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 codeName="{1AED2BDD-1FA3-CEF2-32D4-FBADEFEB71E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sag0f\Desktop\Personal\"/>
    </mc:Choice>
  </mc:AlternateContent>
  <xr:revisionPtr revIDLastSave="0" documentId="13_ncr:1_{D3530233-4AF1-4F5B-92DF-EB5B7DCCF8F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C15" i="1" l="1"/>
  <c r="B15" i="1"/>
  <c r="B14" i="1"/>
  <c r="J19" i="1" l="1"/>
  <c r="J118" i="1" s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I19" i="1"/>
  <c r="I20" i="1" s="1"/>
  <c r="H19" i="1"/>
  <c r="J87" i="1" l="1"/>
  <c r="J91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03" i="1"/>
  <c r="J115" i="1"/>
  <c r="J20" i="1"/>
  <c r="I21" i="1" s="1"/>
  <c r="J21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95" i="1"/>
  <c r="J99" i="1"/>
  <c r="J107" i="1"/>
  <c r="J111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H20" i="1"/>
  <c r="I22" i="1" l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C14" i="1" l="1"/>
  <c r="C16" i="1" s="1"/>
  <c r="M20" i="1"/>
  <c r="M21" i="1" s="1"/>
  <c r="K12" i="1" l="1"/>
  <c r="M22" i="1"/>
  <c r="M23" i="1" l="1"/>
  <c r="M24" i="1" l="1"/>
  <c r="M25" i="1" l="1"/>
  <c r="M26" i="1" l="1"/>
  <c r="M27" i="1" l="1"/>
  <c r="M28" i="1" l="1"/>
  <c r="M29" i="1" l="1"/>
  <c r="M30" i="1" l="1"/>
  <c r="M31" i="1" s="1"/>
  <c r="M32" i="1" l="1"/>
  <c r="M33" i="1" l="1"/>
  <c r="M34" i="1" l="1"/>
  <c r="M35" i="1" l="1"/>
  <c r="M36" i="1" l="1"/>
  <c r="M37" i="1" l="1"/>
  <c r="M38" i="1" s="1"/>
  <c r="M39" i="1" l="1"/>
  <c r="M40" i="1" l="1"/>
  <c r="M41" i="1" l="1"/>
  <c r="M42" i="1" s="1"/>
  <c r="M43" i="1" l="1"/>
  <c r="M44" i="1" l="1"/>
  <c r="M45" i="1" s="1"/>
  <c r="M46" i="1" l="1"/>
  <c r="M47" i="1" l="1"/>
  <c r="M48" i="1" l="1"/>
  <c r="M49" i="1" l="1"/>
  <c r="M50" i="1" l="1"/>
  <c r="M51" i="1" l="1"/>
  <c r="M52" i="1" l="1"/>
  <c r="M53" i="1" l="1"/>
  <c r="M54" i="1" s="1"/>
  <c r="M55" i="1" l="1"/>
  <c r="M56" i="1" l="1"/>
  <c r="M57" i="1" l="1"/>
  <c r="M58" i="1" s="1"/>
  <c r="M59" i="1" l="1"/>
  <c r="M60" i="1" l="1"/>
  <c r="M61" i="1" l="1"/>
  <c r="M62" i="1" l="1"/>
  <c r="M63" i="1" l="1"/>
  <c r="M64" i="1" l="1"/>
  <c r="M65" i="1" s="1"/>
  <c r="M66" i="1" l="1"/>
  <c r="M67" i="1" l="1"/>
  <c r="M68" i="1" s="1"/>
  <c r="M69" i="1" l="1"/>
  <c r="M70" i="1" s="1"/>
  <c r="M71" i="1" l="1"/>
  <c r="M72" i="1" l="1"/>
  <c r="M73" i="1" l="1"/>
  <c r="M74" i="1" l="1"/>
  <c r="M75" i="1" l="1"/>
  <c r="M76" i="1" s="1"/>
  <c r="M77" i="1" l="1"/>
  <c r="M78" i="1" s="1"/>
  <c r="M79" i="1" l="1"/>
  <c r="M80" i="1" l="1"/>
  <c r="M81" i="1" l="1"/>
  <c r="M82" i="1" l="1"/>
  <c r="M83" i="1" l="1"/>
  <c r="M84" i="1" s="1"/>
  <c r="M85" i="1" l="1"/>
  <c r="M86" i="1" l="1"/>
  <c r="M87" i="1" s="1"/>
  <c r="M88" i="1" l="1"/>
  <c r="M89" i="1" l="1"/>
  <c r="M90" i="1" l="1"/>
  <c r="M91" i="1" s="1"/>
  <c r="M92" i="1" l="1"/>
  <c r="M93" i="1" l="1"/>
  <c r="M94" i="1" l="1"/>
  <c r="M95" i="1" s="1"/>
  <c r="M96" i="1" l="1"/>
  <c r="M97" i="1" l="1"/>
  <c r="M98" i="1" l="1"/>
  <c r="M99" i="1" l="1"/>
  <c r="M100" i="1" l="1"/>
  <c r="M101" i="1" l="1"/>
  <c r="M102" i="1" l="1"/>
  <c r="M103" i="1" l="1"/>
  <c r="M104" i="1" l="1"/>
  <c r="M105" i="1" l="1"/>
  <c r="M106" i="1" l="1"/>
  <c r="M107" i="1" l="1"/>
  <c r="M108" i="1" l="1"/>
  <c r="M109" i="1" l="1"/>
  <c r="M110" i="1" l="1"/>
  <c r="M111" i="1" l="1"/>
  <c r="M112" i="1" l="1"/>
  <c r="M113" i="1" l="1"/>
  <c r="M114" i="1" l="1"/>
  <c r="M115" i="1" l="1"/>
  <c r="M116" i="1" l="1"/>
  <c r="M117" i="1" l="1"/>
  <c r="M118" i="1" s="1"/>
</calcChain>
</file>

<file path=xl/sharedStrings.xml><?xml version="1.0" encoding="utf-8"?>
<sst xmlns="http://schemas.openxmlformats.org/spreadsheetml/2006/main" count="17" uniqueCount="16">
  <si>
    <t>LifeAndMyFinances.com</t>
  </si>
  <si>
    <t>Age</t>
  </si>
  <si>
    <t>Investment Calculator</t>
  </si>
  <si>
    <t>Current Investment Balance</t>
  </si>
  <si>
    <t>Current Age</t>
  </si>
  <si>
    <t>Expected Rate of Return</t>
  </si>
  <si>
    <t>Monthly Contribution</t>
  </si>
  <si>
    <t>Balance</t>
  </si>
  <si>
    <t>Max</t>
  </si>
  <si>
    <t>Min</t>
  </si>
  <si>
    <t>Incre</t>
  </si>
  <si>
    <t>X</t>
  </si>
  <si>
    <t>Y</t>
  </si>
  <si>
    <t>Retirement Age</t>
  </si>
  <si>
    <t>Copyright:</t>
  </si>
  <si>
    <t>(Avg Rate of Return of the S&amp;P 500 is nearly 12%)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</si>
</sst>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5" tint="-0.249977111117893"/>
      <name val="Arial Black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name val="Arial Black"/>
      <family val="2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2" borderId="0" xfId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165" fontId="0" fillId="2" borderId="0" xfId="0" applyNumberFormat="1" applyFill="1"/>
    <xf numFmtId="0" fontId="0" fillId="0" borderId="0" xfId="0" applyFill="1" applyBorder="1"/>
    <xf numFmtId="44" fontId="0" fillId="0" borderId="0" xfId="1" applyFont="1" applyFill="1" applyBorder="1"/>
    <xf numFmtId="0" fontId="3" fillId="0" borderId="0" xfId="0" applyFont="1" applyFill="1" applyBorder="1" applyAlignment="1">
      <alignment horizontal="right" vertical="center"/>
    </xf>
    <xf numFmtId="164" fontId="8" fillId="0" borderId="0" xfId="3" applyNumberFormat="1" applyFont="1" applyFill="1" applyBorder="1"/>
    <xf numFmtId="165" fontId="8" fillId="0" borderId="0" xfId="1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44" fontId="0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44" fontId="2" fillId="0" borderId="0" xfId="1" applyFont="1" applyFill="1"/>
    <xf numFmtId="43" fontId="2" fillId="0" borderId="0" xfId="3" applyFont="1" applyFill="1"/>
    <xf numFmtId="0" fontId="11" fillId="0" borderId="0" xfId="0" applyFont="1" applyFill="1" applyBorder="1" applyAlignment="1">
      <alignment horizontal="right"/>
    </xf>
    <xf numFmtId="44" fontId="11" fillId="0" borderId="0" xfId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44" fontId="12" fillId="0" borderId="0" xfId="1" applyFont="1" applyFill="1" applyBorder="1"/>
    <xf numFmtId="165" fontId="12" fillId="0" borderId="0" xfId="1" applyNumberFormat="1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Border="1" applyAlignment="1">
      <alignment vertical="top"/>
    </xf>
    <xf numFmtId="44" fontId="8" fillId="2" borderId="0" xfId="1" applyFont="1" applyFill="1" applyBorder="1"/>
    <xf numFmtId="0" fontId="8" fillId="2" borderId="0" xfId="0" applyFont="1" applyFill="1" applyBorder="1"/>
    <xf numFmtId="44" fontId="8" fillId="0" borderId="0" xfId="1" applyFont="1" applyBorder="1"/>
    <xf numFmtId="0" fontId="8" fillId="0" borderId="0" xfId="0" applyFont="1" applyBorder="1"/>
    <xf numFmtId="44" fontId="0" fillId="2" borderId="0" xfId="1" applyFont="1" applyFill="1" applyBorder="1"/>
    <xf numFmtId="0" fontId="0" fillId="2" borderId="0" xfId="0" applyFill="1" applyBorder="1"/>
    <xf numFmtId="44" fontId="4" fillId="0" borderId="0" xfId="1" applyFont="1" applyFill="1"/>
    <xf numFmtId="44" fontId="6" fillId="0" borderId="0" xfId="1" applyFont="1" applyFill="1"/>
    <xf numFmtId="0" fontId="10" fillId="2" borderId="0" xfId="0" applyFont="1" applyFill="1" applyAlignment="1"/>
    <xf numFmtId="44" fontId="0" fillId="0" borderId="2" xfId="1" applyFont="1" applyBorder="1"/>
    <xf numFmtId="0" fontId="14" fillId="0" borderId="3" xfId="0" applyFont="1" applyFill="1" applyBorder="1" applyAlignment="1">
      <alignment horizontal="right" vertical="center"/>
    </xf>
    <xf numFmtId="165" fontId="14" fillId="0" borderId="4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top"/>
    </xf>
    <xf numFmtId="0" fontId="16" fillId="2" borderId="0" xfId="0" applyFont="1" applyFill="1"/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0" fillId="2" borderId="5" xfId="0" applyFill="1" applyBorder="1"/>
    <xf numFmtId="44" fontId="0" fillId="2" borderId="6" xfId="1" applyFont="1" applyFill="1" applyBorder="1"/>
    <xf numFmtId="0" fontId="0" fillId="2" borderId="6" xfId="0" applyFill="1" applyBorder="1"/>
    <xf numFmtId="44" fontId="0" fillId="2" borderId="7" xfId="1" applyFont="1" applyFill="1" applyBorder="1"/>
    <xf numFmtId="44" fontId="0" fillId="2" borderId="9" xfId="1" applyFont="1" applyFill="1" applyBorder="1"/>
    <xf numFmtId="0" fontId="17" fillId="2" borderId="8" xfId="0" applyFont="1" applyFill="1" applyBorder="1" applyAlignment="1">
      <alignment horizontal="left" indent="3"/>
    </xf>
    <xf numFmtId="0" fontId="0" fillId="2" borderId="8" xfId="0" applyFill="1" applyBorder="1"/>
    <xf numFmtId="0" fontId="0" fillId="2" borderId="10" xfId="0" applyFill="1" applyBorder="1"/>
    <xf numFmtId="44" fontId="0" fillId="2" borderId="11" xfId="1" applyFont="1" applyFill="1" applyBorder="1"/>
    <xf numFmtId="0" fontId="0" fillId="2" borderId="11" xfId="0" applyFill="1" applyBorder="1"/>
    <xf numFmtId="44" fontId="0" fillId="2" borderId="12" xfId="1" applyFont="1" applyFill="1" applyBorder="1"/>
    <xf numFmtId="166" fontId="3" fillId="3" borderId="1" xfId="1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left" vertical="top" indent="1"/>
    </xf>
    <xf numFmtId="0" fontId="13" fillId="2" borderId="8" xfId="0" applyFont="1" applyFill="1" applyBorder="1" applyAlignment="1">
      <alignment horizontal="left" vertical="top" indent="1"/>
    </xf>
    <xf numFmtId="44" fontId="8" fillId="2" borderId="0" xfId="1" applyFont="1" applyFill="1" applyAlignment="1">
      <alignment horizontal="right" vertical="top"/>
    </xf>
    <xf numFmtId="44" fontId="7" fillId="2" borderId="0" xfId="2" applyNumberFormat="1" applyFont="1" applyFill="1" applyAlignment="1">
      <alignment horizontal="right" vertical="top"/>
    </xf>
    <xf numFmtId="164" fontId="18" fillId="0" borderId="0" xfId="0" applyNumberFormat="1" applyFont="1" applyFill="1" applyBorder="1" applyAlignment="1">
      <alignment horizontal="center"/>
    </xf>
    <xf numFmtId="165" fontId="18" fillId="0" borderId="0" xfId="1" applyNumberFormat="1" applyFont="1" applyFill="1" applyBorder="1"/>
    <xf numFmtId="44" fontId="18" fillId="0" borderId="0" xfId="1" applyFont="1" applyFill="1" applyBorder="1"/>
    <xf numFmtId="44" fontId="2" fillId="0" borderId="0" xfId="1" applyFont="1" applyFill="1" applyAlignment="1">
      <alignment horizontal="left" vertical="top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Sheet1!$I$18</c:f>
              <c:strCache>
                <c:ptCount val="1"/>
                <c:pt idx="0">
                  <c:v>Balance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Sheet1!$H$19:$H$101</c:f>
              <c:numCache>
                <c:formatCode>_(* #,##0_);_(* \(#,##0\);_(* "-"??_);_(@_)</c:formatCode>
                <c:ptCount val="8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  <c:pt idx="56">
                  <c:v>91</c:v>
                </c:pt>
                <c:pt idx="57">
                  <c:v>92</c:v>
                </c:pt>
                <c:pt idx="58">
                  <c:v>93</c:v>
                </c:pt>
                <c:pt idx="59">
                  <c:v>94</c:v>
                </c:pt>
                <c:pt idx="60">
                  <c:v>95</c:v>
                </c:pt>
                <c:pt idx="61">
                  <c:v>96</c:v>
                </c:pt>
                <c:pt idx="62">
                  <c:v>97</c:v>
                </c:pt>
                <c:pt idx="63">
                  <c:v>98</c:v>
                </c:pt>
                <c:pt idx="64">
                  <c:v>99</c:v>
                </c:pt>
                <c:pt idx="65">
                  <c:v>100</c:v>
                </c:pt>
                <c:pt idx="66">
                  <c:v>101</c:v>
                </c:pt>
                <c:pt idx="67">
                  <c:v>102</c:v>
                </c:pt>
                <c:pt idx="68">
                  <c:v>103</c:v>
                </c:pt>
                <c:pt idx="69">
                  <c:v>104</c:v>
                </c:pt>
                <c:pt idx="70">
                  <c:v>105</c:v>
                </c:pt>
                <c:pt idx="71">
                  <c:v>106</c:v>
                </c:pt>
                <c:pt idx="72">
                  <c:v>107</c:v>
                </c:pt>
                <c:pt idx="73">
                  <c:v>108</c:v>
                </c:pt>
                <c:pt idx="74">
                  <c:v>109</c:v>
                </c:pt>
                <c:pt idx="75">
                  <c:v>110</c:v>
                </c:pt>
                <c:pt idx="76">
                  <c:v>111</c:v>
                </c:pt>
                <c:pt idx="77">
                  <c:v>112</c:v>
                </c:pt>
                <c:pt idx="78">
                  <c:v>113</c:v>
                </c:pt>
                <c:pt idx="79">
                  <c:v>114</c:v>
                </c:pt>
                <c:pt idx="80">
                  <c:v>115</c:v>
                </c:pt>
                <c:pt idx="81">
                  <c:v>116</c:v>
                </c:pt>
                <c:pt idx="82">
                  <c:v>117</c:v>
                </c:pt>
              </c:numCache>
            </c:numRef>
          </c:xVal>
          <c:yVal>
            <c:numRef>
              <c:f>Sheet1!$I$19:$I$101</c:f>
              <c:numCache>
                <c:formatCode>_("$"* #,##0_);_("$"* \(#,##0\);_("$"* "-"??_);_(@_)</c:formatCode>
                <c:ptCount val="83"/>
                <c:pt idx="0">
                  <c:v>180000</c:v>
                </c:pt>
                <c:pt idx="1">
                  <c:v>224400.00000000003</c:v>
                </c:pt>
                <c:pt idx="2">
                  <c:v>273240.00000000006</c:v>
                </c:pt>
                <c:pt idx="3">
                  <c:v>326964.00000000012</c:v>
                </c:pt>
                <c:pt idx="4">
                  <c:v>386060.40000000014</c:v>
                </c:pt>
                <c:pt idx="5">
                  <c:v>451066.44000000018</c:v>
                </c:pt>
                <c:pt idx="6">
                  <c:v>522573.08400000026</c:v>
                </c:pt>
                <c:pt idx="7">
                  <c:v>601230.39240000036</c:v>
                </c:pt>
                <c:pt idx="8">
                  <c:v>687753.43164000043</c:v>
                </c:pt>
                <c:pt idx="9">
                  <c:v>782928.77480400051</c:v>
                </c:pt>
                <c:pt idx="10">
                  <c:v>887621.65228440065</c:v>
                </c:pt>
                <c:pt idx="11">
                  <c:v>1002783.8175128408</c:v>
                </c:pt>
                <c:pt idx="12">
                  <c:v>1129462.199264125</c:v>
                </c:pt>
                <c:pt idx="13">
                  <c:v>1268808.4191905377</c:v>
                </c:pt>
                <c:pt idx="14">
                  <c:v>1422089.2611095915</c:v>
                </c:pt>
                <c:pt idx="15">
                  <c:v>1590698.1872205508</c:v>
                </c:pt>
                <c:pt idx="16">
                  <c:v>1776168.0059426061</c:v>
                </c:pt>
                <c:pt idx="17">
                  <c:v>1980184.8065368668</c:v>
                </c:pt>
                <c:pt idx="18">
                  <c:v>2204603.2871905537</c:v>
                </c:pt>
                <c:pt idx="19">
                  <c:v>2451463.6159096095</c:v>
                </c:pt>
                <c:pt idx="20">
                  <c:v>2723009.9775005705</c:v>
                </c:pt>
                <c:pt idx="21">
                  <c:v>3021710.9752506278</c:v>
                </c:pt>
                <c:pt idx="22">
                  <c:v>3350282.0727756908</c:v>
                </c:pt>
                <c:pt idx="23">
                  <c:v>3711710.2800532603</c:v>
                </c:pt>
                <c:pt idx="24">
                  <c:v>4109281.3080585864</c:v>
                </c:pt>
                <c:pt idx="25">
                  <c:v>4546609.4388644453</c:v>
                </c:pt>
                <c:pt idx="26">
                  <c:v>5027670.3827508902</c:v>
                </c:pt>
                <c:pt idx="27">
                  <c:v>5556837.4210259793</c:v>
                </c:pt>
                <c:pt idx="28">
                  <c:v>6138921.1631285781</c:v>
                </c:pt>
                <c:pt idx="29">
                  <c:v>6779213.2794414368</c:v>
                </c:pt>
                <c:pt idx="30">
                  <c:v>7483534.6073855814</c:v>
                </c:pt>
                <c:pt idx="31">
                  <c:v>8258288.0681241406</c:v>
                </c:pt>
                <c:pt idx="32">
                  <c:v>9110516.8749365546</c:v>
                </c:pt>
                <c:pt idx="33">
                  <c:v>10047968.56243021</c:v>
                </c:pt>
                <c:pt idx="34">
                  <c:v>11079165.418673232</c:v>
                </c:pt>
                <c:pt idx="35">
                  <c:v>12213481.960540557</c:v>
                </c:pt>
                <c:pt idx="36">
                  <c:v>13461230.156594614</c:v>
                </c:pt>
                <c:pt idx="37">
                  <c:v>14833753.172254076</c:v>
                </c:pt>
                <c:pt idx="38">
                  <c:v>16343528.489479486</c:v>
                </c:pt>
                <c:pt idx="39">
                  <c:v>18004281.338427436</c:v>
                </c:pt>
                <c:pt idx="40">
                  <c:v>19831109.47227018</c:v>
                </c:pt>
                <c:pt idx="41">
                  <c:v>21840620.419497199</c:v>
                </c:pt>
                <c:pt idx="42">
                  <c:v>24051082.461446922</c:v>
                </c:pt>
                <c:pt idx="43">
                  <c:v>26482590.707591616</c:v>
                </c:pt>
                <c:pt idx="44">
                  <c:v>29157249.778350778</c:v>
                </c:pt>
                <c:pt idx="45">
                  <c:v>32099374.756185859</c:v>
                </c:pt>
                <c:pt idx="46">
                  <c:v>35335712.231804445</c:v>
                </c:pt>
                <c:pt idx="47">
                  <c:v>38895683.454984896</c:v>
                </c:pt>
                <c:pt idx="48">
                  <c:v>42811651.800483391</c:v>
                </c:pt>
                <c:pt idx="49">
                  <c:v>47119216.980531737</c:v>
                </c:pt>
                <c:pt idx="50">
                  <c:v>51857538.678584918</c:v>
                </c:pt>
                <c:pt idx="51">
                  <c:v>57069692.546443418</c:v>
                </c:pt>
                <c:pt idx="52">
                  <c:v>62803061.801087767</c:v>
                </c:pt>
                <c:pt idx="53">
                  <c:v>69109767.981196553</c:v>
                </c:pt>
                <c:pt idx="54">
                  <c:v>76047144.779316217</c:v>
                </c:pt>
                <c:pt idx="55">
                  <c:v>83678259.25724785</c:v>
                </c:pt>
                <c:pt idx="56">
                  <c:v>92072485.18297264</c:v>
                </c:pt>
                <c:pt idx="57">
                  <c:v>101306133.70126991</c:v>
                </c:pt>
                <c:pt idx="58">
                  <c:v>111463147.07139692</c:v>
                </c:pt>
                <c:pt idx="59">
                  <c:v>122635861.77853662</c:v>
                </c:pt>
                <c:pt idx="60">
                  <c:v>134925847.95639029</c:v>
                </c:pt>
                <c:pt idx="61">
                  <c:v>148444832.75202933</c:v>
                </c:pt>
                <c:pt idx="62">
                  <c:v>163315716.02723229</c:v>
                </c:pt>
                <c:pt idx="63">
                  <c:v>179673687.62995553</c:v>
                </c:pt>
                <c:pt idx="64">
                  <c:v>197667456.3929511</c:v>
                </c:pt>
                <c:pt idx="65">
                  <c:v>217460602.03224623</c:v>
                </c:pt>
                <c:pt idx="66">
                  <c:v>239233062.23547086</c:v>
                </c:pt>
                <c:pt idx="67">
                  <c:v>263182768.45901796</c:v>
                </c:pt>
                <c:pt idx="68">
                  <c:v>289527445.30491978</c:v>
                </c:pt>
                <c:pt idx="69">
                  <c:v>318506589.83541179</c:v>
                </c:pt>
                <c:pt idx="70">
                  <c:v>350383648.81895298</c:v>
                </c:pt>
                <c:pt idx="71">
                  <c:v>385448413.70084828</c:v>
                </c:pt>
                <c:pt idx="72">
                  <c:v>424019655.07093316</c:v>
                </c:pt>
                <c:pt idx="73">
                  <c:v>466448020.57802653</c:v>
                </c:pt>
                <c:pt idx="74">
                  <c:v>513119222.63582921</c:v>
                </c:pt>
                <c:pt idx="75">
                  <c:v>564457544.89941216</c:v>
                </c:pt>
                <c:pt idx="76">
                  <c:v>620929699.38935339</c:v>
                </c:pt>
                <c:pt idx="77">
                  <c:v>683049069.32828879</c:v>
                </c:pt>
                <c:pt idx="78">
                  <c:v>751380376.2611177</c:v>
                </c:pt>
                <c:pt idx="79">
                  <c:v>826544813.88722956</c:v>
                </c:pt>
                <c:pt idx="80">
                  <c:v>909225695.27595258</c:v>
                </c:pt>
                <c:pt idx="81">
                  <c:v>1000174664.8035479</c:v>
                </c:pt>
                <c:pt idx="82">
                  <c:v>1100218531.2839026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2C-44C1-91B9-B97FB128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66216"/>
        <c:axId val="44456654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Sheet1!$J$18</c15:sqref>
                        </c15:formulaRef>
                      </c:ext>
                    </c:extLst>
                    <c:strCache>
                      <c:ptCount val="1"/>
                      <c:pt idx="0">
                        <c:v> Monthly Contribution 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Sheet1!$H$19:$H$101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83"/>
                      <c:pt idx="0">
                        <c:v>35</c:v>
                      </c:pt>
                      <c:pt idx="1">
                        <c:v>36</c:v>
                      </c:pt>
                      <c:pt idx="2">
                        <c:v>37</c:v>
                      </c:pt>
                      <c:pt idx="3">
                        <c:v>38</c:v>
                      </c:pt>
                      <c:pt idx="4">
                        <c:v>39</c:v>
                      </c:pt>
                      <c:pt idx="5">
                        <c:v>40</c:v>
                      </c:pt>
                      <c:pt idx="6">
                        <c:v>41</c:v>
                      </c:pt>
                      <c:pt idx="7">
                        <c:v>42</c:v>
                      </c:pt>
                      <c:pt idx="8">
                        <c:v>43</c:v>
                      </c:pt>
                      <c:pt idx="9">
                        <c:v>44</c:v>
                      </c:pt>
                      <c:pt idx="10">
                        <c:v>45</c:v>
                      </c:pt>
                      <c:pt idx="11">
                        <c:v>46</c:v>
                      </c:pt>
                      <c:pt idx="12">
                        <c:v>47</c:v>
                      </c:pt>
                      <c:pt idx="13">
                        <c:v>48</c:v>
                      </c:pt>
                      <c:pt idx="14">
                        <c:v>49</c:v>
                      </c:pt>
                      <c:pt idx="15">
                        <c:v>50</c:v>
                      </c:pt>
                      <c:pt idx="16">
                        <c:v>51</c:v>
                      </c:pt>
                      <c:pt idx="17">
                        <c:v>52</c:v>
                      </c:pt>
                      <c:pt idx="18">
                        <c:v>53</c:v>
                      </c:pt>
                      <c:pt idx="19">
                        <c:v>54</c:v>
                      </c:pt>
                      <c:pt idx="20">
                        <c:v>55</c:v>
                      </c:pt>
                      <c:pt idx="21">
                        <c:v>56</c:v>
                      </c:pt>
                      <c:pt idx="22">
                        <c:v>57</c:v>
                      </c:pt>
                      <c:pt idx="23">
                        <c:v>58</c:v>
                      </c:pt>
                      <c:pt idx="24">
                        <c:v>59</c:v>
                      </c:pt>
                      <c:pt idx="25">
                        <c:v>60</c:v>
                      </c:pt>
                      <c:pt idx="26">
                        <c:v>61</c:v>
                      </c:pt>
                      <c:pt idx="27">
                        <c:v>62</c:v>
                      </c:pt>
                      <c:pt idx="28">
                        <c:v>63</c:v>
                      </c:pt>
                      <c:pt idx="29">
                        <c:v>64</c:v>
                      </c:pt>
                      <c:pt idx="30">
                        <c:v>65</c:v>
                      </c:pt>
                      <c:pt idx="31">
                        <c:v>66</c:v>
                      </c:pt>
                      <c:pt idx="32">
                        <c:v>67</c:v>
                      </c:pt>
                      <c:pt idx="33">
                        <c:v>68</c:v>
                      </c:pt>
                      <c:pt idx="34">
                        <c:v>69</c:v>
                      </c:pt>
                      <c:pt idx="35">
                        <c:v>70</c:v>
                      </c:pt>
                      <c:pt idx="36">
                        <c:v>71</c:v>
                      </c:pt>
                      <c:pt idx="37">
                        <c:v>72</c:v>
                      </c:pt>
                      <c:pt idx="38">
                        <c:v>73</c:v>
                      </c:pt>
                      <c:pt idx="39">
                        <c:v>74</c:v>
                      </c:pt>
                      <c:pt idx="40">
                        <c:v>75</c:v>
                      </c:pt>
                      <c:pt idx="41">
                        <c:v>76</c:v>
                      </c:pt>
                      <c:pt idx="42">
                        <c:v>77</c:v>
                      </c:pt>
                      <c:pt idx="43">
                        <c:v>78</c:v>
                      </c:pt>
                      <c:pt idx="44">
                        <c:v>79</c:v>
                      </c:pt>
                      <c:pt idx="45">
                        <c:v>80</c:v>
                      </c:pt>
                      <c:pt idx="46">
                        <c:v>81</c:v>
                      </c:pt>
                      <c:pt idx="47">
                        <c:v>82</c:v>
                      </c:pt>
                      <c:pt idx="48">
                        <c:v>83</c:v>
                      </c:pt>
                      <c:pt idx="49">
                        <c:v>84</c:v>
                      </c:pt>
                      <c:pt idx="50">
                        <c:v>85</c:v>
                      </c:pt>
                      <c:pt idx="51">
                        <c:v>86</c:v>
                      </c:pt>
                      <c:pt idx="52">
                        <c:v>87</c:v>
                      </c:pt>
                      <c:pt idx="53">
                        <c:v>88</c:v>
                      </c:pt>
                      <c:pt idx="54">
                        <c:v>89</c:v>
                      </c:pt>
                      <c:pt idx="55">
                        <c:v>90</c:v>
                      </c:pt>
                      <c:pt idx="56">
                        <c:v>91</c:v>
                      </c:pt>
                      <c:pt idx="57">
                        <c:v>92</c:v>
                      </c:pt>
                      <c:pt idx="58">
                        <c:v>93</c:v>
                      </c:pt>
                      <c:pt idx="59">
                        <c:v>94</c:v>
                      </c:pt>
                      <c:pt idx="60">
                        <c:v>95</c:v>
                      </c:pt>
                      <c:pt idx="61">
                        <c:v>96</c:v>
                      </c:pt>
                      <c:pt idx="62">
                        <c:v>97</c:v>
                      </c:pt>
                      <c:pt idx="63">
                        <c:v>98</c:v>
                      </c:pt>
                      <c:pt idx="64">
                        <c:v>99</c:v>
                      </c:pt>
                      <c:pt idx="65">
                        <c:v>100</c:v>
                      </c:pt>
                      <c:pt idx="66">
                        <c:v>101</c:v>
                      </c:pt>
                      <c:pt idx="67">
                        <c:v>102</c:v>
                      </c:pt>
                      <c:pt idx="68">
                        <c:v>103</c:v>
                      </c:pt>
                      <c:pt idx="69">
                        <c:v>104</c:v>
                      </c:pt>
                      <c:pt idx="70">
                        <c:v>105</c:v>
                      </c:pt>
                      <c:pt idx="71">
                        <c:v>106</c:v>
                      </c:pt>
                      <c:pt idx="72">
                        <c:v>107</c:v>
                      </c:pt>
                      <c:pt idx="73">
                        <c:v>108</c:v>
                      </c:pt>
                      <c:pt idx="74">
                        <c:v>109</c:v>
                      </c:pt>
                      <c:pt idx="75">
                        <c:v>110</c:v>
                      </c:pt>
                      <c:pt idx="76">
                        <c:v>111</c:v>
                      </c:pt>
                      <c:pt idx="77">
                        <c:v>112</c:v>
                      </c:pt>
                      <c:pt idx="78">
                        <c:v>113</c:v>
                      </c:pt>
                      <c:pt idx="79">
                        <c:v>114</c:v>
                      </c:pt>
                      <c:pt idx="80">
                        <c:v>115</c:v>
                      </c:pt>
                      <c:pt idx="81">
                        <c:v>116</c:v>
                      </c:pt>
                      <c:pt idx="82">
                        <c:v>117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Sheet1!$J$19:$J$101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83"/>
                      <c:pt idx="0">
                        <c:v>24000</c:v>
                      </c:pt>
                      <c:pt idx="1">
                        <c:v>24000</c:v>
                      </c:pt>
                      <c:pt idx="2">
                        <c:v>24000</c:v>
                      </c:pt>
                      <c:pt idx="3">
                        <c:v>24000</c:v>
                      </c:pt>
                      <c:pt idx="4">
                        <c:v>24000</c:v>
                      </c:pt>
                      <c:pt idx="5">
                        <c:v>24000</c:v>
                      </c:pt>
                      <c:pt idx="6">
                        <c:v>24000</c:v>
                      </c:pt>
                      <c:pt idx="7">
                        <c:v>24000</c:v>
                      </c:pt>
                      <c:pt idx="8">
                        <c:v>24000</c:v>
                      </c:pt>
                      <c:pt idx="9">
                        <c:v>24000</c:v>
                      </c:pt>
                      <c:pt idx="10">
                        <c:v>24000</c:v>
                      </c:pt>
                      <c:pt idx="11">
                        <c:v>24000</c:v>
                      </c:pt>
                      <c:pt idx="12">
                        <c:v>24000</c:v>
                      </c:pt>
                      <c:pt idx="13">
                        <c:v>24000</c:v>
                      </c:pt>
                      <c:pt idx="14">
                        <c:v>24000</c:v>
                      </c:pt>
                      <c:pt idx="15">
                        <c:v>24000</c:v>
                      </c:pt>
                      <c:pt idx="16">
                        <c:v>24000</c:v>
                      </c:pt>
                      <c:pt idx="17">
                        <c:v>24000</c:v>
                      </c:pt>
                      <c:pt idx="18">
                        <c:v>24000</c:v>
                      </c:pt>
                      <c:pt idx="19">
                        <c:v>24000</c:v>
                      </c:pt>
                      <c:pt idx="20">
                        <c:v>24000</c:v>
                      </c:pt>
                      <c:pt idx="21">
                        <c:v>24000</c:v>
                      </c:pt>
                      <c:pt idx="22">
                        <c:v>24000</c:v>
                      </c:pt>
                      <c:pt idx="23">
                        <c:v>24000</c:v>
                      </c:pt>
                      <c:pt idx="24">
                        <c:v>24000</c:v>
                      </c:pt>
                      <c:pt idx="25">
                        <c:v>24000</c:v>
                      </c:pt>
                      <c:pt idx="26">
                        <c:v>24000</c:v>
                      </c:pt>
                      <c:pt idx="27">
                        <c:v>24000</c:v>
                      </c:pt>
                      <c:pt idx="28">
                        <c:v>24000</c:v>
                      </c:pt>
                      <c:pt idx="29">
                        <c:v>24000</c:v>
                      </c:pt>
                      <c:pt idx="30">
                        <c:v>24000</c:v>
                      </c:pt>
                      <c:pt idx="31">
                        <c:v>24000</c:v>
                      </c:pt>
                      <c:pt idx="32">
                        <c:v>24000</c:v>
                      </c:pt>
                      <c:pt idx="33">
                        <c:v>24000</c:v>
                      </c:pt>
                      <c:pt idx="34">
                        <c:v>24000</c:v>
                      </c:pt>
                      <c:pt idx="35">
                        <c:v>24000</c:v>
                      </c:pt>
                      <c:pt idx="36">
                        <c:v>24000</c:v>
                      </c:pt>
                      <c:pt idx="37">
                        <c:v>24000</c:v>
                      </c:pt>
                      <c:pt idx="38">
                        <c:v>24000</c:v>
                      </c:pt>
                      <c:pt idx="39">
                        <c:v>24000</c:v>
                      </c:pt>
                      <c:pt idx="40">
                        <c:v>24000</c:v>
                      </c:pt>
                      <c:pt idx="41">
                        <c:v>24000</c:v>
                      </c:pt>
                      <c:pt idx="42">
                        <c:v>24000</c:v>
                      </c:pt>
                      <c:pt idx="43">
                        <c:v>24000</c:v>
                      </c:pt>
                      <c:pt idx="44">
                        <c:v>24000</c:v>
                      </c:pt>
                      <c:pt idx="45">
                        <c:v>24000</c:v>
                      </c:pt>
                      <c:pt idx="46">
                        <c:v>24000</c:v>
                      </c:pt>
                      <c:pt idx="47">
                        <c:v>24000</c:v>
                      </c:pt>
                      <c:pt idx="48">
                        <c:v>24000</c:v>
                      </c:pt>
                      <c:pt idx="49">
                        <c:v>24000</c:v>
                      </c:pt>
                      <c:pt idx="50">
                        <c:v>24000</c:v>
                      </c:pt>
                      <c:pt idx="51">
                        <c:v>24000</c:v>
                      </c:pt>
                      <c:pt idx="52">
                        <c:v>24000</c:v>
                      </c:pt>
                      <c:pt idx="53">
                        <c:v>24000</c:v>
                      </c:pt>
                      <c:pt idx="54">
                        <c:v>24000</c:v>
                      </c:pt>
                      <c:pt idx="55">
                        <c:v>24000</c:v>
                      </c:pt>
                      <c:pt idx="56">
                        <c:v>24000</c:v>
                      </c:pt>
                      <c:pt idx="57">
                        <c:v>24000</c:v>
                      </c:pt>
                      <c:pt idx="58">
                        <c:v>24000</c:v>
                      </c:pt>
                      <c:pt idx="59">
                        <c:v>24000</c:v>
                      </c:pt>
                      <c:pt idx="60">
                        <c:v>24000</c:v>
                      </c:pt>
                      <c:pt idx="61">
                        <c:v>24000</c:v>
                      </c:pt>
                      <c:pt idx="62">
                        <c:v>24000</c:v>
                      </c:pt>
                      <c:pt idx="63">
                        <c:v>24000</c:v>
                      </c:pt>
                      <c:pt idx="64">
                        <c:v>24000</c:v>
                      </c:pt>
                      <c:pt idx="65">
                        <c:v>24000</c:v>
                      </c:pt>
                      <c:pt idx="66">
                        <c:v>24000</c:v>
                      </c:pt>
                      <c:pt idx="67">
                        <c:v>24000</c:v>
                      </c:pt>
                      <c:pt idx="68">
                        <c:v>24000</c:v>
                      </c:pt>
                      <c:pt idx="69">
                        <c:v>24000</c:v>
                      </c:pt>
                      <c:pt idx="70">
                        <c:v>24000</c:v>
                      </c:pt>
                      <c:pt idx="71">
                        <c:v>24000</c:v>
                      </c:pt>
                      <c:pt idx="72">
                        <c:v>24000</c:v>
                      </c:pt>
                      <c:pt idx="73">
                        <c:v>24000</c:v>
                      </c:pt>
                      <c:pt idx="74">
                        <c:v>24000</c:v>
                      </c:pt>
                      <c:pt idx="75">
                        <c:v>24000</c:v>
                      </c:pt>
                      <c:pt idx="76">
                        <c:v>24000</c:v>
                      </c:pt>
                      <c:pt idx="77">
                        <c:v>24000</c:v>
                      </c:pt>
                      <c:pt idx="78">
                        <c:v>24000</c:v>
                      </c:pt>
                      <c:pt idx="79">
                        <c:v>24000</c:v>
                      </c:pt>
                      <c:pt idx="80">
                        <c:v>24000</c:v>
                      </c:pt>
                      <c:pt idx="81">
                        <c:v>24000</c:v>
                      </c:pt>
                      <c:pt idx="82">
                        <c:v>24000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BF2C-44C1-91B9-B97FB128CC57}"/>
                  </c:ext>
                </c:extLst>
              </c15:ser>
            </c15:filteredScatterSeries>
          </c:ext>
        </c:extLst>
      </c:scatterChart>
      <c:valAx>
        <c:axId val="444566216"/>
        <c:scaling>
          <c:orientation val="minMax"/>
          <c:max val="65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66544"/>
        <c:crosses val="autoZero"/>
        <c:crossBetween val="midCat"/>
        <c:majorUnit val="1"/>
      </c:valAx>
      <c:valAx>
        <c:axId val="444566544"/>
        <c:scaling>
          <c:orientation val="minMax"/>
          <c:max val="7483534.60738558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66216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12</xdr:col>
      <xdr:colOff>52916</xdr:colOff>
      <xdr:row>9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1"/>
          <a:ext cx="16129000" cy="2349499"/>
        </a:xfrm>
        <a:prstGeom prst="rect">
          <a:avLst/>
        </a:prstGeom>
      </xdr:spPr>
    </xdr:pic>
    <xdr:clientData/>
  </xdr:twoCellAnchor>
  <xdr:twoCellAnchor>
    <xdr:from>
      <xdr:col>6</xdr:col>
      <xdr:colOff>306914</xdr:colOff>
      <xdr:row>13</xdr:row>
      <xdr:rowOff>10586</xdr:rowOff>
    </xdr:from>
    <xdr:to>
      <xdr:col>11</xdr:col>
      <xdr:colOff>2180167</xdr:colOff>
      <xdr:row>34</xdr:row>
      <xdr:rowOff>74083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699559</xdr:colOff>
      <xdr:row>27</xdr:row>
      <xdr:rowOff>74084</xdr:rowOff>
    </xdr:from>
    <xdr:to>
      <xdr:col>4</xdr:col>
      <xdr:colOff>74083</xdr:colOff>
      <xdr:row>30</xdr:row>
      <xdr:rowOff>52918</xdr:rowOff>
    </xdr:to>
    <xdr:sp macro="[0]!ScaleAxes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4FD3016-1D34-488A-BA6E-AD0951303810}"/>
            </a:ext>
          </a:extLst>
        </xdr:cNvPr>
        <xdr:cNvSpPr/>
      </xdr:nvSpPr>
      <xdr:spPr>
        <a:xfrm>
          <a:off x="3747559" y="6794501"/>
          <a:ext cx="1745191" cy="50800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Calculate</a:t>
          </a:r>
        </a:p>
      </xdr:txBody>
    </xdr:sp>
    <xdr:clientData/>
  </xdr:twoCellAnchor>
  <xdr:twoCellAnchor>
    <xdr:from>
      <xdr:col>0</xdr:col>
      <xdr:colOff>793749</xdr:colOff>
      <xdr:row>11</xdr:row>
      <xdr:rowOff>243417</xdr:rowOff>
    </xdr:from>
    <xdr:to>
      <xdr:col>4</xdr:col>
      <xdr:colOff>253999</xdr:colOff>
      <xdr:row>13</xdr:row>
      <xdr:rowOff>116416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5EC8A8-43B5-43D2-A467-7EEAA5463EA6}"/>
            </a:ext>
          </a:extLst>
        </xdr:cNvPr>
        <xdr:cNvSpPr txBox="1"/>
      </xdr:nvSpPr>
      <xdr:spPr>
        <a:xfrm>
          <a:off x="793749" y="3291417"/>
          <a:ext cx="4878917" cy="338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/>
            <a:t>Enter your information below,</a:t>
          </a:r>
          <a:r>
            <a:rPr lang="en-US" sz="1400" baseline="0"/>
            <a:t> then click "Calculate"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feandmyfinan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18"/>
  <sheetViews>
    <sheetView showGridLines="0" tabSelected="1" zoomScale="90" zoomScaleNormal="90" workbookViewId="0">
      <selection activeCell="D18" sqref="D18"/>
    </sheetView>
  </sheetViews>
  <sheetFormatPr defaultRowHeight="15" x14ac:dyDescent="0.25"/>
  <cols>
    <col min="1" max="1" width="12" style="2" customWidth="1"/>
    <col min="2" max="2" width="33.5703125" customWidth="1"/>
    <col min="3" max="3" width="10.42578125" style="1" customWidth="1"/>
    <col min="4" max="4" width="23.5703125" customWidth="1"/>
    <col min="5" max="5" width="4" style="1" customWidth="1"/>
    <col min="6" max="6" width="15" customWidth="1"/>
    <col min="7" max="7" width="17.42578125" style="1" customWidth="1"/>
    <col min="8" max="8" width="12.7109375" customWidth="1"/>
    <col min="9" max="9" width="32" style="1" customWidth="1"/>
    <col min="10" max="10" width="21" customWidth="1"/>
    <col min="11" max="11" width="26.140625" style="1" customWidth="1"/>
    <col min="12" max="12" width="33" customWidth="1"/>
    <col min="15" max="15" width="10.5703125" bestFit="1" customWidth="1"/>
  </cols>
  <sheetData>
    <row r="1" spans="1:24" ht="18" x14ac:dyDescent="0.4">
      <c r="A1" s="14"/>
      <c r="B1" s="15"/>
      <c r="C1" s="16"/>
      <c r="D1" s="15"/>
      <c r="E1" s="16"/>
      <c r="F1" s="15"/>
      <c r="G1" s="16"/>
      <c r="H1" s="15"/>
      <c r="I1" s="16"/>
      <c r="J1" s="15"/>
      <c r="K1" s="35"/>
      <c r="L1" s="1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14"/>
      <c r="B2" s="15"/>
      <c r="C2" s="16"/>
      <c r="D2" s="15"/>
      <c r="E2" s="16"/>
      <c r="F2" s="15"/>
      <c r="G2" s="16"/>
      <c r="H2" s="15"/>
      <c r="I2" s="16"/>
      <c r="J2" s="15"/>
      <c r="K2" s="19"/>
      <c r="L2" s="1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14"/>
      <c r="B3" s="15"/>
      <c r="C3" s="16"/>
      <c r="D3" s="15"/>
      <c r="E3" s="16"/>
      <c r="F3" s="15"/>
      <c r="G3" s="16"/>
      <c r="H3" s="15"/>
      <c r="I3" s="16"/>
      <c r="J3" s="15"/>
      <c r="K3" s="19"/>
      <c r="L3" s="1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14"/>
      <c r="B4" s="15"/>
      <c r="C4" s="16"/>
      <c r="D4" s="15"/>
      <c r="E4" s="16"/>
      <c r="F4" s="15"/>
      <c r="G4" s="16"/>
      <c r="H4" s="15"/>
      <c r="I4" s="16"/>
      <c r="J4" s="15"/>
      <c r="K4" s="19"/>
      <c r="L4" s="1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5.25" customHeight="1" x14ac:dyDescent="0.25">
      <c r="A5" s="14"/>
      <c r="B5" s="15"/>
      <c r="C5" s="16"/>
      <c r="D5" s="15"/>
      <c r="E5" s="16"/>
      <c r="F5" s="15"/>
      <c r="G5" s="16"/>
      <c r="H5" s="15"/>
      <c r="I5" s="16"/>
      <c r="J5" s="15"/>
      <c r="K5" s="64"/>
      <c r="L5" s="6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5.25" customHeight="1" x14ac:dyDescent="0.25">
      <c r="A6" s="14"/>
      <c r="B6" s="15"/>
      <c r="C6" s="16"/>
      <c r="D6" s="15"/>
      <c r="E6" s="16"/>
      <c r="F6" s="15"/>
      <c r="G6" s="16"/>
      <c r="H6" s="15"/>
      <c r="I6" s="16"/>
      <c r="J6" s="15"/>
      <c r="K6" s="19"/>
      <c r="L6" s="1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5.25" customHeight="1" x14ac:dyDescent="0.25">
      <c r="A7" s="14"/>
      <c r="B7" s="15"/>
      <c r="C7" s="16"/>
      <c r="D7" s="15"/>
      <c r="E7" s="16"/>
      <c r="F7" s="15"/>
      <c r="G7" s="16"/>
      <c r="H7" s="15"/>
      <c r="I7" s="16"/>
      <c r="J7" s="15"/>
      <c r="K7" s="19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5" customHeight="1" x14ac:dyDescent="0.25">
      <c r="A8" s="14"/>
      <c r="B8" s="15"/>
      <c r="C8" s="16"/>
      <c r="D8" s="15"/>
      <c r="E8" s="16"/>
      <c r="F8" s="15"/>
      <c r="G8" s="16"/>
      <c r="H8" s="15"/>
      <c r="I8" s="16"/>
      <c r="J8" s="15"/>
      <c r="K8" s="36"/>
      <c r="L8" s="1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.5" customHeight="1" x14ac:dyDescent="0.25">
      <c r="A9" s="14"/>
      <c r="B9" s="15"/>
      <c r="C9" s="16"/>
      <c r="D9" s="15"/>
      <c r="E9" s="16"/>
      <c r="F9" s="15"/>
      <c r="G9" s="16"/>
      <c r="H9" s="15"/>
      <c r="I9" s="16"/>
      <c r="J9" s="15"/>
      <c r="K9" s="36"/>
      <c r="L9" s="1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9.75" customHeight="1" x14ac:dyDescent="0.25">
      <c r="A10" s="14"/>
      <c r="B10" s="15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6.5" customHeight="1" x14ac:dyDescent="0.8">
      <c r="B11" s="37" t="s">
        <v>2</v>
      </c>
      <c r="C11" s="27"/>
      <c r="D11" s="27"/>
      <c r="E11" s="28"/>
      <c r="F11" s="9"/>
      <c r="G11" s="10"/>
      <c r="H11" s="11"/>
      <c r="I11" s="12"/>
      <c r="J11" s="9"/>
      <c r="K11" s="59" t="s">
        <v>14</v>
      </c>
      <c r="L11" s="60" t="s"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27.75" customHeight="1" x14ac:dyDescent="0.25">
      <c r="A12" s="27"/>
      <c r="B12" s="41"/>
      <c r="C12" s="41"/>
      <c r="D12" s="41"/>
      <c r="E12" s="28"/>
      <c r="F12" s="9"/>
      <c r="G12" s="10"/>
      <c r="I12" s="38"/>
      <c r="J12" s="39" t="str">
        <f>"Estimated Amount at Age "&amp;D20&amp;": "</f>
        <v xml:space="preserve">Estimated Amount at Age 65: </v>
      </c>
      <c r="K12" s="40">
        <f>C14</f>
        <v>7483534.6073855814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9" customHeight="1" x14ac:dyDescent="0.3">
      <c r="A13" s="17"/>
      <c r="B13" s="18" t="s">
        <v>11</v>
      </c>
      <c r="C13" s="19" t="s">
        <v>12</v>
      </c>
      <c r="D13" s="42"/>
      <c r="E13" s="3"/>
      <c r="F13" s="9"/>
      <c r="G13" s="10"/>
      <c r="H13" s="11"/>
      <c r="I13" s="13"/>
      <c r="J13" s="9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2.75" customHeight="1" x14ac:dyDescent="0.3">
      <c r="A14" s="17" t="s">
        <v>8</v>
      </c>
      <c r="B14" s="18">
        <f>D20</f>
        <v>65</v>
      </c>
      <c r="C14" s="20">
        <f>VLOOKUP(D20,H19:I118,2,FALSE)</f>
        <v>7483534.6073855814</v>
      </c>
      <c r="D14" s="42"/>
      <c r="E14" s="3"/>
      <c r="F14" s="9"/>
      <c r="G14" s="10"/>
      <c r="H14" s="11"/>
      <c r="I14" s="13"/>
      <c r="J14" s="9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9.75" customHeight="1" x14ac:dyDescent="0.3">
      <c r="A15" s="17" t="s">
        <v>9</v>
      </c>
      <c r="B15" s="18">
        <f>D18</f>
        <v>35</v>
      </c>
      <c r="C15" s="20">
        <f>ROUNDDOWN(D22,-6)</f>
        <v>0</v>
      </c>
      <c r="D15" s="42"/>
      <c r="E15" s="3"/>
      <c r="F15" s="9"/>
      <c r="G15" s="10"/>
      <c r="H15" s="11"/>
      <c r="I15" s="13"/>
      <c r="J15" s="9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1.25" customHeight="1" thickBot="1" x14ac:dyDescent="0.3">
      <c r="A16" s="17" t="s">
        <v>10</v>
      </c>
      <c r="B16" s="18">
        <v>1</v>
      </c>
      <c r="C16" s="19">
        <f>IF(ROUND(((C14-C15)/10),-6)=0, 100000, ROUND(((C14-C15)/10),-6))</f>
        <v>1000000</v>
      </c>
      <c r="D16" s="42"/>
      <c r="E16" s="3"/>
      <c r="F16" s="9"/>
      <c r="G16" s="10"/>
      <c r="H16" s="9"/>
      <c r="I16" s="10"/>
      <c r="J16" s="9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5"/>
      <c r="B17" s="45"/>
      <c r="C17" s="46"/>
      <c r="D17" s="47"/>
      <c r="E17" s="48"/>
      <c r="F17" s="4"/>
      <c r="G17" s="3"/>
      <c r="H17" s="4"/>
      <c r="I17" s="3"/>
      <c r="J17" s="4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21" x14ac:dyDescent="0.35">
      <c r="B18" s="57" t="s">
        <v>4</v>
      </c>
      <c r="C18" s="29"/>
      <c r="D18" s="43">
        <v>35</v>
      </c>
      <c r="E18" s="49"/>
      <c r="F18" s="4"/>
      <c r="G18" s="3"/>
      <c r="H18" s="21" t="s">
        <v>1</v>
      </c>
      <c r="I18" s="21" t="s">
        <v>7</v>
      </c>
      <c r="J18" s="22" t="s">
        <v>6</v>
      </c>
      <c r="M18" s="6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21" x14ac:dyDescent="0.3">
      <c r="A19" s="5"/>
      <c r="B19" s="58"/>
      <c r="C19" s="29"/>
      <c r="D19" s="30"/>
      <c r="E19" s="49"/>
      <c r="F19" s="4"/>
      <c r="G19" s="3"/>
      <c r="H19" s="23">
        <f>$D$18</f>
        <v>35</v>
      </c>
      <c r="I19" s="24">
        <f>D22</f>
        <v>180000</v>
      </c>
      <c r="J19" s="25">
        <f>D24*12</f>
        <v>24000</v>
      </c>
      <c r="M19" s="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21" x14ac:dyDescent="0.3">
      <c r="A20" s="5"/>
      <c r="B20" s="57" t="s">
        <v>13</v>
      </c>
      <c r="C20" s="31"/>
      <c r="D20" s="43">
        <v>65</v>
      </c>
      <c r="E20" s="49"/>
      <c r="F20" s="4"/>
      <c r="G20" s="3"/>
      <c r="H20" s="23">
        <f>H19+1</f>
        <v>36</v>
      </c>
      <c r="I20" s="26">
        <f>(I19+J19)*(1+$D$26)</f>
        <v>224400.00000000003</v>
      </c>
      <c r="J20" s="25">
        <f>$J$19</f>
        <v>24000</v>
      </c>
      <c r="M20" s="6">
        <f t="shared" ref="M20:M51" si="0">IF(AND(I20=0,I19&gt;0.0000001),H20,0)</f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21" x14ac:dyDescent="0.3">
      <c r="A21" s="5"/>
      <c r="B21" s="57"/>
      <c r="C21" s="31"/>
      <c r="D21" s="32"/>
      <c r="E21" s="49"/>
      <c r="F21" s="4"/>
      <c r="G21" s="3"/>
      <c r="H21" s="23">
        <f t="shared" ref="H21:H84" si="1">H20+1</f>
        <v>37</v>
      </c>
      <c r="I21" s="26">
        <f t="shared" ref="I21:I84" si="2">(I20+J20)*(1+$D$26)</f>
        <v>273240.00000000006</v>
      </c>
      <c r="J21" s="25">
        <f t="shared" ref="J21:J84" si="3">$J$19</f>
        <v>24000</v>
      </c>
      <c r="M21" s="6">
        <f t="shared" si="0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21" x14ac:dyDescent="0.3">
      <c r="A22" s="5"/>
      <c r="B22" s="58" t="s">
        <v>3</v>
      </c>
      <c r="C22" s="29"/>
      <c r="D22" s="56">
        <v>180000</v>
      </c>
      <c r="E22" s="49"/>
      <c r="F22" s="4"/>
      <c r="G22" s="3"/>
      <c r="H22" s="23">
        <f t="shared" si="1"/>
        <v>38</v>
      </c>
      <c r="I22" s="26">
        <f t="shared" si="2"/>
        <v>326964.00000000012</v>
      </c>
      <c r="J22" s="25">
        <f t="shared" si="3"/>
        <v>24000</v>
      </c>
      <c r="M22" s="6">
        <f t="shared" si="0"/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1" x14ac:dyDescent="0.3">
      <c r="A23" s="5"/>
      <c r="B23" s="58"/>
      <c r="C23" s="29"/>
      <c r="D23" s="30"/>
      <c r="E23" s="49"/>
      <c r="F23" s="4"/>
      <c r="G23" s="3"/>
      <c r="H23" s="23">
        <f t="shared" si="1"/>
        <v>39</v>
      </c>
      <c r="I23" s="26">
        <f t="shared" si="2"/>
        <v>386060.40000000014</v>
      </c>
      <c r="J23" s="25">
        <f t="shared" si="3"/>
        <v>24000</v>
      </c>
      <c r="M23" s="6">
        <f t="shared" si="0"/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1" x14ac:dyDescent="0.3">
      <c r="A24" s="5"/>
      <c r="B24" s="58" t="s">
        <v>6</v>
      </c>
      <c r="C24" s="29"/>
      <c r="D24" s="56">
        <v>2000</v>
      </c>
      <c r="E24" s="49"/>
      <c r="F24" s="4"/>
      <c r="G24" s="3"/>
      <c r="H24" s="23">
        <f t="shared" si="1"/>
        <v>40</v>
      </c>
      <c r="I24" s="26">
        <f t="shared" si="2"/>
        <v>451066.44000000018</v>
      </c>
      <c r="J24" s="25">
        <f t="shared" si="3"/>
        <v>24000</v>
      </c>
      <c r="M24" s="6">
        <f t="shared" si="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21" x14ac:dyDescent="0.3">
      <c r="A25" s="5"/>
      <c r="B25" s="58"/>
      <c r="C25" s="29"/>
      <c r="D25" s="30"/>
      <c r="E25" s="49"/>
      <c r="F25" s="4"/>
      <c r="G25" s="3"/>
      <c r="H25" s="23">
        <f t="shared" si="1"/>
        <v>41</v>
      </c>
      <c r="I25" s="26">
        <f t="shared" si="2"/>
        <v>522573.08400000026</v>
      </c>
      <c r="J25" s="25">
        <f t="shared" si="3"/>
        <v>24000</v>
      </c>
      <c r="M25" s="6">
        <f t="shared" si="0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1" x14ac:dyDescent="0.3">
      <c r="A26" s="5"/>
      <c r="B26" s="58" t="s">
        <v>5</v>
      </c>
      <c r="C26" s="29"/>
      <c r="D26" s="44">
        <v>0.1</v>
      </c>
      <c r="E26" s="49"/>
      <c r="F26" s="4"/>
      <c r="G26" s="3"/>
      <c r="H26" s="23">
        <f t="shared" si="1"/>
        <v>42</v>
      </c>
      <c r="I26" s="26">
        <f t="shared" si="2"/>
        <v>601230.39240000036</v>
      </c>
      <c r="J26" s="25">
        <f t="shared" si="3"/>
        <v>24000</v>
      </c>
      <c r="M26" s="6">
        <f t="shared" si="0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x14ac:dyDescent="0.25">
      <c r="A27" s="5"/>
      <c r="B27" s="50" t="s">
        <v>15</v>
      </c>
      <c r="C27" s="33"/>
      <c r="D27" s="34"/>
      <c r="E27" s="49"/>
      <c r="F27" s="4"/>
      <c r="G27" s="3"/>
      <c r="H27" s="23">
        <f t="shared" si="1"/>
        <v>43</v>
      </c>
      <c r="I27" s="26">
        <f t="shared" si="2"/>
        <v>687753.43164000043</v>
      </c>
      <c r="J27" s="25">
        <f t="shared" si="3"/>
        <v>24000</v>
      </c>
      <c r="M27" s="6">
        <f t="shared" si="0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x14ac:dyDescent="0.25">
      <c r="A28" s="5"/>
      <c r="B28" s="51"/>
      <c r="C28" s="33"/>
      <c r="D28" s="34"/>
      <c r="E28" s="49"/>
      <c r="F28" s="4"/>
      <c r="G28" s="3"/>
      <c r="H28" s="23">
        <f t="shared" si="1"/>
        <v>44</v>
      </c>
      <c r="I28" s="26">
        <f t="shared" si="2"/>
        <v>782928.77480400051</v>
      </c>
      <c r="J28" s="25">
        <f t="shared" si="3"/>
        <v>24000</v>
      </c>
      <c r="M28" s="6">
        <f t="shared" si="0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x14ac:dyDescent="0.25">
      <c r="A29" s="5"/>
      <c r="B29" s="51"/>
      <c r="C29" s="33"/>
      <c r="D29" s="34"/>
      <c r="E29" s="49"/>
      <c r="F29" s="4"/>
      <c r="G29" s="3"/>
      <c r="H29" s="23">
        <f t="shared" si="1"/>
        <v>45</v>
      </c>
      <c r="I29" s="26">
        <f t="shared" si="2"/>
        <v>887621.65228440065</v>
      </c>
      <c r="J29" s="25">
        <f t="shared" si="3"/>
        <v>24000</v>
      </c>
      <c r="M29" s="6">
        <f t="shared" si="0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9.75" customHeight="1" x14ac:dyDescent="0.25">
      <c r="A30" s="5"/>
      <c r="B30" s="51"/>
      <c r="C30" s="33"/>
      <c r="D30" s="34"/>
      <c r="E30" s="49"/>
      <c r="F30" s="4"/>
      <c r="G30" s="3"/>
      <c r="H30" s="23">
        <f t="shared" si="1"/>
        <v>46</v>
      </c>
      <c r="I30" s="26">
        <f t="shared" si="2"/>
        <v>1002783.8175128408</v>
      </c>
      <c r="J30" s="25">
        <f t="shared" si="3"/>
        <v>24000</v>
      </c>
      <c r="M30" s="6">
        <f t="shared" si="0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9.75" customHeight="1" x14ac:dyDescent="0.25">
      <c r="A31" s="5"/>
      <c r="B31" s="51"/>
      <c r="C31" s="33"/>
      <c r="D31" s="34"/>
      <c r="E31" s="49"/>
      <c r="F31" s="4"/>
      <c r="G31" s="3"/>
      <c r="H31" s="23">
        <f t="shared" si="1"/>
        <v>47</v>
      </c>
      <c r="I31" s="26">
        <f t="shared" si="2"/>
        <v>1129462.199264125</v>
      </c>
      <c r="J31" s="25">
        <f t="shared" si="3"/>
        <v>24000</v>
      </c>
      <c r="M31" s="6">
        <f t="shared" si="0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9.75" customHeight="1" thickBot="1" x14ac:dyDescent="0.3">
      <c r="A32" s="5"/>
      <c r="B32" s="52"/>
      <c r="C32" s="53"/>
      <c r="D32" s="54"/>
      <c r="E32" s="55"/>
      <c r="F32" s="4"/>
      <c r="G32" s="3"/>
      <c r="H32" s="23">
        <f t="shared" si="1"/>
        <v>48</v>
      </c>
      <c r="I32" s="26">
        <f t="shared" si="2"/>
        <v>1268808.4191905377</v>
      </c>
      <c r="J32" s="25">
        <f t="shared" si="3"/>
        <v>24000</v>
      </c>
      <c r="M32" s="6">
        <f t="shared" si="0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x14ac:dyDescent="0.25">
      <c r="A33" s="5"/>
      <c r="B33" s="4"/>
      <c r="C33" s="3"/>
      <c r="D33" s="4"/>
      <c r="E33" s="3"/>
      <c r="F33" s="4"/>
      <c r="G33" s="3"/>
      <c r="H33" s="23">
        <f t="shared" si="1"/>
        <v>49</v>
      </c>
      <c r="I33" s="26">
        <f t="shared" si="2"/>
        <v>1422089.2611095915</v>
      </c>
      <c r="J33" s="25">
        <f t="shared" si="3"/>
        <v>24000</v>
      </c>
      <c r="M33" s="6">
        <f t="shared" si="0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x14ac:dyDescent="0.25">
      <c r="A34" s="5"/>
      <c r="B34" s="4"/>
      <c r="C34" s="3"/>
      <c r="D34" s="4"/>
      <c r="E34" s="3"/>
      <c r="F34" s="4"/>
      <c r="G34" s="3"/>
      <c r="H34" s="23">
        <f t="shared" si="1"/>
        <v>50</v>
      </c>
      <c r="I34" s="26">
        <f t="shared" si="2"/>
        <v>1590698.1872205508</v>
      </c>
      <c r="J34" s="25">
        <f t="shared" si="3"/>
        <v>24000</v>
      </c>
      <c r="M34" s="6">
        <f t="shared" si="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x14ac:dyDescent="0.25">
      <c r="A35" s="5"/>
      <c r="B35" s="4"/>
      <c r="C35" s="3"/>
      <c r="D35" s="4"/>
      <c r="E35" s="3"/>
      <c r="F35" s="4"/>
      <c r="G35" s="3"/>
      <c r="H35" s="23">
        <f t="shared" si="1"/>
        <v>51</v>
      </c>
      <c r="I35" s="26">
        <f t="shared" si="2"/>
        <v>1776168.0059426061</v>
      </c>
      <c r="J35" s="25">
        <f t="shared" si="3"/>
        <v>24000</v>
      </c>
      <c r="M35" s="6">
        <f t="shared" si="0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x14ac:dyDescent="0.25">
      <c r="A36" s="5"/>
      <c r="B36" s="4"/>
      <c r="C36" s="3"/>
      <c r="D36" s="4"/>
      <c r="E36" s="3"/>
      <c r="F36" s="4"/>
      <c r="G36" s="3"/>
      <c r="H36" s="23">
        <f t="shared" si="1"/>
        <v>52</v>
      </c>
      <c r="I36" s="26">
        <f t="shared" si="2"/>
        <v>1980184.8065368668</v>
      </c>
      <c r="J36" s="25">
        <f t="shared" si="3"/>
        <v>24000</v>
      </c>
      <c r="M36" s="6">
        <f t="shared" si="0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x14ac:dyDescent="0.25">
      <c r="A37" s="5"/>
      <c r="B37" s="4"/>
      <c r="C37" s="3"/>
      <c r="D37" s="4"/>
      <c r="E37" s="3"/>
      <c r="F37" s="4"/>
      <c r="G37" s="3"/>
      <c r="H37" s="23">
        <f t="shared" si="1"/>
        <v>53</v>
      </c>
      <c r="I37" s="26">
        <f t="shared" si="2"/>
        <v>2204603.2871905537</v>
      </c>
      <c r="J37" s="25">
        <f t="shared" si="3"/>
        <v>24000</v>
      </c>
      <c r="M37" s="6">
        <f t="shared" si="0"/>
        <v>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x14ac:dyDescent="0.25">
      <c r="A38" s="5"/>
      <c r="B38" s="4"/>
      <c r="C38" s="3"/>
      <c r="D38" s="4"/>
      <c r="E38" s="3"/>
      <c r="F38" s="4"/>
      <c r="G38" s="3"/>
      <c r="H38" s="23">
        <f t="shared" si="1"/>
        <v>54</v>
      </c>
      <c r="I38" s="26">
        <f t="shared" si="2"/>
        <v>2451463.6159096095</v>
      </c>
      <c r="J38" s="25">
        <f t="shared" si="3"/>
        <v>24000</v>
      </c>
      <c r="M38" s="6">
        <f t="shared" si="0"/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x14ac:dyDescent="0.25">
      <c r="A39" s="5"/>
      <c r="B39" s="4"/>
      <c r="C39" s="3"/>
      <c r="D39" s="4"/>
      <c r="E39" s="3"/>
      <c r="F39" s="4"/>
      <c r="G39" s="3"/>
      <c r="H39" s="23">
        <f t="shared" si="1"/>
        <v>55</v>
      </c>
      <c r="I39" s="26">
        <f t="shared" si="2"/>
        <v>2723009.9775005705</v>
      </c>
      <c r="J39" s="25">
        <f t="shared" si="3"/>
        <v>24000</v>
      </c>
      <c r="M39" s="6">
        <f t="shared" si="0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x14ac:dyDescent="0.25">
      <c r="A40" s="5"/>
      <c r="B40" s="4"/>
      <c r="C40" s="3"/>
      <c r="D40" s="4"/>
      <c r="E40" s="3"/>
      <c r="F40" s="4"/>
      <c r="G40" s="3"/>
      <c r="H40" s="23">
        <f t="shared" si="1"/>
        <v>56</v>
      </c>
      <c r="I40" s="26">
        <f t="shared" si="2"/>
        <v>3021710.9752506278</v>
      </c>
      <c r="J40" s="25">
        <f t="shared" si="3"/>
        <v>24000</v>
      </c>
      <c r="M40" s="6">
        <f t="shared" si="0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x14ac:dyDescent="0.25">
      <c r="A41" s="5"/>
      <c r="B41" s="4"/>
      <c r="C41" s="3"/>
      <c r="D41" s="4"/>
      <c r="E41" s="3"/>
      <c r="F41" s="4"/>
      <c r="G41" s="3"/>
      <c r="H41" s="23">
        <f t="shared" si="1"/>
        <v>57</v>
      </c>
      <c r="I41" s="26">
        <f t="shared" si="2"/>
        <v>3350282.0727756908</v>
      </c>
      <c r="J41" s="25">
        <f t="shared" si="3"/>
        <v>24000</v>
      </c>
      <c r="M41" s="6">
        <f t="shared" si="0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x14ac:dyDescent="0.25">
      <c r="A42" s="5"/>
      <c r="B42" s="4"/>
      <c r="C42" s="3"/>
      <c r="D42" s="4"/>
      <c r="E42" s="3"/>
      <c r="F42" s="4"/>
      <c r="G42" s="3"/>
      <c r="H42" s="23">
        <f t="shared" si="1"/>
        <v>58</v>
      </c>
      <c r="I42" s="26">
        <f t="shared" si="2"/>
        <v>3711710.2800532603</v>
      </c>
      <c r="J42" s="25">
        <f t="shared" si="3"/>
        <v>24000</v>
      </c>
      <c r="M42" s="6">
        <f t="shared" si="0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x14ac:dyDescent="0.25">
      <c r="A43" s="5"/>
      <c r="B43" s="4"/>
      <c r="C43" s="3"/>
      <c r="D43" s="4"/>
      <c r="E43" s="3"/>
      <c r="F43" s="4"/>
      <c r="G43" s="3"/>
      <c r="H43" s="23">
        <f t="shared" si="1"/>
        <v>59</v>
      </c>
      <c r="I43" s="26">
        <f t="shared" si="2"/>
        <v>4109281.3080585864</v>
      </c>
      <c r="J43" s="25">
        <f t="shared" si="3"/>
        <v>24000</v>
      </c>
      <c r="M43" s="6">
        <f t="shared" si="0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x14ac:dyDescent="0.25">
      <c r="A44" s="5"/>
      <c r="B44" s="4"/>
      <c r="C44" s="3"/>
      <c r="D44" s="4"/>
      <c r="E44" s="3"/>
      <c r="F44" s="4"/>
      <c r="G44" s="3"/>
      <c r="H44" s="23">
        <f t="shared" si="1"/>
        <v>60</v>
      </c>
      <c r="I44" s="26">
        <f t="shared" si="2"/>
        <v>4546609.4388644453</v>
      </c>
      <c r="J44" s="25">
        <f t="shared" si="3"/>
        <v>24000</v>
      </c>
      <c r="M44" s="6">
        <f t="shared" si="0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x14ac:dyDescent="0.25">
      <c r="A45" s="5"/>
      <c r="B45" s="4"/>
      <c r="C45" s="3"/>
      <c r="D45" s="4"/>
      <c r="E45" s="3"/>
      <c r="F45" s="4"/>
      <c r="G45" s="3"/>
      <c r="H45" s="23">
        <f t="shared" si="1"/>
        <v>61</v>
      </c>
      <c r="I45" s="26">
        <f t="shared" si="2"/>
        <v>5027670.3827508902</v>
      </c>
      <c r="J45" s="25">
        <f t="shared" si="3"/>
        <v>24000</v>
      </c>
      <c r="M45" s="6">
        <f t="shared" si="0"/>
        <v>0</v>
      </c>
      <c r="N45" s="4"/>
      <c r="O45" s="8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x14ac:dyDescent="0.25">
      <c r="A46" s="5"/>
      <c r="B46" s="4"/>
      <c r="C46" s="3"/>
      <c r="D46" s="4"/>
      <c r="E46" s="3"/>
      <c r="F46" s="4"/>
      <c r="G46" s="3"/>
      <c r="H46" s="23">
        <f t="shared" si="1"/>
        <v>62</v>
      </c>
      <c r="I46" s="26">
        <f t="shared" si="2"/>
        <v>5556837.4210259793</v>
      </c>
      <c r="J46" s="25">
        <f t="shared" si="3"/>
        <v>24000</v>
      </c>
      <c r="M46" s="6">
        <f t="shared" si="0"/>
        <v>0</v>
      </c>
      <c r="N46" s="4"/>
      <c r="O46" s="8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x14ac:dyDescent="0.25">
      <c r="A47" s="5"/>
      <c r="B47" s="4"/>
      <c r="C47" s="3"/>
      <c r="D47" s="4"/>
      <c r="E47" s="3"/>
      <c r="F47" s="4"/>
      <c r="G47" s="3"/>
      <c r="H47" s="23">
        <f t="shared" si="1"/>
        <v>63</v>
      </c>
      <c r="I47" s="26">
        <f t="shared" si="2"/>
        <v>6138921.1631285781</v>
      </c>
      <c r="J47" s="25">
        <f t="shared" si="3"/>
        <v>24000</v>
      </c>
      <c r="M47" s="6">
        <f t="shared" si="0"/>
        <v>0</v>
      </c>
      <c r="N47" s="4"/>
      <c r="O47" s="8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x14ac:dyDescent="0.25">
      <c r="A48" s="5"/>
      <c r="B48" s="4"/>
      <c r="C48" s="3"/>
      <c r="D48" s="4"/>
      <c r="E48" s="3"/>
      <c r="F48" s="4"/>
      <c r="G48" s="3"/>
      <c r="H48" s="23">
        <f t="shared" si="1"/>
        <v>64</v>
      </c>
      <c r="I48" s="26">
        <f t="shared" si="2"/>
        <v>6779213.2794414368</v>
      </c>
      <c r="J48" s="25">
        <f t="shared" si="3"/>
        <v>24000</v>
      </c>
      <c r="M48" s="6">
        <f t="shared" si="0"/>
        <v>0</v>
      </c>
      <c r="N48" s="4"/>
      <c r="O48" s="8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x14ac:dyDescent="0.25">
      <c r="A49" s="5"/>
      <c r="B49" s="4"/>
      <c r="C49" s="3"/>
      <c r="D49" s="4"/>
      <c r="E49" s="3"/>
      <c r="F49" s="4"/>
      <c r="G49" s="3"/>
      <c r="H49" s="23">
        <f t="shared" si="1"/>
        <v>65</v>
      </c>
      <c r="I49" s="26">
        <f t="shared" si="2"/>
        <v>7483534.6073855814</v>
      </c>
      <c r="J49" s="25">
        <f t="shared" si="3"/>
        <v>24000</v>
      </c>
      <c r="M49" s="6">
        <f t="shared" si="0"/>
        <v>0</v>
      </c>
      <c r="N49" s="4"/>
      <c r="O49" s="8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x14ac:dyDescent="0.25">
      <c r="A50" s="5"/>
      <c r="B50" s="7"/>
      <c r="C50" s="3"/>
      <c r="D50" s="4"/>
      <c r="E50" s="3"/>
      <c r="F50" s="4"/>
      <c r="G50" s="3"/>
      <c r="H50" s="23">
        <f t="shared" si="1"/>
        <v>66</v>
      </c>
      <c r="I50" s="26">
        <f t="shared" si="2"/>
        <v>8258288.0681241406</v>
      </c>
      <c r="J50" s="25">
        <f t="shared" si="3"/>
        <v>24000</v>
      </c>
      <c r="M50" s="6">
        <f t="shared" si="0"/>
        <v>0</v>
      </c>
      <c r="N50" s="4"/>
      <c r="O50" s="8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x14ac:dyDescent="0.25">
      <c r="A51" s="5"/>
      <c r="B51" s="4"/>
      <c r="C51" s="3"/>
      <c r="D51" s="4"/>
      <c r="E51" s="3"/>
      <c r="F51" s="4"/>
      <c r="G51" s="3"/>
      <c r="H51" s="23">
        <f t="shared" si="1"/>
        <v>67</v>
      </c>
      <c r="I51" s="26">
        <f t="shared" si="2"/>
        <v>9110516.8749365546</v>
      </c>
      <c r="J51" s="25">
        <f t="shared" si="3"/>
        <v>24000</v>
      </c>
      <c r="M51" s="6">
        <f t="shared" si="0"/>
        <v>0</v>
      </c>
      <c r="N51" s="4"/>
      <c r="O51" s="8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x14ac:dyDescent="0.25">
      <c r="A52" s="5"/>
      <c r="B52" s="4"/>
      <c r="C52" s="3"/>
      <c r="D52" s="4"/>
      <c r="E52" s="3"/>
      <c r="F52" s="4"/>
      <c r="G52" s="3"/>
      <c r="H52" s="23">
        <f t="shared" si="1"/>
        <v>68</v>
      </c>
      <c r="I52" s="26">
        <f t="shared" si="2"/>
        <v>10047968.56243021</v>
      </c>
      <c r="J52" s="25">
        <f t="shared" si="3"/>
        <v>24000</v>
      </c>
      <c r="M52" s="6">
        <f t="shared" ref="M52:M83" si="4">IF(AND(I52=0,I51&gt;0.0000001),H52,0)</f>
        <v>0</v>
      </c>
      <c r="N52" s="4"/>
      <c r="O52" s="8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x14ac:dyDescent="0.25">
      <c r="A53" s="5"/>
      <c r="B53" s="4"/>
      <c r="C53" s="3"/>
      <c r="D53" s="4"/>
      <c r="E53" s="3"/>
      <c r="F53" s="4"/>
      <c r="G53" s="3"/>
      <c r="H53" s="23">
        <f t="shared" si="1"/>
        <v>69</v>
      </c>
      <c r="I53" s="26">
        <f t="shared" si="2"/>
        <v>11079165.418673232</v>
      </c>
      <c r="J53" s="25">
        <f t="shared" si="3"/>
        <v>24000</v>
      </c>
      <c r="M53" s="6">
        <f t="shared" si="4"/>
        <v>0</v>
      </c>
      <c r="N53" s="4"/>
      <c r="O53" s="8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x14ac:dyDescent="0.25">
      <c r="A54" s="5"/>
      <c r="B54" s="4"/>
      <c r="C54" s="3"/>
      <c r="D54" s="4"/>
      <c r="E54" s="3"/>
      <c r="F54" s="4"/>
      <c r="G54" s="3"/>
      <c r="H54" s="23">
        <f t="shared" si="1"/>
        <v>70</v>
      </c>
      <c r="I54" s="26">
        <f t="shared" si="2"/>
        <v>12213481.960540557</v>
      </c>
      <c r="J54" s="25">
        <f t="shared" si="3"/>
        <v>24000</v>
      </c>
      <c r="M54" s="6">
        <f t="shared" si="4"/>
        <v>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x14ac:dyDescent="0.25">
      <c r="A55" s="5"/>
      <c r="B55" s="4"/>
      <c r="C55" s="3"/>
      <c r="D55" s="4"/>
      <c r="E55" s="3"/>
      <c r="F55" s="4"/>
      <c r="G55" s="3"/>
      <c r="H55" s="23">
        <f t="shared" si="1"/>
        <v>71</v>
      </c>
      <c r="I55" s="26">
        <f t="shared" si="2"/>
        <v>13461230.156594614</v>
      </c>
      <c r="J55" s="25">
        <f t="shared" si="3"/>
        <v>24000</v>
      </c>
      <c r="M55" s="6">
        <f t="shared" si="4"/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x14ac:dyDescent="0.25">
      <c r="A56" s="5"/>
      <c r="B56" s="4"/>
      <c r="C56" s="3"/>
      <c r="D56" s="4"/>
      <c r="E56" s="3"/>
      <c r="F56" s="4"/>
      <c r="G56" s="3"/>
      <c r="H56" s="23">
        <f t="shared" si="1"/>
        <v>72</v>
      </c>
      <c r="I56" s="26">
        <f t="shared" si="2"/>
        <v>14833753.172254076</v>
      </c>
      <c r="J56" s="25">
        <f t="shared" si="3"/>
        <v>24000</v>
      </c>
      <c r="M56" s="6">
        <f t="shared" si="4"/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x14ac:dyDescent="0.25">
      <c r="A57" s="5"/>
      <c r="B57" s="4"/>
      <c r="C57" s="3"/>
      <c r="D57" s="4"/>
      <c r="E57" s="3"/>
      <c r="F57" s="4"/>
      <c r="G57" s="3"/>
      <c r="H57" s="23">
        <f t="shared" si="1"/>
        <v>73</v>
      </c>
      <c r="I57" s="26">
        <f t="shared" si="2"/>
        <v>16343528.489479486</v>
      </c>
      <c r="J57" s="25">
        <f t="shared" si="3"/>
        <v>24000</v>
      </c>
      <c r="M57" s="6">
        <f t="shared" si="4"/>
        <v>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x14ac:dyDescent="0.25">
      <c r="A58" s="5"/>
      <c r="B58" s="4"/>
      <c r="C58" s="3"/>
      <c r="D58" s="4"/>
      <c r="E58" s="3"/>
      <c r="F58" s="4"/>
      <c r="G58" s="3"/>
      <c r="H58" s="23">
        <f t="shared" si="1"/>
        <v>74</v>
      </c>
      <c r="I58" s="26">
        <f t="shared" si="2"/>
        <v>18004281.338427436</v>
      </c>
      <c r="J58" s="25">
        <f t="shared" si="3"/>
        <v>24000</v>
      </c>
      <c r="M58" s="6">
        <f t="shared" si="4"/>
        <v>0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x14ac:dyDescent="0.25">
      <c r="A59" s="5"/>
      <c r="B59" s="4"/>
      <c r="C59" s="3"/>
      <c r="D59" s="4"/>
      <c r="E59" s="3"/>
      <c r="F59" s="4"/>
      <c r="G59" s="3"/>
      <c r="H59" s="23">
        <f t="shared" si="1"/>
        <v>75</v>
      </c>
      <c r="I59" s="26">
        <f t="shared" si="2"/>
        <v>19831109.47227018</v>
      </c>
      <c r="J59" s="25">
        <f t="shared" si="3"/>
        <v>24000</v>
      </c>
      <c r="M59" s="6">
        <f t="shared" si="4"/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x14ac:dyDescent="0.25">
      <c r="A60" s="5"/>
      <c r="B60" s="4"/>
      <c r="C60" s="3"/>
      <c r="D60" s="4"/>
      <c r="E60" s="3"/>
      <c r="F60" s="4"/>
      <c r="G60" s="3"/>
      <c r="H60" s="61">
        <f t="shared" si="1"/>
        <v>76</v>
      </c>
      <c r="I60" s="62">
        <f t="shared" si="2"/>
        <v>21840620.419497199</v>
      </c>
      <c r="J60" s="63">
        <f t="shared" si="3"/>
        <v>24000</v>
      </c>
      <c r="M60" s="6">
        <f t="shared" si="4"/>
        <v>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x14ac:dyDescent="0.25">
      <c r="A61" s="5"/>
      <c r="B61" s="4"/>
      <c r="C61" s="3"/>
      <c r="D61" s="4"/>
      <c r="E61" s="3"/>
      <c r="F61" s="4"/>
      <c r="G61" s="3"/>
      <c r="H61" s="61">
        <f t="shared" si="1"/>
        <v>77</v>
      </c>
      <c r="I61" s="62">
        <f t="shared" si="2"/>
        <v>24051082.461446922</v>
      </c>
      <c r="J61" s="63">
        <f t="shared" si="3"/>
        <v>24000</v>
      </c>
      <c r="M61" s="6">
        <f t="shared" si="4"/>
        <v>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x14ac:dyDescent="0.25">
      <c r="A62" s="5"/>
      <c r="B62" s="4"/>
      <c r="C62" s="3"/>
      <c r="D62" s="4"/>
      <c r="E62" s="3"/>
      <c r="F62" s="4"/>
      <c r="G62" s="3"/>
      <c r="H62" s="61">
        <f t="shared" si="1"/>
        <v>78</v>
      </c>
      <c r="I62" s="62">
        <f t="shared" si="2"/>
        <v>26482590.707591616</v>
      </c>
      <c r="J62" s="63">
        <f t="shared" si="3"/>
        <v>24000</v>
      </c>
      <c r="M62" s="6">
        <f t="shared" si="4"/>
        <v>0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x14ac:dyDescent="0.25">
      <c r="A63" s="5"/>
      <c r="B63" s="4"/>
      <c r="C63" s="3"/>
      <c r="D63" s="4"/>
      <c r="E63" s="3"/>
      <c r="F63" s="4"/>
      <c r="G63" s="3"/>
      <c r="H63" s="61">
        <f t="shared" si="1"/>
        <v>79</v>
      </c>
      <c r="I63" s="62">
        <f t="shared" si="2"/>
        <v>29157249.778350778</v>
      </c>
      <c r="J63" s="63">
        <f t="shared" si="3"/>
        <v>24000</v>
      </c>
      <c r="M63" s="6">
        <f t="shared" si="4"/>
        <v>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x14ac:dyDescent="0.25">
      <c r="A64" s="5"/>
      <c r="B64" s="4"/>
      <c r="C64" s="3"/>
      <c r="D64" s="4"/>
      <c r="E64" s="3"/>
      <c r="F64" s="4"/>
      <c r="G64" s="3"/>
      <c r="H64" s="61">
        <f t="shared" si="1"/>
        <v>80</v>
      </c>
      <c r="I64" s="62">
        <f t="shared" si="2"/>
        <v>32099374.756185859</v>
      </c>
      <c r="J64" s="63">
        <f t="shared" si="3"/>
        <v>24000</v>
      </c>
      <c r="M64" s="6">
        <f t="shared" si="4"/>
        <v>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x14ac:dyDescent="0.25">
      <c r="A65" s="5"/>
      <c r="B65" s="4"/>
      <c r="C65" s="3"/>
      <c r="D65" s="4"/>
      <c r="E65" s="3"/>
      <c r="F65" s="4"/>
      <c r="G65" s="3"/>
      <c r="H65" s="61">
        <f t="shared" si="1"/>
        <v>81</v>
      </c>
      <c r="I65" s="62">
        <f t="shared" si="2"/>
        <v>35335712.231804445</v>
      </c>
      <c r="J65" s="63">
        <f t="shared" si="3"/>
        <v>24000</v>
      </c>
      <c r="M65" s="6">
        <f t="shared" si="4"/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x14ac:dyDescent="0.25">
      <c r="A66" s="5"/>
      <c r="B66" s="4"/>
      <c r="C66" s="3"/>
      <c r="D66" s="4"/>
      <c r="E66" s="3"/>
      <c r="F66" s="4"/>
      <c r="G66" s="3"/>
      <c r="H66" s="61">
        <f t="shared" si="1"/>
        <v>82</v>
      </c>
      <c r="I66" s="62">
        <f t="shared" si="2"/>
        <v>38895683.454984896</v>
      </c>
      <c r="J66" s="63">
        <f t="shared" si="3"/>
        <v>24000</v>
      </c>
      <c r="M66" s="6">
        <f t="shared" si="4"/>
        <v>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x14ac:dyDescent="0.25">
      <c r="A67" s="5"/>
      <c r="B67" s="4"/>
      <c r="C67" s="3"/>
      <c r="D67" s="4"/>
      <c r="E67" s="3"/>
      <c r="F67" s="4"/>
      <c r="G67" s="3"/>
      <c r="H67" s="61">
        <f t="shared" si="1"/>
        <v>83</v>
      </c>
      <c r="I67" s="62">
        <f t="shared" si="2"/>
        <v>42811651.800483391</v>
      </c>
      <c r="J67" s="63">
        <f t="shared" si="3"/>
        <v>24000</v>
      </c>
      <c r="M67" s="6">
        <f t="shared" si="4"/>
        <v>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x14ac:dyDescent="0.25">
      <c r="A68" s="5"/>
      <c r="B68" s="4"/>
      <c r="C68" s="3"/>
      <c r="D68" s="4"/>
      <c r="E68" s="3"/>
      <c r="F68" s="4"/>
      <c r="G68" s="3"/>
      <c r="H68" s="61">
        <f t="shared" si="1"/>
        <v>84</v>
      </c>
      <c r="I68" s="62">
        <f t="shared" si="2"/>
        <v>47119216.980531737</v>
      </c>
      <c r="J68" s="63">
        <f t="shared" si="3"/>
        <v>24000</v>
      </c>
      <c r="M68" s="6">
        <f t="shared" si="4"/>
        <v>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x14ac:dyDescent="0.25">
      <c r="A69" s="5"/>
      <c r="B69" s="4"/>
      <c r="C69" s="3"/>
      <c r="D69" s="4"/>
      <c r="E69" s="3"/>
      <c r="F69" s="4"/>
      <c r="G69" s="3"/>
      <c r="H69" s="61">
        <f t="shared" si="1"/>
        <v>85</v>
      </c>
      <c r="I69" s="62">
        <f t="shared" si="2"/>
        <v>51857538.678584918</v>
      </c>
      <c r="J69" s="63">
        <f t="shared" si="3"/>
        <v>24000</v>
      </c>
      <c r="M69" s="6">
        <f t="shared" si="4"/>
        <v>0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x14ac:dyDescent="0.25">
      <c r="A70" s="5"/>
      <c r="B70" s="4"/>
      <c r="C70" s="3"/>
      <c r="D70" s="4"/>
      <c r="E70" s="3"/>
      <c r="F70" s="4"/>
      <c r="G70" s="3"/>
      <c r="H70" s="61">
        <f t="shared" si="1"/>
        <v>86</v>
      </c>
      <c r="I70" s="62">
        <f t="shared" si="2"/>
        <v>57069692.546443418</v>
      </c>
      <c r="J70" s="63">
        <f t="shared" si="3"/>
        <v>24000</v>
      </c>
      <c r="M70" s="6">
        <f t="shared" si="4"/>
        <v>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x14ac:dyDescent="0.25">
      <c r="A71" s="5"/>
      <c r="B71" s="4"/>
      <c r="C71" s="3"/>
      <c r="D71" s="4"/>
      <c r="E71" s="3"/>
      <c r="F71" s="4"/>
      <c r="G71" s="3"/>
      <c r="H71" s="61">
        <f t="shared" si="1"/>
        <v>87</v>
      </c>
      <c r="I71" s="62">
        <f t="shared" si="2"/>
        <v>62803061.801087767</v>
      </c>
      <c r="J71" s="63">
        <f t="shared" si="3"/>
        <v>24000</v>
      </c>
      <c r="M71" s="6">
        <f t="shared" si="4"/>
        <v>0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x14ac:dyDescent="0.25">
      <c r="A72" s="5"/>
      <c r="B72" s="4"/>
      <c r="C72" s="3"/>
      <c r="D72" s="4"/>
      <c r="E72" s="3"/>
      <c r="F72" s="4"/>
      <c r="G72" s="3"/>
      <c r="H72" s="61">
        <f t="shared" si="1"/>
        <v>88</v>
      </c>
      <c r="I72" s="62">
        <f t="shared" si="2"/>
        <v>69109767.981196553</v>
      </c>
      <c r="J72" s="63">
        <f t="shared" si="3"/>
        <v>24000</v>
      </c>
      <c r="M72" s="6">
        <f t="shared" si="4"/>
        <v>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x14ac:dyDescent="0.25">
      <c r="A73" s="5"/>
      <c r="B73" s="4"/>
      <c r="C73" s="3"/>
      <c r="D73" s="4"/>
      <c r="E73" s="3"/>
      <c r="F73" s="4"/>
      <c r="G73" s="3"/>
      <c r="H73" s="61">
        <f t="shared" si="1"/>
        <v>89</v>
      </c>
      <c r="I73" s="62">
        <f t="shared" si="2"/>
        <v>76047144.779316217</v>
      </c>
      <c r="J73" s="63">
        <f t="shared" si="3"/>
        <v>24000</v>
      </c>
      <c r="M73" s="6">
        <f t="shared" si="4"/>
        <v>0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x14ac:dyDescent="0.25">
      <c r="A74" s="5"/>
      <c r="B74" s="4"/>
      <c r="C74" s="3"/>
      <c r="D74" s="4"/>
      <c r="E74" s="3"/>
      <c r="F74" s="4"/>
      <c r="G74" s="3"/>
      <c r="H74" s="61">
        <f t="shared" si="1"/>
        <v>90</v>
      </c>
      <c r="I74" s="62">
        <f t="shared" si="2"/>
        <v>83678259.25724785</v>
      </c>
      <c r="J74" s="63">
        <f t="shared" si="3"/>
        <v>24000</v>
      </c>
      <c r="M74" s="6">
        <f t="shared" si="4"/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x14ac:dyDescent="0.25">
      <c r="A75" s="5"/>
      <c r="B75" s="4"/>
      <c r="C75" s="3"/>
      <c r="D75" s="4"/>
      <c r="E75" s="3"/>
      <c r="F75" s="4"/>
      <c r="G75" s="3"/>
      <c r="H75" s="61">
        <f t="shared" si="1"/>
        <v>91</v>
      </c>
      <c r="I75" s="62">
        <f t="shared" si="2"/>
        <v>92072485.18297264</v>
      </c>
      <c r="J75" s="63">
        <f t="shared" si="3"/>
        <v>24000</v>
      </c>
      <c r="M75" s="6">
        <f t="shared" si="4"/>
        <v>0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x14ac:dyDescent="0.25">
      <c r="A76" s="5"/>
      <c r="B76" s="4"/>
      <c r="C76" s="3"/>
      <c r="D76" s="4"/>
      <c r="E76" s="3"/>
      <c r="F76" s="4"/>
      <c r="G76" s="3"/>
      <c r="H76" s="61">
        <f t="shared" si="1"/>
        <v>92</v>
      </c>
      <c r="I76" s="62">
        <f t="shared" si="2"/>
        <v>101306133.70126991</v>
      </c>
      <c r="J76" s="63">
        <f t="shared" si="3"/>
        <v>24000</v>
      </c>
      <c r="M76" s="6">
        <f t="shared" si="4"/>
        <v>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x14ac:dyDescent="0.25">
      <c r="A77" s="5"/>
      <c r="B77" s="4"/>
      <c r="C77" s="3"/>
      <c r="D77" s="4"/>
      <c r="E77" s="3"/>
      <c r="F77" s="4"/>
      <c r="G77" s="3"/>
      <c r="H77" s="61">
        <f t="shared" si="1"/>
        <v>93</v>
      </c>
      <c r="I77" s="62">
        <f t="shared" si="2"/>
        <v>111463147.07139692</v>
      </c>
      <c r="J77" s="63">
        <f t="shared" si="3"/>
        <v>24000</v>
      </c>
      <c r="M77" s="6">
        <f t="shared" si="4"/>
        <v>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x14ac:dyDescent="0.25">
      <c r="A78" s="5"/>
      <c r="B78" s="4"/>
      <c r="C78" s="3"/>
      <c r="D78" s="4"/>
      <c r="E78" s="3"/>
      <c r="F78" s="4"/>
      <c r="G78" s="3"/>
      <c r="H78" s="61">
        <f t="shared" si="1"/>
        <v>94</v>
      </c>
      <c r="I78" s="62">
        <f t="shared" si="2"/>
        <v>122635861.77853662</v>
      </c>
      <c r="J78" s="63">
        <f t="shared" si="3"/>
        <v>24000</v>
      </c>
      <c r="M78" s="6">
        <f t="shared" si="4"/>
        <v>0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x14ac:dyDescent="0.25">
      <c r="A79" s="5"/>
      <c r="B79" s="4"/>
      <c r="C79" s="3"/>
      <c r="D79" s="4"/>
      <c r="E79" s="3"/>
      <c r="F79" s="4"/>
      <c r="G79" s="3"/>
      <c r="H79" s="61">
        <f t="shared" si="1"/>
        <v>95</v>
      </c>
      <c r="I79" s="62">
        <f t="shared" si="2"/>
        <v>134925847.95639029</v>
      </c>
      <c r="J79" s="63">
        <f t="shared" si="3"/>
        <v>24000</v>
      </c>
      <c r="M79" s="6">
        <f t="shared" si="4"/>
        <v>0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x14ac:dyDescent="0.25">
      <c r="A80" s="5"/>
      <c r="B80" s="4"/>
      <c r="C80" s="3"/>
      <c r="D80" s="4"/>
      <c r="E80" s="3"/>
      <c r="F80" s="4"/>
      <c r="G80" s="3"/>
      <c r="H80" s="61">
        <f t="shared" si="1"/>
        <v>96</v>
      </c>
      <c r="I80" s="62">
        <f t="shared" si="2"/>
        <v>148444832.75202933</v>
      </c>
      <c r="J80" s="63">
        <f t="shared" si="3"/>
        <v>24000</v>
      </c>
      <c r="M80" s="6">
        <f t="shared" si="4"/>
        <v>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x14ac:dyDescent="0.25">
      <c r="A81" s="5"/>
      <c r="B81" s="4"/>
      <c r="C81" s="3"/>
      <c r="D81" s="4"/>
      <c r="E81" s="3"/>
      <c r="F81" s="4"/>
      <c r="G81" s="3"/>
      <c r="H81" s="61">
        <f t="shared" si="1"/>
        <v>97</v>
      </c>
      <c r="I81" s="62">
        <f t="shared" si="2"/>
        <v>163315716.02723229</v>
      </c>
      <c r="J81" s="63">
        <f t="shared" si="3"/>
        <v>24000</v>
      </c>
      <c r="M81" s="6">
        <f t="shared" si="4"/>
        <v>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x14ac:dyDescent="0.25">
      <c r="A82" s="5"/>
      <c r="B82" s="4"/>
      <c r="C82" s="3"/>
      <c r="D82" s="4"/>
      <c r="E82" s="3"/>
      <c r="F82" s="4"/>
      <c r="G82" s="3"/>
      <c r="H82" s="61">
        <f t="shared" si="1"/>
        <v>98</v>
      </c>
      <c r="I82" s="62">
        <f t="shared" si="2"/>
        <v>179673687.62995553</v>
      </c>
      <c r="J82" s="63">
        <f t="shared" si="3"/>
        <v>24000</v>
      </c>
      <c r="M82" s="6">
        <f t="shared" si="4"/>
        <v>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x14ac:dyDescent="0.25">
      <c r="A83" s="5"/>
      <c r="B83" s="4"/>
      <c r="C83" s="3"/>
      <c r="D83" s="4"/>
      <c r="E83" s="3"/>
      <c r="F83" s="4"/>
      <c r="G83" s="3"/>
      <c r="H83" s="61">
        <f t="shared" si="1"/>
        <v>99</v>
      </c>
      <c r="I83" s="62">
        <f t="shared" si="2"/>
        <v>197667456.3929511</v>
      </c>
      <c r="J83" s="63">
        <f t="shared" si="3"/>
        <v>24000</v>
      </c>
      <c r="M83" s="6">
        <f t="shared" si="4"/>
        <v>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x14ac:dyDescent="0.25">
      <c r="A84" s="5"/>
      <c r="B84" s="4"/>
      <c r="C84" s="3"/>
      <c r="D84" s="4"/>
      <c r="E84" s="3"/>
      <c r="F84" s="4"/>
      <c r="G84" s="3"/>
      <c r="H84" s="61">
        <f t="shared" si="1"/>
        <v>100</v>
      </c>
      <c r="I84" s="62">
        <f t="shared" si="2"/>
        <v>217460602.03224623</v>
      </c>
      <c r="J84" s="63">
        <f t="shared" si="3"/>
        <v>24000</v>
      </c>
      <c r="M84" s="6">
        <f t="shared" ref="M84:M118" si="5">IF(AND(I84=0,I83&gt;0.0000001),H84,0)</f>
        <v>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x14ac:dyDescent="0.25">
      <c r="A85" s="5"/>
      <c r="B85" s="4"/>
      <c r="C85" s="3"/>
      <c r="D85" s="4"/>
      <c r="E85" s="3"/>
      <c r="F85" s="4"/>
      <c r="G85" s="3"/>
      <c r="H85" s="61">
        <f t="shared" ref="H85:H118" si="6">H84+1</f>
        <v>101</v>
      </c>
      <c r="I85" s="62">
        <f t="shared" ref="I85:I118" si="7">(I84+J84)*(1+$D$26)</f>
        <v>239233062.23547086</v>
      </c>
      <c r="J85" s="63">
        <f t="shared" ref="J85:J118" si="8">$J$19</f>
        <v>24000</v>
      </c>
      <c r="M85" s="6">
        <f t="shared" si="5"/>
        <v>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x14ac:dyDescent="0.25">
      <c r="A86" s="5"/>
      <c r="B86" s="4"/>
      <c r="C86" s="3"/>
      <c r="D86" s="4"/>
      <c r="E86" s="3"/>
      <c r="F86" s="4"/>
      <c r="G86" s="3"/>
      <c r="H86" s="61">
        <f t="shared" si="6"/>
        <v>102</v>
      </c>
      <c r="I86" s="62">
        <f t="shared" si="7"/>
        <v>263182768.45901796</v>
      </c>
      <c r="J86" s="63">
        <f t="shared" si="8"/>
        <v>24000</v>
      </c>
      <c r="M86" s="6">
        <f t="shared" si="5"/>
        <v>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x14ac:dyDescent="0.25">
      <c r="A87" s="5"/>
      <c r="B87" s="4"/>
      <c r="C87" s="3"/>
      <c r="D87" s="4"/>
      <c r="E87" s="3"/>
      <c r="F87" s="4"/>
      <c r="G87" s="3"/>
      <c r="H87" s="61">
        <f t="shared" si="6"/>
        <v>103</v>
      </c>
      <c r="I87" s="62">
        <f t="shared" si="7"/>
        <v>289527445.30491978</v>
      </c>
      <c r="J87" s="63">
        <f t="shared" si="8"/>
        <v>24000</v>
      </c>
      <c r="M87" s="6">
        <f t="shared" si="5"/>
        <v>0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x14ac:dyDescent="0.25">
      <c r="A88" s="5"/>
      <c r="B88" s="4"/>
      <c r="C88" s="3"/>
      <c r="D88" s="4"/>
      <c r="E88" s="3"/>
      <c r="F88" s="4"/>
      <c r="G88" s="3"/>
      <c r="H88" s="61">
        <f t="shared" si="6"/>
        <v>104</v>
      </c>
      <c r="I88" s="62">
        <f t="shared" si="7"/>
        <v>318506589.83541179</v>
      </c>
      <c r="J88" s="63">
        <f t="shared" si="8"/>
        <v>24000</v>
      </c>
      <c r="M88" s="6">
        <f t="shared" si="5"/>
        <v>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x14ac:dyDescent="0.25">
      <c r="A89" s="5"/>
      <c r="B89" s="4"/>
      <c r="C89" s="3"/>
      <c r="D89" s="4"/>
      <c r="E89" s="3"/>
      <c r="F89" s="4"/>
      <c r="G89" s="3"/>
      <c r="H89" s="61">
        <f t="shared" si="6"/>
        <v>105</v>
      </c>
      <c r="I89" s="62">
        <f t="shared" si="7"/>
        <v>350383648.81895298</v>
      </c>
      <c r="J89" s="63">
        <f t="shared" si="8"/>
        <v>24000</v>
      </c>
      <c r="M89" s="6">
        <f t="shared" si="5"/>
        <v>0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x14ac:dyDescent="0.25">
      <c r="A90" s="5"/>
      <c r="B90" s="4"/>
      <c r="C90" s="3"/>
      <c r="D90" s="4"/>
      <c r="E90" s="3"/>
      <c r="F90" s="4"/>
      <c r="G90" s="3"/>
      <c r="H90" s="61">
        <f t="shared" si="6"/>
        <v>106</v>
      </c>
      <c r="I90" s="62">
        <f t="shared" si="7"/>
        <v>385448413.70084828</v>
      </c>
      <c r="J90" s="63">
        <f t="shared" si="8"/>
        <v>24000</v>
      </c>
      <c r="M90" s="6">
        <f t="shared" si="5"/>
        <v>0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x14ac:dyDescent="0.25">
      <c r="A91" s="5"/>
      <c r="B91" s="4"/>
      <c r="C91" s="3"/>
      <c r="D91" s="4"/>
      <c r="E91" s="3"/>
      <c r="F91" s="4"/>
      <c r="G91" s="3"/>
      <c r="H91" s="61">
        <f t="shared" si="6"/>
        <v>107</v>
      </c>
      <c r="I91" s="62">
        <f t="shared" si="7"/>
        <v>424019655.07093316</v>
      </c>
      <c r="J91" s="63">
        <f t="shared" si="8"/>
        <v>24000</v>
      </c>
      <c r="M91" s="6">
        <f t="shared" si="5"/>
        <v>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x14ac:dyDescent="0.25">
      <c r="A92" s="5"/>
      <c r="B92" s="4"/>
      <c r="C92" s="3"/>
      <c r="D92" s="4"/>
      <c r="E92" s="3"/>
      <c r="F92" s="4"/>
      <c r="G92" s="3"/>
      <c r="H92" s="61">
        <f t="shared" si="6"/>
        <v>108</v>
      </c>
      <c r="I92" s="62">
        <f t="shared" si="7"/>
        <v>466448020.57802653</v>
      </c>
      <c r="J92" s="63">
        <f t="shared" si="8"/>
        <v>24000</v>
      </c>
      <c r="M92" s="6">
        <f t="shared" si="5"/>
        <v>0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x14ac:dyDescent="0.25">
      <c r="A93" s="5"/>
      <c r="B93" s="4"/>
      <c r="C93" s="3"/>
      <c r="D93" s="4"/>
      <c r="E93" s="3"/>
      <c r="F93" s="4"/>
      <c r="G93" s="3"/>
      <c r="H93" s="61">
        <f t="shared" si="6"/>
        <v>109</v>
      </c>
      <c r="I93" s="62">
        <f t="shared" si="7"/>
        <v>513119222.63582921</v>
      </c>
      <c r="J93" s="63">
        <f t="shared" si="8"/>
        <v>24000</v>
      </c>
      <c r="M93" s="6">
        <f t="shared" si="5"/>
        <v>0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x14ac:dyDescent="0.25">
      <c r="A94" s="5"/>
      <c r="B94" s="4"/>
      <c r="C94" s="3"/>
      <c r="D94" s="4"/>
      <c r="E94" s="3"/>
      <c r="F94" s="4"/>
      <c r="G94" s="3"/>
      <c r="H94" s="61">
        <f t="shared" si="6"/>
        <v>110</v>
      </c>
      <c r="I94" s="62">
        <f t="shared" si="7"/>
        <v>564457544.89941216</v>
      </c>
      <c r="J94" s="63">
        <f t="shared" si="8"/>
        <v>24000</v>
      </c>
      <c r="M94" s="6">
        <f t="shared" si="5"/>
        <v>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x14ac:dyDescent="0.25">
      <c r="A95" s="5"/>
      <c r="B95" s="4"/>
      <c r="C95" s="3"/>
      <c r="D95" s="4"/>
      <c r="E95" s="3"/>
      <c r="F95" s="4"/>
      <c r="G95" s="3"/>
      <c r="H95" s="61">
        <f t="shared" si="6"/>
        <v>111</v>
      </c>
      <c r="I95" s="62">
        <f t="shared" si="7"/>
        <v>620929699.38935339</v>
      </c>
      <c r="J95" s="63">
        <f t="shared" si="8"/>
        <v>24000</v>
      </c>
      <c r="M95" s="6">
        <f t="shared" si="5"/>
        <v>0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x14ac:dyDescent="0.25">
      <c r="A96" s="5"/>
      <c r="B96" s="4"/>
      <c r="C96" s="3"/>
      <c r="D96" s="4"/>
      <c r="E96" s="3"/>
      <c r="F96" s="4"/>
      <c r="G96" s="3"/>
      <c r="H96" s="61">
        <f t="shared" si="6"/>
        <v>112</v>
      </c>
      <c r="I96" s="62">
        <f t="shared" si="7"/>
        <v>683049069.32828879</v>
      </c>
      <c r="J96" s="63">
        <f t="shared" si="8"/>
        <v>24000</v>
      </c>
      <c r="M96" s="6">
        <f t="shared" si="5"/>
        <v>0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x14ac:dyDescent="0.25">
      <c r="A97" s="5"/>
      <c r="B97" s="4"/>
      <c r="C97" s="3"/>
      <c r="D97" s="4"/>
      <c r="E97" s="3"/>
      <c r="F97" s="4"/>
      <c r="G97" s="3"/>
      <c r="H97" s="61">
        <f t="shared" si="6"/>
        <v>113</v>
      </c>
      <c r="I97" s="62">
        <f t="shared" si="7"/>
        <v>751380376.2611177</v>
      </c>
      <c r="J97" s="63">
        <f t="shared" si="8"/>
        <v>24000</v>
      </c>
      <c r="M97" s="6">
        <f t="shared" si="5"/>
        <v>0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x14ac:dyDescent="0.25">
      <c r="A98" s="5"/>
      <c r="B98" s="4"/>
      <c r="C98" s="3"/>
      <c r="D98" s="4"/>
      <c r="E98" s="3"/>
      <c r="F98" s="4"/>
      <c r="G98" s="3"/>
      <c r="H98" s="61">
        <f t="shared" si="6"/>
        <v>114</v>
      </c>
      <c r="I98" s="62">
        <f t="shared" si="7"/>
        <v>826544813.88722956</v>
      </c>
      <c r="J98" s="63">
        <f t="shared" si="8"/>
        <v>24000</v>
      </c>
      <c r="M98" s="6">
        <f t="shared" si="5"/>
        <v>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x14ac:dyDescent="0.25">
      <c r="A99" s="5"/>
      <c r="B99" s="4"/>
      <c r="C99" s="3"/>
      <c r="D99" s="4"/>
      <c r="E99" s="3"/>
      <c r="F99" s="4"/>
      <c r="G99" s="3"/>
      <c r="H99" s="61">
        <f t="shared" si="6"/>
        <v>115</v>
      </c>
      <c r="I99" s="62">
        <f t="shared" si="7"/>
        <v>909225695.27595258</v>
      </c>
      <c r="J99" s="63">
        <f t="shared" si="8"/>
        <v>24000</v>
      </c>
      <c r="M99" s="6">
        <f t="shared" si="5"/>
        <v>0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x14ac:dyDescent="0.25">
      <c r="A100" s="5"/>
      <c r="B100" s="4"/>
      <c r="C100" s="3"/>
      <c r="D100" s="4"/>
      <c r="E100" s="3"/>
      <c r="F100" s="4"/>
      <c r="G100" s="3"/>
      <c r="H100" s="61">
        <f t="shared" si="6"/>
        <v>116</v>
      </c>
      <c r="I100" s="62">
        <f t="shared" si="7"/>
        <v>1000174664.8035479</v>
      </c>
      <c r="J100" s="63">
        <f t="shared" si="8"/>
        <v>24000</v>
      </c>
      <c r="M100" s="6">
        <f t="shared" si="5"/>
        <v>0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x14ac:dyDescent="0.25">
      <c r="A101" s="5"/>
      <c r="B101" s="4"/>
      <c r="C101" s="3"/>
      <c r="D101" s="4"/>
      <c r="E101" s="3"/>
      <c r="F101" s="4"/>
      <c r="G101" s="3"/>
      <c r="H101" s="61">
        <f t="shared" si="6"/>
        <v>117</v>
      </c>
      <c r="I101" s="62">
        <f t="shared" si="7"/>
        <v>1100218531.2839026</v>
      </c>
      <c r="J101" s="63">
        <f t="shared" si="8"/>
        <v>24000</v>
      </c>
      <c r="M101" s="6">
        <f t="shared" si="5"/>
        <v>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x14ac:dyDescent="0.25">
      <c r="A102" s="5"/>
      <c r="B102" s="4"/>
      <c r="C102" s="3"/>
      <c r="D102" s="4"/>
      <c r="E102" s="3"/>
      <c r="F102" s="4"/>
      <c r="G102" s="3"/>
      <c r="H102" s="23">
        <f t="shared" si="6"/>
        <v>118</v>
      </c>
      <c r="I102" s="26">
        <f t="shared" si="7"/>
        <v>1210266784.412293</v>
      </c>
      <c r="J102" s="25">
        <f t="shared" si="8"/>
        <v>24000</v>
      </c>
      <c r="M102" s="6">
        <f t="shared" si="5"/>
        <v>0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x14ac:dyDescent="0.25">
      <c r="A103" s="5"/>
      <c r="B103" s="4"/>
      <c r="C103" s="3"/>
      <c r="D103" s="4"/>
      <c r="E103" s="3"/>
      <c r="F103" s="4"/>
      <c r="G103" s="3"/>
      <c r="H103" s="23">
        <f t="shared" si="6"/>
        <v>119</v>
      </c>
      <c r="I103" s="26">
        <f t="shared" si="7"/>
        <v>1331319862.8535223</v>
      </c>
      <c r="J103" s="25">
        <f t="shared" si="8"/>
        <v>24000</v>
      </c>
      <c r="M103" s="6">
        <f t="shared" si="5"/>
        <v>0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x14ac:dyDescent="0.25">
      <c r="A104" s="5"/>
      <c r="B104" s="4"/>
      <c r="C104" s="3"/>
      <c r="D104" s="4"/>
      <c r="E104" s="3"/>
      <c r="F104" s="4"/>
      <c r="G104" s="3"/>
      <c r="H104" s="23">
        <f t="shared" si="6"/>
        <v>120</v>
      </c>
      <c r="I104" s="26">
        <f t="shared" si="7"/>
        <v>1464478249.1388745</v>
      </c>
      <c r="J104" s="25">
        <f t="shared" si="8"/>
        <v>24000</v>
      </c>
      <c r="M104" s="6">
        <f t="shared" si="5"/>
        <v>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x14ac:dyDescent="0.25">
      <c r="A105" s="5"/>
      <c r="B105" s="4"/>
      <c r="C105" s="3"/>
      <c r="D105" s="4"/>
      <c r="E105" s="3"/>
      <c r="F105" s="4"/>
      <c r="G105" s="3"/>
      <c r="H105" s="23">
        <f t="shared" si="6"/>
        <v>121</v>
      </c>
      <c r="I105" s="26">
        <f t="shared" si="7"/>
        <v>1610952474.052762</v>
      </c>
      <c r="J105" s="25">
        <f t="shared" si="8"/>
        <v>24000</v>
      </c>
      <c r="M105" s="6">
        <f t="shared" si="5"/>
        <v>0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x14ac:dyDescent="0.25">
      <c r="A106" s="5"/>
      <c r="B106" s="4"/>
      <c r="C106" s="3"/>
      <c r="D106" s="4"/>
      <c r="E106" s="3"/>
      <c r="F106" s="4"/>
      <c r="G106" s="3"/>
      <c r="H106" s="23">
        <f t="shared" si="6"/>
        <v>122</v>
      </c>
      <c r="I106" s="26">
        <f t="shared" si="7"/>
        <v>1772074121.4580383</v>
      </c>
      <c r="J106" s="25">
        <f t="shared" si="8"/>
        <v>24000</v>
      </c>
      <c r="M106" s="6">
        <f t="shared" si="5"/>
        <v>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x14ac:dyDescent="0.25">
      <c r="A107" s="5"/>
      <c r="B107" s="4"/>
      <c r="C107" s="3"/>
      <c r="D107" s="4"/>
      <c r="E107" s="3"/>
      <c r="F107" s="4"/>
      <c r="G107" s="3"/>
      <c r="H107" s="23">
        <f t="shared" si="6"/>
        <v>123</v>
      </c>
      <c r="I107" s="26">
        <f t="shared" si="7"/>
        <v>1949307933.6038423</v>
      </c>
      <c r="J107" s="25">
        <f t="shared" si="8"/>
        <v>24000</v>
      </c>
      <c r="M107" s="6">
        <f t="shared" si="5"/>
        <v>0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x14ac:dyDescent="0.25">
      <c r="A108" s="5"/>
      <c r="B108" s="4"/>
      <c r="C108" s="3"/>
      <c r="D108" s="4"/>
      <c r="E108" s="3"/>
      <c r="F108" s="4"/>
      <c r="G108" s="3"/>
      <c r="H108" s="23">
        <f t="shared" si="6"/>
        <v>124</v>
      </c>
      <c r="I108" s="26">
        <f t="shared" si="7"/>
        <v>2144265126.9642267</v>
      </c>
      <c r="J108" s="25">
        <f t="shared" si="8"/>
        <v>24000</v>
      </c>
      <c r="M108" s="6">
        <f t="shared" si="5"/>
        <v>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x14ac:dyDescent="0.25">
      <c r="A109" s="5"/>
      <c r="B109" s="4"/>
      <c r="C109" s="3"/>
      <c r="D109" s="4"/>
      <c r="E109" s="3"/>
      <c r="F109" s="4"/>
      <c r="G109" s="3"/>
      <c r="H109" s="23">
        <f t="shared" si="6"/>
        <v>125</v>
      </c>
      <c r="I109" s="26">
        <f t="shared" si="7"/>
        <v>2358718039.6606498</v>
      </c>
      <c r="J109" s="25">
        <f t="shared" si="8"/>
        <v>24000</v>
      </c>
      <c r="M109" s="6">
        <f t="shared" si="5"/>
        <v>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x14ac:dyDescent="0.25">
      <c r="A110" s="5"/>
      <c r="B110" s="4"/>
      <c r="C110" s="3"/>
      <c r="D110" s="4"/>
      <c r="E110" s="3"/>
      <c r="F110" s="4"/>
      <c r="G110" s="3"/>
      <c r="H110" s="23">
        <f t="shared" si="6"/>
        <v>126</v>
      </c>
      <c r="I110" s="26">
        <f t="shared" si="7"/>
        <v>2594616243.6267152</v>
      </c>
      <c r="J110" s="25">
        <f t="shared" si="8"/>
        <v>24000</v>
      </c>
      <c r="M110" s="6">
        <f t="shared" si="5"/>
        <v>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x14ac:dyDescent="0.25">
      <c r="A111" s="5"/>
      <c r="B111" s="4"/>
      <c r="C111" s="3"/>
      <c r="D111" s="4"/>
      <c r="E111" s="3"/>
      <c r="F111" s="4"/>
      <c r="G111" s="3"/>
      <c r="H111" s="23">
        <f t="shared" si="6"/>
        <v>127</v>
      </c>
      <c r="I111" s="26">
        <f t="shared" si="7"/>
        <v>2854104267.989387</v>
      </c>
      <c r="J111" s="25">
        <f t="shared" si="8"/>
        <v>24000</v>
      </c>
      <c r="M111" s="6">
        <f t="shared" si="5"/>
        <v>0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x14ac:dyDescent="0.25">
      <c r="A112" s="5"/>
      <c r="B112" s="4"/>
      <c r="C112" s="3"/>
      <c r="D112" s="4"/>
      <c r="E112" s="3"/>
      <c r="F112" s="4"/>
      <c r="G112" s="3"/>
      <c r="H112" s="23">
        <f t="shared" si="6"/>
        <v>128</v>
      </c>
      <c r="I112" s="26">
        <f t="shared" si="7"/>
        <v>3139541094.7883258</v>
      </c>
      <c r="J112" s="25">
        <f t="shared" si="8"/>
        <v>24000</v>
      </c>
      <c r="M112" s="6">
        <f t="shared" si="5"/>
        <v>0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x14ac:dyDescent="0.25">
      <c r="A113" s="5"/>
      <c r="B113" s="4"/>
      <c r="C113" s="3"/>
      <c r="D113" s="4"/>
      <c r="E113" s="3"/>
      <c r="F113" s="4"/>
      <c r="G113" s="3"/>
      <c r="H113" s="23">
        <f t="shared" si="6"/>
        <v>129</v>
      </c>
      <c r="I113" s="26">
        <f t="shared" si="7"/>
        <v>3453521604.2671585</v>
      </c>
      <c r="J113" s="25">
        <f t="shared" si="8"/>
        <v>24000</v>
      </c>
      <c r="M113" s="6">
        <f t="shared" si="5"/>
        <v>0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x14ac:dyDescent="0.25">
      <c r="A114" s="5"/>
      <c r="B114" s="4"/>
      <c r="C114" s="3"/>
      <c r="D114" s="4"/>
      <c r="E114" s="3"/>
      <c r="F114" s="4"/>
      <c r="G114" s="3"/>
      <c r="H114" s="23">
        <f t="shared" si="6"/>
        <v>130</v>
      </c>
      <c r="I114" s="26">
        <f t="shared" si="7"/>
        <v>3798900164.6938748</v>
      </c>
      <c r="J114" s="25">
        <f t="shared" si="8"/>
        <v>24000</v>
      </c>
      <c r="M114" s="6">
        <f t="shared" si="5"/>
        <v>0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x14ac:dyDescent="0.25">
      <c r="A115" s="5"/>
      <c r="B115" s="4"/>
      <c r="C115" s="3"/>
      <c r="D115" s="4"/>
      <c r="E115" s="3"/>
      <c r="F115" s="4"/>
      <c r="G115" s="3"/>
      <c r="H115" s="23">
        <f t="shared" si="6"/>
        <v>131</v>
      </c>
      <c r="I115" s="26">
        <f t="shared" si="7"/>
        <v>4178816581.1632628</v>
      </c>
      <c r="J115" s="25">
        <f t="shared" si="8"/>
        <v>24000</v>
      </c>
      <c r="M115" s="6">
        <f t="shared" si="5"/>
        <v>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x14ac:dyDescent="0.25">
      <c r="A116" s="5"/>
      <c r="B116" s="4"/>
      <c r="C116" s="3"/>
      <c r="D116" s="4"/>
      <c r="E116" s="3"/>
      <c r="F116" s="4"/>
      <c r="G116" s="3"/>
      <c r="H116" s="23">
        <f t="shared" si="6"/>
        <v>132</v>
      </c>
      <c r="I116" s="26">
        <f t="shared" si="7"/>
        <v>4596724639.2795897</v>
      </c>
      <c r="J116" s="25">
        <f t="shared" si="8"/>
        <v>24000</v>
      </c>
      <c r="M116" s="6">
        <f t="shared" si="5"/>
        <v>0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x14ac:dyDescent="0.25">
      <c r="A117" s="5"/>
      <c r="B117" s="4"/>
      <c r="C117" s="3"/>
      <c r="D117" s="4"/>
      <c r="E117" s="3"/>
      <c r="F117" s="4"/>
      <c r="G117" s="3"/>
      <c r="H117" s="23">
        <f t="shared" si="6"/>
        <v>133</v>
      </c>
      <c r="I117" s="26">
        <f t="shared" si="7"/>
        <v>5056423503.2075491</v>
      </c>
      <c r="J117" s="25">
        <f t="shared" si="8"/>
        <v>24000</v>
      </c>
      <c r="M117" s="6">
        <f t="shared" si="5"/>
        <v>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x14ac:dyDescent="0.25">
      <c r="A118" s="5"/>
      <c r="B118" s="4"/>
      <c r="C118" s="3"/>
      <c r="D118" s="4"/>
      <c r="E118" s="3"/>
      <c r="F118" s="4"/>
      <c r="G118" s="3"/>
      <c r="H118" s="23">
        <f t="shared" si="6"/>
        <v>134</v>
      </c>
      <c r="I118" s="26">
        <f t="shared" si="7"/>
        <v>5562092253.5283041</v>
      </c>
      <c r="J118" s="25">
        <f t="shared" si="8"/>
        <v>24000</v>
      </c>
      <c r="M118" s="6">
        <f t="shared" si="5"/>
        <v>0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5"/>
      <c r="B119" s="4"/>
      <c r="C119" s="3"/>
      <c r="D119" s="4"/>
      <c r="E119" s="3"/>
      <c r="F119" s="4"/>
      <c r="G119" s="3"/>
      <c r="H119" s="4"/>
      <c r="I119" s="3"/>
      <c r="J119" s="4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5"/>
      <c r="B120" s="4"/>
      <c r="C120" s="3"/>
      <c r="D120" s="4"/>
      <c r="E120" s="3"/>
      <c r="F120" s="4"/>
      <c r="G120" s="3"/>
      <c r="H120" s="4"/>
      <c r="I120" s="3"/>
      <c r="J120" s="4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5"/>
      <c r="B121" s="4"/>
      <c r="C121" s="3"/>
      <c r="D121" s="4"/>
      <c r="E121" s="3"/>
      <c r="F121" s="4"/>
      <c r="G121" s="3"/>
      <c r="H121" s="4"/>
      <c r="I121" s="3"/>
      <c r="J121" s="4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5"/>
      <c r="B122" s="4"/>
      <c r="C122" s="3"/>
      <c r="D122" s="4"/>
      <c r="E122" s="3"/>
      <c r="F122" s="4"/>
      <c r="G122" s="3"/>
      <c r="H122" s="4"/>
      <c r="I122" s="3"/>
      <c r="J122" s="4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5"/>
      <c r="B123" s="4"/>
      <c r="C123" s="3"/>
      <c r="D123" s="4"/>
      <c r="E123" s="3"/>
      <c r="F123" s="4"/>
      <c r="G123" s="3"/>
      <c r="H123" s="4"/>
      <c r="I123" s="3"/>
      <c r="J123" s="4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5"/>
      <c r="B124" s="4"/>
      <c r="C124" s="3"/>
      <c r="D124" s="4"/>
      <c r="E124" s="3"/>
      <c r="F124" s="4"/>
      <c r="G124" s="3"/>
      <c r="H124" s="4"/>
      <c r="I124" s="3"/>
      <c r="J124" s="4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5"/>
      <c r="B125" s="4"/>
      <c r="C125" s="3"/>
      <c r="D125" s="4"/>
      <c r="E125" s="3"/>
      <c r="F125" s="4"/>
      <c r="G125" s="3"/>
      <c r="H125" s="4"/>
      <c r="I125" s="3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5"/>
      <c r="B126" s="4"/>
      <c r="C126" s="3"/>
      <c r="D126" s="4"/>
      <c r="E126" s="3"/>
      <c r="F126" s="4"/>
      <c r="G126" s="3"/>
      <c r="H126" s="4"/>
      <c r="I126" s="3"/>
      <c r="J126" s="4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5"/>
      <c r="B127" s="4"/>
      <c r="C127" s="3"/>
      <c r="D127" s="4"/>
      <c r="E127" s="3"/>
      <c r="F127" s="4"/>
      <c r="G127" s="3"/>
      <c r="H127" s="4"/>
      <c r="I127" s="3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5"/>
      <c r="B128" s="4"/>
      <c r="C128" s="3"/>
      <c r="D128" s="4"/>
      <c r="E128" s="3"/>
      <c r="F128" s="4"/>
      <c r="G128" s="3"/>
      <c r="H128" s="4"/>
      <c r="I128" s="3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5"/>
      <c r="B129" s="4"/>
      <c r="C129" s="3"/>
      <c r="D129" s="4"/>
      <c r="E129" s="3"/>
      <c r="F129" s="4"/>
      <c r="G129" s="3"/>
      <c r="H129" s="4"/>
      <c r="I129" s="3"/>
      <c r="J129" s="4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5"/>
      <c r="B130" s="4"/>
      <c r="C130" s="3"/>
      <c r="D130" s="4"/>
      <c r="E130" s="3"/>
      <c r="F130" s="4"/>
      <c r="G130" s="3"/>
      <c r="H130" s="4"/>
      <c r="I130" s="3"/>
      <c r="J130" s="4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5"/>
      <c r="B131" s="4"/>
      <c r="C131" s="3"/>
      <c r="D131" s="4"/>
      <c r="E131" s="3"/>
      <c r="F131" s="4"/>
      <c r="G131" s="3"/>
      <c r="H131" s="4"/>
      <c r="I131" s="3"/>
      <c r="J131" s="4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5"/>
      <c r="B132" s="4"/>
      <c r="C132" s="3"/>
      <c r="D132" s="4"/>
      <c r="E132" s="3"/>
      <c r="F132" s="4"/>
      <c r="G132" s="3"/>
      <c r="H132" s="4"/>
      <c r="I132" s="3"/>
      <c r="J132" s="4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5"/>
      <c r="B133" s="4"/>
      <c r="C133" s="3"/>
      <c r="D133" s="4"/>
      <c r="E133" s="3"/>
      <c r="F133" s="4"/>
      <c r="G133" s="3"/>
      <c r="H133" s="4"/>
      <c r="I133" s="3"/>
      <c r="J133" s="4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5"/>
      <c r="B134" s="4"/>
      <c r="C134" s="3"/>
      <c r="D134" s="4"/>
      <c r="E134" s="3"/>
      <c r="F134" s="4"/>
      <c r="G134" s="3"/>
      <c r="H134" s="4"/>
      <c r="I134" s="3"/>
      <c r="J134" s="4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5"/>
      <c r="B135" s="4"/>
      <c r="C135" s="3"/>
      <c r="D135" s="4"/>
      <c r="E135" s="3"/>
      <c r="F135" s="4"/>
      <c r="G135" s="3"/>
      <c r="H135" s="4"/>
      <c r="I135" s="3"/>
      <c r="J135" s="4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5"/>
      <c r="B136" s="4"/>
      <c r="C136" s="3"/>
      <c r="D136" s="4"/>
      <c r="E136" s="3"/>
      <c r="F136" s="4"/>
      <c r="G136" s="3"/>
      <c r="H136" s="4"/>
      <c r="I136" s="3"/>
      <c r="J136" s="4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5"/>
      <c r="B137" s="4"/>
      <c r="C137" s="3"/>
      <c r="D137" s="4"/>
      <c r="E137" s="3"/>
      <c r="F137" s="4"/>
      <c r="G137" s="3"/>
      <c r="H137" s="4"/>
      <c r="I137" s="3"/>
      <c r="J137" s="4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5"/>
      <c r="B138" s="4"/>
      <c r="C138" s="3"/>
      <c r="D138" s="4"/>
      <c r="E138" s="3"/>
      <c r="F138" s="4"/>
      <c r="G138" s="3"/>
      <c r="H138" s="4"/>
      <c r="I138" s="3"/>
      <c r="J138" s="4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5"/>
      <c r="B139" s="4"/>
      <c r="C139" s="3"/>
      <c r="D139" s="4"/>
      <c r="E139" s="3"/>
      <c r="F139" s="4"/>
      <c r="G139" s="3"/>
      <c r="H139" s="4"/>
      <c r="I139" s="3"/>
      <c r="J139" s="4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5"/>
      <c r="B140" s="4"/>
      <c r="C140" s="3"/>
      <c r="D140" s="4"/>
      <c r="E140" s="3"/>
      <c r="F140" s="4"/>
      <c r="G140" s="3"/>
      <c r="H140" s="4"/>
      <c r="I140" s="3"/>
      <c r="J140" s="4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5"/>
      <c r="B141" s="4"/>
      <c r="C141" s="3"/>
      <c r="D141" s="4"/>
      <c r="E141" s="3"/>
      <c r="F141" s="4"/>
      <c r="G141" s="3"/>
      <c r="H141" s="4"/>
      <c r="I141" s="3"/>
      <c r="J141" s="4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5"/>
      <c r="B142" s="4"/>
      <c r="C142" s="3"/>
      <c r="D142" s="4"/>
      <c r="E142" s="3"/>
      <c r="F142" s="4"/>
      <c r="G142" s="3"/>
      <c r="H142" s="4"/>
      <c r="I142" s="3"/>
      <c r="J142" s="4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5"/>
      <c r="B143" s="4"/>
      <c r="C143" s="3"/>
      <c r="D143" s="4"/>
      <c r="E143" s="3"/>
      <c r="F143" s="4"/>
      <c r="G143" s="3"/>
      <c r="H143" s="4"/>
      <c r="I143" s="3"/>
      <c r="J143" s="4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5"/>
      <c r="B144" s="4"/>
      <c r="C144" s="3"/>
      <c r="D144" s="4"/>
      <c r="E144" s="3"/>
      <c r="F144" s="4"/>
      <c r="G144" s="3"/>
      <c r="H144" s="4"/>
      <c r="I144" s="3"/>
      <c r="J144" s="4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5"/>
      <c r="B145" s="4"/>
      <c r="C145" s="3"/>
      <c r="D145" s="4"/>
      <c r="E145" s="3"/>
      <c r="F145" s="4"/>
      <c r="G145" s="3"/>
      <c r="H145" s="4"/>
      <c r="I145" s="3"/>
      <c r="J145" s="4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5"/>
      <c r="B146" s="4"/>
      <c r="C146" s="3"/>
      <c r="D146" s="4"/>
      <c r="E146" s="3"/>
      <c r="F146" s="4"/>
      <c r="G146" s="3"/>
      <c r="H146" s="4"/>
      <c r="I146" s="3"/>
      <c r="J146" s="4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5"/>
      <c r="B147" s="4"/>
      <c r="C147" s="3"/>
      <c r="D147" s="4"/>
      <c r="E147" s="3"/>
      <c r="F147" s="4"/>
      <c r="G147" s="3"/>
      <c r="H147" s="4"/>
      <c r="I147" s="3"/>
      <c r="J147" s="4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5"/>
      <c r="B148" s="4"/>
      <c r="C148" s="3"/>
      <c r="D148" s="4"/>
      <c r="E148" s="3"/>
      <c r="F148" s="4"/>
      <c r="G148" s="3"/>
      <c r="H148" s="4"/>
      <c r="I148" s="3"/>
      <c r="J148" s="4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5"/>
      <c r="B149" s="4"/>
      <c r="C149" s="3"/>
      <c r="D149" s="4"/>
      <c r="E149" s="3"/>
      <c r="F149" s="4"/>
      <c r="G149" s="3"/>
      <c r="H149" s="4"/>
      <c r="I149" s="3"/>
      <c r="J149" s="4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5"/>
      <c r="B150" s="4"/>
      <c r="C150" s="3"/>
      <c r="D150" s="4"/>
      <c r="E150" s="3"/>
      <c r="F150" s="4"/>
      <c r="G150" s="3"/>
      <c r="H150" s="4"/>
      <c r="I150" s="3"/>
      <c r="J150" s="4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5"/>
      <c r="B151" s="4"/>
      <c r="C151" s="3"/>
      <c r="D151" s="4"/>
      <c r="E151" s="3"/>
      <c r="F151" s="4"/>
      <c r="G151" s="3"/>
      <c r="H151" s="4"/>
      <c r="I151" s="3"/>
      <c r="J151" s="4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5"/>
      <c r="B152" s="4"/>
      <c r="C152" s="3"/>
      <c r="D152" s="4"/>
      <c r="E152" s="3"/>
      <c r="F152" s="4"/>
      <c r="G152" s="3"/>
      <c r="H152" s="4"/>
      <c r="I152" s="3"/>
      <c r="J152" s="4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5"/>
      <c r="B153" s="4"/>
      <c r="C153" s="3"/>
      <c r="D153" s="4"/>
      <c r="E153" s="3"/>
      <c r="F153" s="4"/>
      <c r="G153" s="3"/>
      <c r="H153" s="4"/>
      <c r="I153" s="3"/>
      <c r="J153" s="4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5"/>
      <c r="B154" s="4"/>
      <c r="C154" s="3"/>
      <c r="D154" s="4"/>
      <c r="E154" s="3"/>
      <c r="F154" s="4"/>
      <c r="G154" s="3"/>
      <c r="H154" s="4"/>
      <c r="I154" s="3"/>
      <c r="J154" s="4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5"/>
      <c r="B155" s="4"/>
      <c r="C155" s="3"/>
      <c r="D155" s="4"/>
      <c r="E155" s="3"/>
      <c r="F155" s="4"/>
      <c r="G155" s="3"/>
      <c r="H155" s="4"/>
      <c r="I155" s="3"/>
      <c r="J155" s="4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5"/>
      <c r="B156" s="4"/>
      <c r="C156" s="3"/>
      <c r="D156" s="4"/>
      <c r="E156" s="3"/>
      <c r="F156" s="4"/>
      <c r="G156" s="3"/>
      <c r="H156" s="4"/>
      <c r="I156" s="3"/>
      <c r="J156" s="4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5"/>
      <c r="B157" s="4"/>
      <c r="C157" s="3"/>
      <c r="D157" s="4"/>
      <c r="E157" s="3"/>
      <c r="F157" s="4"/>
      <c r="G157" s="3"/>
      <c r="H157" s="4"/>
      <c r="I157" s="3"/>
      <c r="J157" s="4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5"/>
      <c r="B158" s="4"/>
      <c r="C158" s="3"/>
      <c r="D158" s="4"/>
      <c r="E158" s="3"/>
      <c r="F158" s="4"/>
      <c r="G158" s="3"/>
      <c r="H158" s="4"/>
      <c r="I158" s="3"/>
      <c r="J158" s="4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5"/>
      <c r="B159" s="4"/>
      <c r="C159" s="3"/>
      <c r="D159" s="4"/>
      <c r="E159" s="3"/>
      <c r="F159" s="4"/>
      <c r="G159" s="3"/>
      <c r="H159" s="4"/>
      <c r="I159" s="3"/>
      <c r="J159" s="4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5"/>
      <c r="B160" s="4"/>
      <c r="C160" s="3"/>
      <c r="D160" s="4"/>
      <c r="E160" s="3"/>
      <c r="F160" s="4"/>
      <c r="G160" s="3"/>
      <c r="H160" s="4"/>
      <c r="I160" s="3"/>
      <c r="J160" s="4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5"/>
      <c r="B161" s="4"/>
      <c r="C161" s="3"/>
      <c r="D161" s="4"/>
      <c r="E161" s="3"/>
      <c r="F161" s="4"/>
      <c r="G161" s="3"/>
      <c r="H161" s="4"/>
      <c r="I161" s="3"/>
      <c r="J161" s="4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5"/>
      <c r="B162" s="4"/>
      <c r="C162" s="3"/>
      <c r="D162" s="4"/>
      <c r="E162" s="3"/>
      <c r="F162" s="4"/>
      <c r="G162" s="3"/>
      <c r="H162" s="4"/>
      <c r="I162" s="3"/>
      <c r="J162" s="4"/>
      <c r="K162" s="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5"/>
      <c r="B163" s="4"/>
      <c r="C163" s="3"/>
      <c r="D163" s="4"/>
      <c r="E163" s="3"/>
      <c r="F163" s="4"/>
      <c r="G163" s="3"/>
      <c r="H163" s="4"/>
      <c r="I163" s="3"/>
      <c r="J163" s="4"/>
      <c r="K163" s="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5"/>
      <c r="B164" s="4"/>
      <c r="C164" s="3"/>
      <c r="D164" s="4"/>
      <c r="E164" s="3"/>
      <c r="F164" s="4"/>
      <c r="G164" s="3"/>
      <c r="H164" s="4"/>
      <c r="I164" s="3"/>
      <c r="J164" s="4"/>
      <c r="K164" s="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5"/>
      <c r="B165" s="4"/>
      <c r="C165" s="3"/>
      <c r="D165" s="4"/>
      <c r="E165" s="3"/>
      <c r="F165" s="4"/>
      <c r="G165" s="3"/>
      <c r="H165" s="4"/>
      <c r="I165" s="3"/>
      <c r="J165" s="4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5"/>
      <c r="B166" s="4"/>
      <c r="C166" s="3"/>
      <c r="D166" s="4"/>
      <c r="E166" s="3"/>
      <c r="F166" s="4"/>
      <c r="G166" s="3"/>
      <c r="H166" s="4"/>
      <c r="I166" s="3"/>
      <c r="J166" s="4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5"/>
      <c r="B167" s="4"/>
      <c r="C167" s="3"/>
      <c r="D167" s="4"/>
      <c r="E167" s="3"/>
      <c r="F167" s="4"/>
      <c r="G167" s="3"/>
      <c r="H167" s="4"/>
      <c r="I167" s="3"/>
      <c r="J167" s="4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5"/>
      <c r="B168" s="4"/>
      <c r="C168" s="3"/>
      <c r="D168" s="4"/>
      <c r="E168" s="3"/>
      <c r="F168" s="4"/>
      <c r="G168" s="3"/>
      <c r="H168" s="4"/>
      <c r="I168" s="3"/>
      <c r="J168" s="4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5"/>
      <c r="B169" s="4"/>
      <c r="C169" s="3"/>
      <c r="D169" s="4"/>
      <c r="E169" s="3"/>
      <c r="F169" s="4"/>
      <c r="G169" s="3"/>
      <c r="H169" s="4"/>
      <c r="I169" s="3"/>
      <c r="J169" s="4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5"/>
      <c r="B170" s="4"/>
      <c r="C170" s="3"/>
      <c r="D170" s="4"/>
      <c r="E170" s="3"/>
      <c r="F170" s="4"/>
      <c r="G170" s="3"/>
      <c r="H170" s="4"/>
      <c r="I170" s="3"/>
      <c r="J170" s="4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5"/>
      <c r="B171" s="4"/>
      <c r="C171" s="3"/>
      <c r="D171" s="4"/>
      <c r="E171" s="3"/>
      <c r="F171" s="4"/>
      <c r="G171" s="3"/>
      <c r="H171" s="4"/>
      <c r="I171" s="3"/>
      <c r="J171" s="4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5"/>
      <c r="B172" s="4"/>
      <c r="C172" s="3"/>
      <c r="D172" s="4"/>
      <c r="E172" s="3"/>
      <c r="F172" s="4"/>
      <c r="G172" s="3"/>
      <c r="H172" s="4"/>
      <c r="I172" s="3"/>
      <c r="J172" s="4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5"/>
      <c r="B173" s="4"/>
      <c r="C173" s="3"/>
      <c r="D173" s="4"/>
      <c r="E173" s="3"/>
      <c r="F173" s="4"/>
      <c r="G173" s="3"/>
      <c r="H173" s="4"/>
      <c r="I173" s="3"/>
      <c r="J173" s="4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5"/>
      <c r="B174" s="4"/>
      <c r="C174" s="3"/>
      <c r="D174" s="4"/>
      <c r="E174" s="3"/>
      <c r="F174" s="4"/>
      <c r="G174" s="3"/>
      <c r="H174" s="4"/>
      <c r="I174" s="3"/>
      <c r="J174" s="4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5"/>
      <c r="B175" s="4"/>
      <c r="C175" s="3"/>
      <c r="D175" s="4"/>
      <c r="E175" s="3"/>
      <c r="F175" s="4"/>
      <c r="G175" s="3"/>
      <c r="H175" s="4"/>
      <c r="I175" s="3"/>
      <c r="J175" s="4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5"/>
      <c r="B176" s="4"/>
      <c r="C176" s="3"/>
      <c r="D176" s="4"/>
      <c r="E176" s="3"/>
      <c r="F176" s="4"/>
      <c r="G176" s="3"/>
      <c r="H176" s="4"/>
      <c r="I176" s="3"/>
      <c r="J176" s="4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5"/>
      <c r="B177" s="4"/>
      <c r="C177" s="3"/>
      <c r="D177" s="4"/>
      <c r="E177" s="3"/>
      <c r="F177" s="4"/>
      <c r="G177" s="3"/>
      <c r="H177" s="4"/>
      <c r="I177" s="3"/>
      <c r="J177" s="4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5"/>
      <c r="B178" s="4"/>
      <c r="C178" s="3"/>
      <c r="D178" s="4"/>
      <c r="E178" s="3"/>
      <c r="F178" s="4"/>
      <c r="G178" s="3"/>
      <c r="H178" s="4"/>
      <c r="I178" s="3"/>
      <c r="J178" s="4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5"/>
      <c r="B179" s="4"/>
      <c r="C179" s="3"/>
      <c r="D179" s="4"/>
      <c r="E179" s="3"/>
      <c r="F179" s="4"/>
      <c r="G179" s="3"/>
      <c r="H179" s="4"/>
      <c r="I179" s="3"/>
      <c r="J179" s="4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5"/>
      <c r="B180" s="4"/>
      <c r="C180" s="3"/>
      <c r="D180" s="4"/>
      <c r="E180" s="3"/>
      <c r="F180" s="4"/>
      <c r="G180" s="3"/>
      <c r="H180" s="4"/>
      <c r="I180" s="3"/>
      <c r="J180" s="4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5"/>
      <c r="B181" s="4"/>
      <c r="C181" s="3"/>
      <c r="D181" s="4"/>
      <c r="E181" s="3"/>
      <c r="F181" s="4"/>
      <c r="G181" s="3"/>
      <c r="H181" s="4"/>
      <c r="I181" s="3"/>
      <c r="J181" s="4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5"/>
      <c r="B182" s="4"/>
      <c r="C182" s="3"/>
      <c r="D182" s="4"/>
      <c r="E182" s="3"/>
      <c r="F182" s="4"/>
      <c r="G182" s="3"/>
      <c r="H182" s="4"/>
      <c r="I182" s="3"/>
      <c r="J182" s="4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5"/>
      <c r="B183" s="4"/>
      <c r="C183" s="3"/>
      <c r="D183" s="4"/>
      <c r="E183" s="3"/>
      <c r="F183" s="4"/>
      <c r="G183" s="3"/>
      <c r="H183" s="4"/>
      <c r="I183" s="3"/>
      <c r="J183" s="4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5"/>
      <c r="B184" s="4"/>
      <c r="C184" s="3"/>
      <c r="D184" s="4"/>
      <c r="E184" s="3"/>
      <c r="F184" s="4"/>
      <c r="G184" s="3"/>
      <c r="H184" s="4"/>
      <c r="I184" s="3"/>
      <c r="J184" s="4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5"/>
      <c r="B185" s="4"/>
      <c r="C185" s="3"/>
      <c r="D185" s="4"/>
      <c r="E185" s="3"/>
      <c r="F185" s="4"/>
      <c r="G185" s="3"/>
      <c r="H185" s="4"/>
      <c r="I185" s="3"/>
      <c r="J185" s="4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5"/>
      <c r="B186" s="4"/>
      <c r="C186" s="3"/>
      <c r="D186" s="4"/>
      <c r="E186" s="3"/>
      <c r="F186" s="4"/>
      <c r="G186" s="3"/>
      <c r="H186" s="4"/>
      <c r="I186" s="3"/>
      <c r="J186" s="4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5"/>
      <c r="B187" s="4"/>
      <c r="C187" s="3"/>
      <c r="D187" s="4"/>
      <c r="E187" s="3"/>
      <c r="F187" s="4"/>
      <c r="G187" s="3"/>
      <c r="H187" s="4"/>
      <c r="I187" s="3"/>
      <c r="J187" s="4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5"/>
      <c r="B188" s="4"/>
      <c r="C188" s="3"/>
      <c r="D188" s="4"/>
      <c r="E188" s="3"/>
      <c r="F188" s="4"/>
      <c r="G188" s="3"/>
      <c r="H188" s="4"/>
      <c r="I188" s="3"/>
      <c r="J188" s="4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5"/>
      <c r="B189" s="4"/>
      <c r="C189" s="3"/>
      <c r="D189" s="4"/>
      <c r="E189" s="3"/>
      <c r="F189" s="4"/>
      <c r="G189" s="3"/>
      <c r="H189" s="4"/>
      <c r="I189" s="3"/>
      <c r="J189" s="4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5"/>
      <c r="B190" s="4"/>
      <c r="C190" s="3"/>
      <c r="D190" s="4"/>
      <c r="E190" s="3"/>
      <c r="F190" s="4"/>
      <c r="G190" s="3"/>
      <c r="H190" s="4"/>
      <c r="I190" s="3"/>
      <c r="J190" s="4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5"/>
      <c r="B191" s="4"/>
      <c r="C191" s="3"/>
      <c r="D191" s="4"/>
      <c r="E191" s="3"/>
      <c r="F191" s="4"/>
      <c r="G191" s="3"/>
      <c r="H191" s="4"/>
      <c r="I191" s="3"/>
      <c r="J191" s="4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5"/>
      <c r="B192" s="4"/>
      <c r="C192" s="3"/>
      <c r="D192" s="4"/>
      <c r="E192" s="3"/>
      <c r="F192" s="4"/>
      <c r="G192" s="3"/>
      <c r="H192" s="4"/>
      <c r="I192" s="3"/>
      <c r="J192" s="4"/>
      <c r="K192" s="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5"/>
      <c r="B193" s="4"/>
      <c r="C193" s="3"/>
      <c r="D193" s="4"/>
      <c r="E193" s="3"/>
      <c r="F193" s="4"/>
      <c r="G193" s="3"/>
      <c r="H193" s="4"/>
      <c r="I193" s="3"/>
      <c r="J193" s="4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5"/>
      <c r="B194" s="4"/>
      <c r="C194" s="3"/>
      <c r="D194" s="4"/>
      <c r="E194" s="3"/>
      <c r="F194" s="4"/>
      <c r="G194" s="3"/>
      <c r="H194" s="4"/>
      <c r="I194" s="3"/>
      <c r="J194" s="4"/>
      <c r="K194" s="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5"/>
      <c r="B195" s="4"/>
      <c r="C195" s="3"/>
      <c r="D195" s="4"/>
      <c r="E195" s="3"/>
      <c r="F195" s="4"/>
      <c r="G195" s="3"/>
      <c r="H195" s="4"/>
      <c r="I195" s="3"/>
      <c r="J195" s="4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5"/>
      <c r="B196" s="4"/>
      <c r="C196" s="3"/>
      <c r="D196" s="4"/>
      <c r="E196" s="3"/>
      <c r="F196" s="4"/>
      <c r="G196" s="3"/>
      <c r="H196" s="4"/>
      <c r="I196" s="3"/>
      <c r="J196" s="4"/>
      <c r="K196" s="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5"/>
      <c r="B197" s="4"/>
      <c r="C197" s="3"/>
      <c r="D197" s="4"/>
      <c r="E197" s="3"/>
      <c r="F197" s="4"/>
      <c r="G197" s="3"/>
      <c r="H197" s="4"/>
      <c r="I197" s="3"/>
      <c r="J197" s="4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5"/>
      <c r="B198" s="4"/>
      <c r="C198" s="3"/>
      <c r="D198" s="4"/>
      <c r="E198" s="3"/>
      <c r="F198" s="4"/>
      <c r="G198" s="3"/>
      <c r="H198" s="4"/>
      <c r="I198" s="3"/>
      <c r="J198" s="4"/>
      <c r="K198" s="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5"/>
      <c r="B199" s="4"/>
      <c r="C199" s="3"/>
      <c r="D199" s="4"/>
      <c r="E199" s="3"/>
      <c r="F199" s="4"/>
      <c r="G199" s="3"/>
      <c r="H199" s="4"/>
      <c r="I199" s="3"/>
      <c r="J199" s="4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5"/>
      <c r="B200" s="4"/>
      <c r="C200" s="3"/>
      <c r="D200" s="4"/>
      <c r="E200" s="3"/>
      <c r="F200" s="4"/>
      <c r="G200" s="3"/>
      <c r="H200" s="4"/>
      <c r="I200" s="3"/>
      <c r="J200" s="4"/>
      <c r="K200" s="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5"/>
      <c r="B201" s="4"/>
      <c r="C201" s="3"/>
      <c r="D201" s="4"/>
      <c r="E201" s="3"/>
      <c r="F201" s="4"/>
      <c r="G201" s="3"/>
      <c r="H201" s="4"/>
      <c r="I201" s="3"/>
      <c r="J201" s="4"/>
      <c r="K201" s="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5"/>
      <c r="B202" s="4"/>
      <c r="C202" s="3"/>
      <c r="D202" s="4"/>
      <c r="E202" s="3"/>
      <c r="F202" s="4"/>
      <c r="G202" s="3"/>
      <c r="H202" s="4"/>
      <c r="I202" s="3"/>
      <c r="J202" s="4"/>
      <c r="K202" s="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5"/>
      <c r="B203" s="4"/>
      <c r="C203" s="3"/>
      <c r="D203" s="4"/>
      <c r="E203" s="3"/>
      <c r="F203" s="4"/>
      <c r="G203" s="3"/>
      <c r="H203" s="4"/>
      <c r="I203" s="3"/>
      <c r="J203" s="4"/>
      <c r="K203" s="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5"/>
      <c r="B204" s="4"/>
      <c r="C204" s="3"/>
      <c r="D204" s="4"/>
      <c r="E204" s="3"/>
      <c r="F204" s="4"/>
      <c r="G204" s="3"/>
      <c r="H204" s="4"/>
      <c r="I204" s="3"/>
      <c r="J204" s="4"/>
      <c r="K204" s="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5"/>
      <c r="B205" s="4"/>
      <c r="C205" s="3"/>
      <c r="D205" s="4"/>
      <c r="E205" s="3"/>
      <c r="F205" s="4"/>
      <c r="G205" s="3"/>
      <c r="H205" s="4"/>
      <c r="I205" s="3"/>
      <c r="J205" s="4"/>
      <c r="K205" s="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5"/>
      <c r="B206" s="4"/>
      <c r="C206" s="3"/>
      <c r="D206" s="4"/>
      <c r="E206" s="3"/>
      <c r="F206" s="4"/>
      <c r="G206" s="3"/>
      <c r="H206" s="4"/>
      <c r="I206" s="3"/>
      <c r="J206" s="4"/>
      <c r="K206" s="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5"/>
      <c r="B207" s="4"/>
      <c r="C207" s="3"/>
      <c r="D207" s="4"/>
      <c r="E207" s="3"/>
      <c r="F207" s="4"/>
      <c r="G207" s="3"/>
      <c r="H207" s="4"/>
      <c r="I207" s="3"/>
      <c r="J207" s="4"/>
      <c r="K207" s="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5"/>
      <c r="B208" s="4"/>
      <c r="C208" s="3"/>
      <c r="D208" s="4"/>
      <c r="E208" s="3"/>
      <c r="F208" s="4"/>
      <c r="G208" s="3"/>
      <c r="H208" s="4"/>
      <c r="I208" s="3"/>
      <c r="J208" s="4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5"/>
      <c r="B209" s="4"/>
      <c r="C209" s="3"/>
      <c r="D209" s="4"/>
      <c r="E209" s="3"/>
      <c r="F209" s="4"/>
      <c r="G209" s="3"/>
      <c r="H209" s="4"/>
      <c r="I209" s="3"/>
      <c r="J209" s="4"/>
      <c r="K209" s="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5"/>
      <c r="B210" s="4"/>
      <c r="C210" s="3"/>
      <c r="D210" s="4"/>
      <c r="E210" s="3"/>
      <c r="F210" s="4"/>
      <c r="G210" s="3"/>
      <c r="H210" s="4"/>
      <c r="I210" s="3"/>
      <c r="J210" s="4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5"/>
      <c r="B211" s="4"/>
      <c r="C211" s="3"/>
      <c r="D211" s="4"/>
      <c r="E211" s="3"/>
      <c r="F211" s="4"/>
      <c r="G211" s="3"/>
      <c r="H211" s="4"/>
      <c r="I211" s="3"/>
      <c r="J211" s="4"/>
      <c r="K211" s="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5"/>
      <c r="B212" s="4"/>
      <c r="C212" s="3"/>
      <c r="D212" s="4"/>
      <c r="E212" s="3"/>
      <c r="F212" s="4"/>
      <c r="G212" s="3"/>
      <c r="H212" s="4"/>
      <c r="I212" s="3"/>
      <c r="J212" s="4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5"/>
      <c r="B213" s="4"/>
      <c r="C213" s="3"/>
      <c r="D213" s="4"/>
      <c r="E213" s="3"/>
      <c r="F213" s="4"/>
      <c r="G213" s="3"/>
      <c r="H213" s="4"/>
      <c r="I213" s="3"/>
      <c r="J213" s="4"/>
      <c r="K213" s="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5"/>
      <c r="B214" s="4"/>
      <c r="C214" s="3"/>
      <c r="D214" s="4"/>
      <c r="E214" s="3"/>
      <c r="F214" s="4"/>
      <c r="G214" s="3"/>
      <c r="H214" s="4"/>
      <c r="I214" s="3"/>
      <c r="J214" s="4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5"/>
      <c r="B215" s="4"/>
      <c r="C215" s="3"/>
      <c r="D215" s="4"/>
      <c r="E215" s="3"/>
      <c r="F215" s="4"/>
      <c r="G215" s="3"/>
      <c r="H215" s="4"/>
      <c r="I215" s="3"/>
      <c r="J215" s="4"/>
      <c r="K215" s="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5"/>
      <c r="B216" s="4"/>
      <c r="C216" s="3"/>
      <c r="D216" s="4"/>
      <c r="E216" s="3"/>
      <c r="F216" s="4"/>
      <c r="G216" s="3"/>
      <c r="H216" s="4"/>
      <c r="I216" s="3"/>
      <c r="J216" s="4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5"/>
      <c r="B217" s="4"/>
      <c r="C217" s="3"/>
      <c r="D217" s="4"/>
      <c r="E217" s="3"/>
      <c r="F217" s="4"/>
      <c r="G217" s="3"/>
      <c r="H217" s="4"/>
      <c r="I217" s="3"/>
      <c r="J217" s="4"/>
      <c r="K217" s="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5"/>
      <c r="B218" s="4"/>
      <c r="C218" s="3"/>
      <c r="D218" s="4"/>
      <c r="E218" s="3"/>
      <c r="F218" s="4"/>
      <c r="G218" s="3"/>
      <c r="H218" s="4"/>
      <c r="I218" s="3"/>
      <c r="J218" s="4"/>
      <c r="K218" s="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5"/>
      <c r="B219" s="4"/>
      <c r="C219" s="3"/>
      <c r="D219" s="4"/>
      <c r="E219" s="3"/>
      <c r="F219" s="4"/>
      <c r="G219" s="3"/>
      <c r="H219" s="4"/>
      <c r="I219" s="3"/>
      <c r="J219" s="4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5"/>
      <c r="B220" s="4"/>
      <c r="C220" s="3"/>
      <c r="D220" s="4"/>
      <c r="E220" s="3"/>
      <c r="F220" s="4"/>
      <c r="G220" s="3"/>
      <c r="H220" s="4"/>
      <c r="I220" s="3"/>
      <c r="J220" s="4"/>
      <c r="K220" s="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5"/>
      <c r="B221" s="4"/>
      <c r="C221" s="3"/>
      <c r="D221" s="4"/>
      <c r="E221" s="3"/>
      <c r="F221" s="4"/>
      <c r="G221" s="3"/>
      <c r="H221" s="4"/>
      <c r="I221" s="3"/>
      <c r="J221" s="4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5"/>
      <c r="B222" s="4"/>
      <c r="C222" s="3"/>
      <c r="D222" s="4"/>
      <c r="E222" s="3"/>
      <c r="F222" s="4"/>
      <c r="G222" s="3"/>
      <c r="H222" s="4"/>
      <c r="I222" s="3"/>
      <c r="J222" s="4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5"/>
      <c r="B223" s="4"/>
      <c r="C223" s="3"/>
      <c r="D223" s="4"/>
      <c r="E223" s="3"/>
      <c r="F223" s="4"/>
      <c r="G223" s="3"/>
      <c r="H223" s="4"/>
      <c r="I223" s="3"/>
      <c r="J223" s="4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5"/>
      <c r="B224" s="4"/>
      <c r="C224" s="3"/>
      <c r="D224" s="4"/>
      <c r="E224" s="3"/>
      <c r="F224" s="4"/>
      <c r="G224" s="3"/>
      <c r="H224" s="4"/>
      <c r="I224" s="3"/>
      <c r="J224" s="4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5"/>
      <c r="B225" s="4"/>
      <c r="C225" s="3"/>
      <c r="D225" s="4"/>
      <c r="E225" s="3"/>
      <c r="F225" s="4"/>
      <c r="G225" s="3"/>
      <c r="H225" s="4"/>
      <c r="I225" s="3"/>
      <c r="J225" s="4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5"/>
      <c r="B226" s="4"/>
      <c r="C226" s="3"/>
      <c r="D226" s="4"/>
      <c r="E226" s="3"/>
      <c r="F226" s="4"/>
      <c r="G226" s="3"/>
      <c r="H226" s="4"/>
      <c r="I226" s="3"/>
      <c r="J226" s="4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5"/>
      <c r="B227" s="4"/>
      <c r="C227" s="3"/>
      <c r="D227" s="4"/>
      <c r="E227" s="3"/>
      <c r="F227" s="4"/>
      <c r="G227" s="3"/>
      <c r="H227" s="4"/>
      <c r="I227" s="3"/>
      <c r="J227" s="4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5"/>
      <c r="B228" s="4"/>
      <c r="C228" s="3"/>
      <c r="D228" s="4"/>
      <c r="E228" s="3"/>
      <c r="F228" s="4"/>
      <c r="G228" s="3"/>
      <c r="H228" s="4"/>
      <c r="I228" s="3"/>
      <c r="J228" s="4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5"/>
      <c r="B229" s="4"/>
      <c r="C229" s="3"/>
      <c r="D229" s="4"/>
      <c r="E229" s="3"/>
      <c r="F229" s="4"/>
      <c r="G229" s="3"/>
      <c r="H229" s="4"/>
      <c r="I229" s="3"/>
      <c r="J229" s="4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5"/>
      <c r="B230" s="4"/>
      <c r="C230" s="3"/>
      <c r="D230" s="4"/>
      <c r="E230" s="3"/>
      <c r="F230" s="4"/>
      <c r="G230" s="3"/>
      <c r="H230" s="4"/>
      <c r="I230" s="3"/>
      <c r="J230" s="4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5"/>
      <c r="B231" s="4"/>
      <c r="C231" s="3"/>
      <c r="D231" s="4"/>
      <c r="E231" s="3"/>
      <c r="F231" s="4"/>
      <c r="G231" s="3"/>
      <c r="H231" s="4"/>
      <c r="I231" s="3"/>
      <c r="J231" s="4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5"/>
      <c r="B232" s="4"/>
      <c r="C232" s="3"/>
      <c r="D232" s="4"/>
      <c r="E232" s="3"/>
      <c r="F232" s="4"/>
      <c r="G232" s="3"/>
      <c r="H232" s="4"/>
      <c r="I232" s="3"/>
      <c r="J232" s="4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5"/>
      <c r="B233" s="4"/>
      <c r="C233" s="3"/>
      <c r="D233" s="4"/>
      <c r="E233" s="3"/>
      <c r="F233" s="4"/>
      <c r="G233" s="3"/>
      <c r="H233" s="4"/>
      <c r="I233" s="3"/>
      <c r="J233" s="4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5"/>
      <c r="B234" s="4"/>
      <c r="C234" s="3"/>
      <c r="D234" s="4"/>
      <c r="E234" s="3"/>
      <c r="F234" s="4"/>
      <c r="G234" s="3"/>
      <c r="H234" s="4"/>
      <c r="I234" s="3"/>
      <c r="J234" s="4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5"/>
      <c r="B235" s="4"/>
      <c r="C235" s="3"/>
      <c r="D235" s="4"/>
      <c r="E235" s="3"/>
      <c r="F235" s="4"/>
      <c r="G235" s="3"/>
      <c r="H235" s="4"/>
      <c r="I235" s="3"/>
      <c r="J235" s="4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5"/>
      <c r="B236" s="4"/>
      <c r="C236" s="3"/>
      <c r="D236" s="4"/>
      <c r="E236" s="3"/>
      <c r="F236" s="4"/>
      <c r="G236" s="3"/>
      <c r="H236" s="4"/>
      <c r="I236" s="3"/>
      <c r="J236" s="4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5"/>
      <c r="B237" s="4"/>
      <c r="C237" s="3"/>
      <c r="D237" s="4"/>
      <c r="E237" s="3"/>
      <c r="F237" s="4"/>
      <c r="G237" s="3"/>
      <c r="H237" s="4"/>
      <c r="I237" s="3"/>
      <c r="J237" s="4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5"/>
      <c r="B238" s="4"/>
      <c r="C238" s="3"/>
      <c r="D238" s="4"/>
      <c r="E238" s="3"/>
      <c r="F238" s="4"/>
      <c r="G238" s="3"/>
      <c r="H238" s="4"/>
      <c r="I238" s="3"/>
      <c r="J238" s="4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5"/>
      <c r="B239" s="4"/>
      <c r="C239" s="3"/>
      <c r="D239" s="4"/>
      <c r="E239" s="3"/>
      <c r="F239" s="4"/>
      <c r="G239" s="3"/>
      <c r="H239" s="4"/>
      <c r="I239" s="3"/>
      <c r="J239" s="4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5"/>
      <c r="B240" s="4"/>
      <c r="C240" s="3"/>
      <c r="D240" s="4"/>
      <c r="E240" s="3"/>
      <c r="F240" s="4"/>
      <c r="G240" s="3"/>
      <c r="H240" s="4"/>
      <c r="I240" s="3"/>
      <c r="J240" s="4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5"/>
      <c r="B241" s="4"/>
      <c r="C241" s="3"/>
      <c r="D241" s="4"/>
      <c r="E241" s="3"/>
      <c r="F241" s="4"/>
      <c r="G241" s="3"/>
      <c r="H241" s="4"/>
      <c r="I241" s="3"/>
      <c r="J241" s="4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5"/>
      <c r="B242" s="4"/>
      <c r="C242" s="3"/>
      <c r="D242" s="4"/>
      <c r="E242" s="3"/>
      <c r="F242" s="4"/>
      <c r="G242" s="3"/>
      <c r="H242" s="4"/>
      <c r="I242" s="3"/>
      <c r="J242" s="4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5"/>
      <c r="B243" s="4"/>
      <c r="C243" s="3"/>
      <c r="D243" s="4"/>
      <c r="E243" s="3"/>
      <c r="F243" s="4"/>
      <c r="G243" s="3"/>
      <c r="H243" s="4"/>
      <c r="I243" s="3"/>
      <c r="J243" s="4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5"/>
      <c r="B244" s="4"/>
      <c r="C244" s="3"/>
      <c r="D244" s="4"/>
      <c r="E244" s="3"/>
      <c r="F244" s="4"/>
      <c r="G244" s="3"/>
      <c r="H244" s="4"/>
      <c r="I244" s="3"/>
      <c r="J244" s="4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5"/>
      <c r="B245" s="4"/>
      <c r="C245" s="3"/>
      <c r="D245" s="4"/>
      <c r="E245" s="3"/>
      <c r="F245" s="4"/>
      <c r="G245" s="3"/>
      <c r="H245" s="4"/>
      <c r="I245" s="3"/>
      <c r="J245" s="4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5"/>
      <c r="B246" s="4"/>
      <c r="C246" s="3"/>
      <c r="D246" s="4"/>
      <c r="E246" s="3"/>
      <c r="F246" s="4"/>
      <c r="G246" s="3"/>
      <c r="H246" s="4"/>
      <c r="I246" s="3"/>
      <c r="J246" s="4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5"/>
      <c r="B247" s="4"/>
      <c r="C247" s="3"/>
      <c r="D247" s="4"/>
      <c r="E247" s="3"/>
      <c r="F247" s="4"/>
      <c r="G247" s="3"/>
      <c r="H247" s="4"/>
      <c r="I247" s="3"/>
      <c r="J247" s="4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5"/>
      <c r="B248" s="4"/>
      <c r="C248" s="3"/>
      <c r="D248" s="4"/>
      <c r="E248" s="3"/>
      <c r="F248" s="4"/>
      <c r="G248" s="3"/>
      <c r="H248" s="4"/>
      <c r="I248" s="3"/>
      <c r="J248" s="4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5"/>
      <c r="B249" s="4"/>
      <c r="C249" s="3"/>
      <c r="D249" s="4"/>
      <c r="E249" s="3"/>
      <c r="F249" s="4"/>
      <c r="G249" s="3"/>
      <c r="H249" s="4"/>
      <c r="I249" s="3"/>
      <c r="J249" s="4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5"/>
      <c r="B250" s="4"/>
      <c r="C250" s="3"/>
      <c r="D250" s="4"/>
      <c r="E250" s="3"/>
      <c r="F250" s="4"/>
      <c r="G250" s="3"/>
      <c r="H250" s="4"/>
      <c r="I250" s="3"/>
      <c r="J250" s="4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5"/>
      <c r="B251" s="4"/>
      <c r="C251" s="3"/>
      <c r="D251" s="4"/>
      <c r="E251" s="3"/>
      <c r="F251" s="4"/>
      <c r="G251" s="3"/>
      <c r="H251" s="4"/>
      <c r="I251" s="3"/>
      <c r="J251" s="4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5"/>
      <c r="B252" s="4"/>
      <c r="C252" s="3"/>
      <c r="D252" s="4"/>
      <c r="E252" s="3"/>
      <c r="F252" s="4"/>
      <c r="G252" s="3"/>
      <c r="H252" s="4"/>
      <c r="I252" s="3"/>
      <c r="J252" s="4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5"/>
      <c r="B253" s="4"/>
      <c r="C253" s="3"/>
      <c r="D253" s="4"/>
      <c r="E253" s="3"/>
      <c r="F253" s="4"/>
      <c r="G253" s="3"/>
      <c r="H253" s="4"/>
      <c r="I253" s="3"/>
      <c r="J253" s="4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5"/>
      <c r="B254" s="4"/>
      <c r="C254" s="3"/>
      <c r="D254" s="4"/>
      <c r="E254" s="3"/>
      <c r="F254" s="4"/>
      <c r="G254" s="3"/>
      <c r="H254" s="4"/>
      <c r="I254" s="3"/>
      <c r="J254" s="4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5"/>
      <c r="B255" s="4"/>
      <c r="C255" s="3"/>
      <c r="D255" s="4"/>
      <c r="E255" s="3"/>
      <c r="F255" s="4"/>
      <c r="G255" s="3"/>
      <c r="H255" s="4"/>
      <c r="I255" s="3"/>
      <c r="J255" s="4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5"/>
      <c r="B256" s="4"/>
      <c r="C256" s="3"/>
      <c r="D256" s="4"/>
      <c r="E256" s="3"/>
      <c r="F256" s="4"/>
      <c r="G256" s="3"/>
      <c r="H256" s="4"/>
      <c r="I256" s="3"/>
      <c r="J256" s="4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5"/>
      <c r="B257" s="4"/>
      <c r="C257" s="3"/>
      <c r="D257" s="4"/>
      <c r="E257" s="3"/>
      <c r="F257" s="4"/>
      <c r="G257" s="3"/>
      <c r="H257" s="4"/>
      <c r="I257" s="3"/>
      <c r="J257" s="4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5"/>
      <c r="B258" s="4"/>
      <c r="C258" s="3"/>
      <c r="D258" s="4"/>
      <c r="E258" s="3"/>
      <c r="F258" s="4"/>
      <c r="G258" s="3"/>
      <c r="H258" s="4"/>
      <c r="I258" s="3"/>
      <c r="J258" s="4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5"/>
      <c r="B259" s="4"/>
      <c r="C259" s="3"/>
      <c r="D259" s="4"/>
      <c r="E259" s="3"/>
      <c r="F259" s="4"/>
      <c r="G259" s="3"/>
      <c r="H259" s="4"/>
      <c r="I259" s="3"/>
      <c r="J259" s="4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5"/>
      <c r="B260" s="4"/>
      <c r="C260" s="3"/>
      <c r="D260" s="4"/>
      <c r="E260" s="3"/>
      <c r="F260" s="4"/>
      <c r="G260" s="3"/>
      <c r="H260" s="4"/>
      <c r="I260" s="3"/>
      <c r="J260" s="4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5"/>
      <c r="B261" s="4"/>
      <c r="C261" s="3"/>
      <c r="D261" s="4"/>
      <c r="E261" s="3"/>
      <c r="F261" s="4"/>
      <c r="G261" s="3"/>
      <c r="H261" s="4"/>
      <c r="I261" s="3"/>
      <c r="J261" s="4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5"/>
      <c r="B262" s="4"/>
      <c r="C262" s="3"/>
      <c r="D262" s="4"/>
      <c r="E262" s="3"/>
      <c r="F262" s="4"/>
      <c r="G262" s="3"/>
      <c r="H262" s="4"/>
      <c r="I262" s="3"/>
      <c r="J262" s="4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5"/>
      <c r="B263" s="4"/>
      <c r="C263" s="3"/>
      <c r="D263" s="4"/>
      <c r="E263" s="3"/>
      <c r="F263" s="4"/>
      <c r="G263" s="3"/>
      <c r="H263" s="4"/>
      <c r="I263" s="3"/>
      <c r="J263" s="4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5"/>
      <c r="B264" s="4"/>
      <c r="C264" s="3"/>
      <c r="D264" s="4"/>
      <c r="E264" s="3"/>
      <c r="F264" s="4"/>
      <c r="G264" s="3"/>
      <c r="H264" s="4"/>
      <c r="I264" s="3"/>
      <c r="J264" s="4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5"/>
      <c r="B265" s="4"/>
      <c r="C265" s="3"/>
      <c r="D265" s="4"/>
      <c r="E265" s="3"/>
      <c r="F265" s="4"/>
      <c r="G265" s="3"/>
      <c r="H265" s="4"/>
      <c r="I265" s="3"/>
      <c r="J265" s="4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5"/>
      <c r="B266" s="4"/>
      <c r="C266" s="3"/>
      <c r="D266" s="4"/>
      <c r="E266" s="3"/>
      <c r="F266" s="4"/>
      <c r="G266" s="3"/>
      <c r="H266" s="4"/>
      <c r="I266" s="3"/>
      <c r="J266" s="4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5"/>
      <c r="B267" s="4"/>
      <c r="C267" s="3"/>
      <c r="D267" s="4"/>
      <c r="E267" s="3"/>
      <c r="F267" s="4"/>
      <c r="G267" s="3"/>
      <c r="H267" s="4"/>
      <c r="I267" s="3"/>
      <c r="J267" s="4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5"/>
      <c r="B268" s="4"/>
      <c r="C268" s="3"/>
      <c r="D268" s="4"/>
      <c r="E268" s="3"/>
      <c r="F268" s="4"/>
      <c r="G268" s="3"/>
      <c r="H268" s="4"/>
      <c r="I268" s="3"/>
      <c r="J268" s="4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5"/>
      <c r="B269" s="4"/>
      <c r="C269" s="3"/>
      <c r="D269" s="4"/>
      <c r="E269" s="3"/>
      <c r="F269" s="4"/>
      <c r="G269" s="3"/>
      <c r="H269" s="4"/>
      <c r="I269" s="3"/>
      <c r="J269" s="4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5"/>
      <c r="B270" s="4"/>
      <c r="C270" s="3"/>
      <c r="D270" s="4"/>
      <c r="E270" s="3"/>
      <c r="F270" s="4"/>
      <c r="G270" s="3"/>
      <c r="H270" s="4"/>
      <c r="I270" s="3"/>
      <c r="J270" s="4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5"/>
      <c r="B271" s="4"/>
      <c r="C271" s="3"/>
      <c r="D271" s="4"/>
      <c r="E271" s="3"/>
      <c r="F271" s="4"/>
      <c r="G271" s="3"/>
      <c r="H271" s="4"/>
      <c r="I271" s="3"/>
      <c r="J271" s="4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5"/>
      <c r="B272" s="4"/>
      <c r="C272" s="3"/>
      <c r="D272" s="4"/>
      <c r="E272" s="3"/>
      <c r="F272" s="4"/>
      <c r="G272" s="3"/>
      <c r="H272" s="4"/>
      <c r="I272" s="3"/>
      <c r="J272" s="4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5"/>
      <c r="B273" s="4"/>
      <c r="C273" s="3"/>
      <c r="D273" s="4"/>
      <c r="E273" s="3"/>
      <c r="F273" s="4"/>
      <c r="G273" s="3"/>
      <c r="H273" s="4"/>
      <c r="I273" s="3"/>
      <c r="J273" s="4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5"/>
      <c r="B274" s="4"/>
      <c r="C274" s="3"/>
      <c r="D274" s="4"/>
      <c r="E274" s="3"/>
      <c r="F274" s="4"/>
      <c r="G274" s="3"/>
      <c r="H274" s="4"/>
      <c r="I274" s="3"/>
      <c r="J274" s="4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5"/>
      <c r="B275" s="4"/>
      <c r="C275" s="3"/>
      <c r="D275" s="4"/>
      <c r="E275" s="3"/>
      <c r="F275" s="4"/>
      <c r="G275" s="3"/>
      <c r="H275" s="4"/>
      <c r="I275" s="3"/>
      <c r="J275" s="4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5"/>
      <c r="B276" s="4"/>
      <c r="C276" s="3"/>
      <c r="D276" s="4"/>
      <c r="E276" s="3"/>
      <c r="F276" s="4"/>
      <c r="G276" s="3"/>
      <c r="H276" s="4"/>
      <c r="I276" s="3"/>
      <c r="J276" s="4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5"/>
      <c r="B277" s="4"/>
      <c r="C277" s="3"/>
      <c r="D277" s="4"/>
      <c r="E277" s="3"/>
      <c r="F277" s="4"/>
      <c r="G277" s="3"/>
      <c r="H277" s="4"/>
      <c r="I277" s="3"/>
      <c r="J277" s="4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5"/>
      <c r="B278" s="4"/>
      <c r="C278" s="3"/>
      <c r="D278" s="4"/>
      <c r="E278" s="3"/>
      <c r="F278" s="4"/>
      <c r="G278" s="3"/>
      <c r="H278" s="4"/>
      <c r="I278" s="3"/>
      <c r="J278" s="4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5"/>
      <c r="B279" s="4"/>
      <c r="C279" s="3"/>
      <c r="D279" s="4"/>
      <c r="E279" s="3"/>
      <c r="F279" s="4"/>
      <c r="G279" s="3"/>
      <c r="H279" s="4"/>
      <c r="I279" s="3"/>
      <c r="J279" s="4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5"/>
      <c r="B280" s="4"/>
      <c r="C280" s="3"/>
      <c r="D280" s="4"/>
      <c r="E280" s="3"/>
      <c r="F280" s="4"/>
      <c r="G280" s="3"/>
      <c r="H280" s="4"/>
      <c r="I280" s="3"/>
      <c r="J280" s="4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5"/>
      <c r="B281" s="4"/>
      <c r="C281" s="3"/>
      <c r="D281" s="4"/>
      <c r="E281" s="3"/>
      <c r="F281" s="4"/>
      <c r="G281" s="3"/>
      <c r="H281" s="4"/>
      <c r="I281" s="3"/>
      <c r="J281" s="4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5"/>
      <c r="B282" s="4"/>
      <c r="C282" s="3"/>
      <c r="D282" s="4"/>
      <c r="E282" s="3"/>
      <c r="F282" s="4"/>
      <c r="G282" s="3"/>
      <c r="H282" s="4"/>
      <c r="I282" s="3"/>
      <c r="J282" s="4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5"/>
      <c r="B283" s="4"/>
      <c r="C283" s="3"/>
      <c r="D283" s="4"/>
      <c r="E283" s="3"/>
      <c r="F283" s="4"/>
      <c r="G283" s="3"/>
      <c r="H283" s="4"/>
      <c r="I283" s="3"/>
      <c r="J283" s="4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5"/>
      <c r="B284" s="4"/>
      <c r="C284" s="3"/>
      <c r="D284" s="4"/>
      <c r="E284" s="3"/>
      <c r="F284" s="4"/>
      <c r="G284" s="3"/>
      <c r="H284" s="4"/>
      <c r="I284" s="3"/>
      <c r="J284" s="4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5"/>
      <c r="B285" s="4"/>
      <c r="C285" s="3"/>
      <c r="D285" s="4"/>
      <c r="E285" s="3"/>
      <c r="F285" s="4"/>
      <c r="G285" s="3"/>
      <c r="H285" s="4"/>
      <c r="I285" s="3"/>
      <c r="J285" s="4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5"/>
      <c r="B286" s="4"/>
      <c r="C286" s="3"/>
      <c r="D286" s="4"/>
      <c r="E286" s="3"/>
      <c r="F286" s="4"/>
      <c r="G286" s="3"/>
      <c r="H286" s="4"/>
      <c r="I286" s="3"/>
      <c r="J286" s="4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5"/>
      <c r="B287" s="4"/>
      <c r="C287" s="3"/>
      <c r="D287" s="4"/>
      <c r="E287" s="3"/>
      <c r="F287" s="4"/>
      <c r="G287" s="3"/>
      <c r="H287" s="4"/>
      <c r="I287" s="3"/>
      <c r="J287" s="4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5"/>
      <c r="B288" s="4"/>
      <c r="C288" s="3"/>
      <c r="D288" s="4"/>
      <c r="E288" s="3"/>
      <c r="F288" s="4"/>
      <c r="G288" s="3"/>
      <c r="H288" s="4"/>
      <c r="I288" s="3"/>
      <c r="J288" s="4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5"/>
      <c r="B289" s="4"/>
      <c r="C289" s="3"/>
      <c r="D289" s="4"/>
      <c r="E289" s="3"/>
      <c r="F289" s="4"/>
      <c r="G289" s="3"/>
      <c r="H289" s="4"/>
      <c r="I289" s="3"/>
      <c r="J289" s="4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5"/>
      <c r="B290" s="4"/>
      <c r="C290" s="3"/>
      <c r="D290" s="4"/>
      <c r="E290" s="3"/>
      <c r="F290" s="4"/>
      <c r="G290" s="3"/>
      <c r="H290" s="4"/>
      <c r="I290" s="3"/>
      <c r="J290" s="4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5"/>
      <c r="B291" s="4"/>
      <c r="C291" s="3"/>
      <c r="D291" s="4"/>
      <c r="E291" s="3"/>
      <c r="F291" s="4"/>
      <c r="G291" s="3"/>
      <c r="H291" s="4"/>
      <c r="I291" s="3"/>
      <c r="J291" s="4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5"/>
      <c r="B292" s="4"/>
      <c r="C292" s="3"/>
      <c r="D292" s="4"/>
      <c r="E292" s="3"/>
      <c r="F292" s="4"/>
      <c r="G292" s="3"/>
      <c r="H292" s="4"/>
      <c r="I292" s="3"/>
      <c r="J292" s="4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5"/>
      <c r="B293" s="4"/>
      <c r="C293" s="3"/>
      <c r="D293" s="4"/>
      <c r="E293" s="3"/>
      <c r="F293" s="4"/>
      <c r="G293" s="3"/>
      <c r="H293" s="4"/>
      <c r="I293" s="3"/>
      <c r="J293" s="4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5"/>
      <c r="B294" s="4"/>
      <c r="C294" s="3"/>
      <c r="D294" s="4"/>
      <c r="E294" s="3"/>
      <c r="F294" s="4"/>
      <c r="G294" s="3"/>
      <c r="H294" s="4"/>
      <c r="I294" s="3"/>
      <c r="J294" s="4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5"/>
      <c r="B295" s="4"/>
      <c r="C295" s="3"/>
      <c r="D295" s="4"/>
      <c r="E295" s="3"/>
      <c r="F295" s="4"/>
      <c r="G295" s="3"/>
      <c r="H295" s="4"/>
      <c r="I295" s="3"/>
      <c r="J295" s="4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5"/>
      <c r="B296" s="4"/>
      <c r="C296" s="3"/>
      <c r="D296" s="4"/>
      <c r="E296" s="3"/>
      <c r="F296" s="4"/>
      <c r="G296" s="3"/>
      <c r="H296" s="4"/>
      <c r="I296" s="3"/>
      <c r="J296" s="4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5"/>
      <c r="B297" s="4"/>
      <c r="C297" s="3"/>
      <c r="D297" s="4"/>
      <c r="E297" s="3"/>
      <c r="F297" s="4"/>
      <c r="G297" s="3"/>
      <c r="H297" s="4"/>
      <c r="I297" s="3"/>
      <c r="J297" s="4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5"/>
      <c r="B298" s="4"/>
      <c r="C298" s="3"/>
      <c r="D298" s="4"/>
      <c r="E298" s="3"/>
      <c r="F298" s="4"/>
      <c r="G298" s="3"/>
      <c r="H298" s="4"/>
      <c r="I298" s="3"/>
      <c r="J298" s="4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5"/>
      <c r="B299" s="4"/>
      <c r="C299" s="3"/>
      <c r="D299" s="4"/>
      <c r="E299" s="3"/>
      <c r="F299" s="4"/>
      <c r="G299" s="3"/>
      <c r="H299" s="4"/>
      <c r="I299" s="3"/>
      <c r="J299" s="4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5"/>
      <c r="B300" s="4"/>
      <c r="C300" s="3"/>
      <c r="D300" s="4"/>
      <c r="E300" s="3"/>
      <c r="F300" s="4"/>
      <c r="G300" s="3"/>
      <c r="H300" s="4"/>
      <c r="I300" s="3"/>
      <c r="J300" s="4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5"/>
      <c r="B301" s="4"/>
      <c r="C301" s="3"/>
      <c r="D301" s="4"/>
      <c r="E301" s="3"/>
      <c r="F301" s="4"/>
      <c r="G301" s="3"/>
      <c r="H301" s="4"/>
      <c r="I301" s="3"/>
      <c r="J301" s="4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5"/>
      <c r="B302" s="4"/>
      <c r="C302" s="3"/>
      <c r="D302" s="4"/>
      <c r="E302" s="3"/>
      <c r="F302" s="4"/>
      <c r="G302" s="3"/>
      <c r="H302" s="4"/>
      <c r="I302" s="3"/>
      <c r="J302" s="4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5"/>
      <c r="B303" s="4"/>
      <c r="C303" s="3"/>
      <c r="D303" s="4"/>
      <c r="E303" s="3"/>
      <c r="F303" s="4"/>
      <c r="G303" s="3"/>
      <c r="H303" s="4"/>
      <c r="I303" s="3"/>
      <c r="J303" s="4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5"/>
      <c r="B304" s="4"/>
      <c r="C304" s="3"/>
      <c r="D304" s="4"/>
      <c r="E304" s="3"/>
      <c r="F304" s="4"/>
      <c r="G304" s="3"/>
      <c r="H304" s="4"/>
      <c r="I304" s="3"/>
      <c r="J304" s="4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5"/>
      <c r="B305" s="4"/>
      <c r="C305" s="3"/>
      <c r="D305" s="4"/>
      <c r="E305" s="3"/>
      <c r="F305" s="4"/>
      <c r="G305" s="3"/>
      <c r="H305" s="4"/>
      <c r="I305" s="3"/>
      <c r="J305" s="4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5"/>
      <c r="B306" s="4"/>
      <c r="C306" s="3"/>
      <c r="D306" s="4"/>
      <c r="E306" s="3"/>
      <c r="F306" s="4"/>
      <c r="G306" s="3"/>
      <c r="H306" s="4"/>
      <c r="I306" s="3"/>
      <c r="J306" s="4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5"/>
      <c r="B307" s="4"/>
      <c r="C307" s="3"/>
      <c r="D307" s="4"/>
      <c r="E307" s="3"/>
      <c r="F307" s="4"/>
      <c r="G307" s="3"/>
      <c r="H307" s="4"/>
      <c r="I307" s="3"/>
      <c r="J307" s="4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5"/>
      <c r="B308" s="4"/>
      <c r="C308" s="3"/>
      <c r="D308" s="4"/>
      <c r="E308" s="3"/>
      <c r="F308" s="4"/>
      <c r="G308" s="3"/>
      <c r="H308" s="4"/>
      <c r="I308" s="3"/>
      <c r="J308" s="4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5"/>
      <c r="B309" s="4"/>
      <c r="C309" s="3"/>
      <c r="D309" s="4"/>
      <c r="E309" s="3"/>
      <c r="F309" s="4"/>
      <c r="G309" s="3"/>
      <c r="H309" s="4"/>
      <c r="I309" s="3"/>
      <c r="J309" s="4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5"/>
      <c r="B310" s="4"/>
      <c r="C310" s="3"/>
      <c r="D310" s="4"/>
      <c r="E310" s="3"/>
      <c r="F310" s="4"/>
      <c r="G310" s="3"/>
      <c r="H310" s="4"/>
      <c r="I310" s="3"/>
      <c r="J310" s="4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5"/>
      <c r="B311" s="4"/>
      <c r="C311" s="3"/>
      <c r="D311" s="4"/>
      <c r="E311" s="3"/>
      <c r="F311" s="4"/>
      <c r="G311" s="3"/>
      <c r="H311" s="4"/>
      <c r="I311" s="3"/>
      <c r="J311" s="4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5"/>
      <c r="B312" s="4"/>
      <c r="C312" s="3"/>
      <c r="D312" s="4"/>
      <c r="E312" s="3"/>
      <c r="F312" s="4"/>
      <c r="G312" s="3"/>
      <c r="H312" s="4"/>
      <c r="I312" s="3"/>
      <c r="J312" s="4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5"/>
      <c r="B313" s="4"/>
      <c r="C313" s="3"/>
      <c r="D313" s="4"/>
      <c r="E313" s="3"/>
      <c r="F313" s="4"/>
      <c r="G313" s="3"/>
      <c r="H313" s="4"/>
      <c r="I313" s="3"/>
      <c r="J313" s="4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5"/>
      <c r="B314" s="4"/>
      <c r="C314" s="3"/>
      <c r="D314" s="4"/>
      <c r="E314" s="3"/>
      <c r="F314" s="4"/>
      <c r="G314" s="3"/>
      <c r="H314" s="4"/>
      <c r="I314" s="3"/>
      <c r="J314" s="4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5"/>
      <c r="B315" s="4"/>
      <c r="C315" s="3"/>
      <c r="D315" s="4"/>
      <c r="E315" s="3"/>
      <c r="F315" s="4"/>
      <c r="G315" s="3"/>
      <c r="H315" s="4"/>
      <c r="I315" s="3"/>
      <c r="J315" s="4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5"/>
      <c r="B316" s="4"/>
      <c r="C316" s="3"/>
      <c r="D316" s="4"/>
      <c r="E316" s="3"/>
      <c r="F316" s="4"/>
      <c r="G316" s="3"/>
      <c r="H316" s="4"/>
      <c r="I316" s="3"/>
      <c r="J316" s="4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5"/>
      <c r="B317" s="4"/>
      <c r="C317" s="3"/>
      <c r="D317" s="4"/>
      <c r="E317" s="3"/>
      <c r="F317" s="4"/>
      <c r="G317" s="3"/>
      <c r="H317" s="4"/>
      <c r="I317" s="3"/>
      <c r="J317" s="4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5"/>
      <c r="B318" s="4"/>
      <c r="C318" s="3"/>
      <c r="D318" s="4"/>
      <c r="E318" s="3"/>
      <c r="F318" s="4"/>
      <c r="G318" s="3"/>
      <c r="H318" s="4"/>
      <c r="I318" s="3"/>
      <c r="J318" s="4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</sheetData>
  <mergeCells count="1">
    <mergeCell ref="K5:L5"/>
  </mergeCells>
  <hyperlinks>
    <hyperlink ref="L11" r:id="rId1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Sall</dc:creator>
  <cp:lastModifiedBy>Derek Sall</cp:lastModifiedBy>
  <dcterms:created xsi:type="dcterms:W3CDTF">2016-12-23T00:14:26Z</dcterms:created>
  <dcterms:modified xsi:type="dcterms:W3CDTF">2020-07-14T12:09:18Z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