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 codeName="{C5BBEA04-B48B-DB03-FC8F-E18A6752861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sag0f\Desktop\Personal\"/>
    </mc:Choice>
  </mc:AlternateContent>
  <xr:revisionPtr revIDLastSave="0" documentId="13_ncr:1_{85710290-5301-498D-918A-A91D5F550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bt Snowball Calculator" sheetId="2" r:id="rId1"/>
    <sheet name="Debt Payoff Chart" sheetId="1" r:id="rId2"/>
  </sheets>
  <definedNames>
    <definedName name="_xlnm.Print_Area" localSheetId="1">'Debt Payoff Chart'!$A$1:$AA$37</definedName>
    <definedName name="_xlnm.Print_Area" localSheetId="0">'Debt Snowball Calculator'!$A$1:$R$71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C16" i="1" s="1"/>
  <c r="C14" i="1" s="1"/>
  <c r="C18" i="2" l="1"/>
  <c r="E18" i="2" s="1"/>
  <c r="G18" i="2" l="1"/>
  <c r="F18" i="2"/>
  <c r="D18" i="2"/>
  <c r="C19" i="2" l="1"/>
  <c r="I18" i="2"/>
  <c r="H18" i="2"/>
  <c r="D19" i="2" l="1"/>
  <c r="J18" i="2"/>
  <c r="K18" i="2"/>
  <c r="M18" i="2" l="1"/>
  <c r="L18" i="2"/>
  <c r="C20" i="2"/>
  <c r="D20" i="2" s="1"/>
  <c r="E19" i="2"/>
  <c r="C21" i="2" l="1"/>
  <c r="D21" i="2" s="1"/>
  <c r="F19" i="2"/>
  <c r="N18" i="2"/>
  <c r="O18" i="2"/>
  <c r="G19" i="2" l="1"/>
  <c r="H19" i="2" s="1"/>
  <c r="I19" i="2" s="1"/>
  <c r="C22" i="2"/>
  <c r="D22" i="2" s="1"/>
  <c r="Q18" i="2"/>
  <c r="P18" i="2"/>
  <c r="E20" i="2"/>
  <c r="F20" i="2" s="1"/>
  <c r="C23" i="2" l="1"/>
  <c r="D23" i="2" s="1"/>
  <c r="R18" i="2"/>
  <c r="J20" i="1" s="1"/>
  <c r="J19" i="2"/>
  <c r="K19" i="2" s="1"/>
  <c r="E21" i="2"/>
  <c r="F21" i="2" s="1"/>
  <c r="G20" i="2"/>
  <c r="H20" i="2" s="1"/>
  <c r="L19" i="2" l="1"/>
  <c r="M19" i="2" s="1"/>
  <c r="G21" i="2"/>
  <c r="H21" i="2" s="1"/>
  <c r="E22" i="2"/>
  <c r="F22" i="2" s="1"/>
  <c r="C24" i="2"/>
  <c r="D24" i="2" s="1"/>
  <c r="I20" i="2"/>
  <c r="J20" i="2" s="1"/>
  <c r="C25" i="2" l="1"/>
  <c r="D25" i="2" s="1"/>
  <c r="G22" i="2"/>
  <c r="H22" i="2" s="1"/>
  <c r="I21" i="2"/>
  <c r="J21" i="2" s="1"/>
  <c r="E23" i="2"/>
  <c r="F23" i="2" s="1"/>
  <c r="N19" i="2"/>
  <c r="K20" i="2"/>
  <c r="L20" i="2" s="1"/>
  <c r="O19" i="2" l="1"/>
  <c r="P19" i="2" s="1"/>
  <c r="K21" i="2"/>
  <c r="L21" i="2" s="1"/>
  <c r="I22" i="2"/>
  <c r="J22" i="2" s="1"/>
  <c r="C26" i="2"/>
  <c r="D26" i="2" s="1"/>
  <c r="E24" i="2"/>
  <c r="F24" i="2" s="1"/>
  <c r="G23" i="2"/>
  <c r="H23" i="2" s="1"/>
  <c r="M20" i="2"/>
  <c r="N20" i="2" s="1"/>
  <c r="Q19" i="2" l="1"/>
  <c r="R19" i="2" s="1"/>
  <c r="J21" i="1" s="1"/>
  <c r="I23" i="2"/>
  <c r="J23" i="2" s="1"/>
  <c r="M21" i="2"/>
  <c r="N21" i="2" s="1"/>
  <c r="G24" i="2"/>
  <c r="H24" i="2" s="1"/>
  <c r="C27" i="2"/>
  <c r="D27" i="2" s="1"/>
  <c r="E25" i="2"/>
  <c r="F25" i="2" s="1"/>
  <c r="K22" i="2"/>
  <c r="L22" i="2" s="1"/>
  <c r="O20" i="2"/>
  <c r="P20" i="2" s="1"/>
  <c r="K23" i="2" l="1"/>
  <c r="L23" i="2" s="1"/>
  <c r="M22" i="2"/>
  <c r="N22" i="2" s="1"/>
  <c r="O21" i="2"/>
  <c r="P21" i="2" s="1"/>
  <c r="E26" i="2"/>
  <c r="F26" i="2" s="1"/>
  <c r="G25" i="2"/>
  <c r="H25" i="2" s="1"/>
  <c r="I24" i="2"/>
  <c r="J24" i="2" s="1"/>
  <c r="Q20" i="2"/>
  <c r="R20" i="2" s="1"/>
  <c r="J22" i="1" s="1"/>
  <c r="C28" i="2"/>
  <c r="D28" i="2" s="1"/>
  <c r="I25" i="2" l="1"/>
  <c r="J25" i="2" s="1"/>
  <c r="M23" i="2"/>
  <c r="N23" i="2" s="1"/>
  <c r="C29" i="2"/>
  <c r="D29" i="2" s="1"/>
  <c r="Q21" i="2"/>
  <c r="R21" i="2" s="1"/>
  <c r="J23" i="1" s="1"/>
  <c r="O22" i="2"/>
  <c r="P22" i="2" s="1"/>
  <c r="K24" i="2"/>
  <c r="L24" i="2" s="1"/>
  <c r="E27" i="2"/>
  <c r="F27" i="2" s="1"/>
  <c r="G26" i="2"/>
  <c r="H26" i="2" s="1"/>
  <c r="K25" i="2" l="1"/>
  <c r="L25" i="2" s="1"/>
  <c r="E28" i="2"/>
  <c r="F28" i="2" s="1"/>
  <c r="G27" i="2"/>
  <c r="H27" i="2" s="1"/>
  <c r="M24" i="2"/>
  <c r="N24" i="2" s="1"/>
  <c r="O23" i="2"/>
  <c r="P23" i="2" s="1"/>
  <c r="C30" i="2"/>
  <c r="D30" i="2" s="1"/>
  <c r="Q22" i="2"/>
  <c r="R22" i="2" s="1"/>
  <c r="J24" i="1" s="1"/>
  <c r="I26" i="2"/>
  <c r="J26" i="2" s="1"/>
  <c r="I27" i="2" l="1"/>
  <c r="J27" i="2" s="1"/>
  <c r="E29" i="2"/>
  <c r="F29" i="2" s="1"/>
  <c r="C31" i="2"/>
  <c r="D31" i="2" s="1"/>
  <c r="Q23" i="2"/>
  <c r="R23" i="2" s="1"/>
  <c r="J25" i="1" s="1"/>
  <c r="M25" i="2"/>
  <c r="N25" i="2" s="1"/>
  <c r="G28" i="2"/>
  <c r="H28" i="2" s="1"/>
  <c r="O24" i="2"/>
  <c r="P24" i="2" s="1"/>
  <c r="K26" i="2"/>
  <c r="L26" i="2" s="1"/>
  <c r="M26" i="2" l="1"/>
  <c r="N26" i="2" s="1"/>
  <c r="O25" i="2"/>
  <c r="P25" i="2" s="1"/>
  <c r="K27" i="2"/>
  <c r="L27" i="2" s="1"/>
  <c r="C32" i="2"/>
  <c r="D32" i="2" s="1"/>
  <c r="E30" i="2"/>
  <c r="F30" i="2" s="1"/>
  <c r="G29" i="2"/>
  <c r="H29" i="2" s="1"/>
  <c r="Q24" i="2"/>
  <c r="R24" i="2" s="1"/>
  <c r="J26" i="1" s="1"/>
  <c r="I28" i="2"/>
  <c r="J28" i="2" s="1"/>
  <c r="C33" i="2" l="1"/>
  <c r="D33" i="2" s="1"/>
  <c r="G30" i="2"/>
  <c r="H30" i="2" s="1"/>
  <c r="O26" i="2"/>
  <c r="P26" i="2" s="1"/>
  <c r="I29" i="2"/>
  <c r="J29" i="2" s="1"/>
  <c r="K28" i="2"/>
  <c r="L28" i="2" s="1"/>
  <c r="M27" i="2"/>
  <c r="N27" i="2" s="1"/>
  <c r="E31" i="2"/>
  <c r="F31" i="2" s="1"/>
  <c r="Q25" i="2"/>
  <c r="R25" i="2" s="1"/>
  <c r="J27" i="1" s="1"/>
  <c r="I30" i="2" l="1"/>
  <c r="J30" i="2" s="1"/>
  <c r="M28" i="2"/>
  <c r="N28" i="2" s="1"/>
  <c r="G31" i="2"/>
  <c r="H31" i="2" s="1"/>
  <c r="Q26" i="2"/>
  <c r="R26" i="2" s="1"/>
  <c r="J28" i="1" s="1"/>
  <c r="E32" i="2"/>
  <c r="F32" i="2" s="1"/>
  <c r="O27" i="2"/>
  <c r="P27" i="2" s="1"/>
  <c r="K29" i="2"/>
  <c r="L29" i="2" s="1"/>
  <c r="C34" i="2"/>
  <c r="D34" i="2" s="1"/>
  <c r="C35" i="2" l="1"/>
  <c r="D35" i="2" s="1"/>
  <c r="E33" i="2"/>
  <c r="F33" i="2" s="1"/>
  <c r="M29" i="2"/>
  <c r="N29" i="2" s="1"/>
  <c r="K30" i="2"/>
  <c r="L30" i="2" s="1"/>
  <c r="O28" i="2"/>
  <c r="P28" i="2" s="1"/>
  <c r="G32" i="2"/>
  <c r="H32" i="2" s="1"/>
  <c r="Q27" i="2"/>
  <c r="R27" i="2" s="1"/>
  <c r="J29" i="1" s="1"/>
  <c r="I31" i="2"/>
  <c r="J31" i="2" s="1"/>
  <c r="O29" i="2" l="1"/>
  <c r="P29" i="2" s="1"/>
  <c r="G33" i="2"/>
  <c r="H33" i="2" s="1"/>
  <c r="I32" i="2"/>
  <c r="J32" i="2" s="1"/>
  <c r="C36" i="2"/>
  <c r="D36" i="2" s="1"/>
  <c r="M30" i="2"/>
  <c r="N30" i="2" s="1"/>
  <c r="Q28" i="2"/>
  <c r="R28" i="2" s="1"/>
  <c r="J30" i="1" s="1"/>
  <c r="K31" i="2"/>
  <c r="L31" i="2" s="1"/>
  <c r="E34" i="2"/>
  <c r="F34" i="2" s="1"/>
  <c r="K32" i="2" l="1"/>
  <c r="L32" i="2" s="1"/>
  <c r="Q29" i="2"/>
  <c r="R29" i="2" s="1"/>
  <c r="J31" i="1" s="1"/>
  <c r="E35" i="2"/>
  <c r="F35" i="2" s="1"/>
  <c r="G34" i="2"/>
  <c r="H34" i="2" s="1"/>
  <c r="M31" i="2"/>
  <c r="N31" i="2" s="1"/>
  <c r="I33" i="2"/>
  <c r="J33" i="2" s="1"/>
  <c r="C37" i="2"/>
  <c r="D37" i="2" s="1"/>
  <c r="O30" i="2"/>
  <c r="P30" i="2" s="1"/>
  <c r="I34" i="2" l="1"/>
  <c r="J34" i="2" s="1"/>
  <c r="K33" i="2"/>
  <c r="L33" i="2" s="1"/>
  <c r="G35" i="2"/>
  <c r="H35" i="2" s="1"/>
  <c r="O31" i="2"/>
  <c r="P31" i="2" s="1"/>
  <c r="C38" i="2"/>
  <c r="D38" i="2" s="1"/>
  <c r="Q30" i="2"/>
  <c r="R30" i="2" s="1"/>
  <c r="J32" i="1" s="1"/>
  <c r="M32" i="2"/>
  <c r="N32" i="2" s="1"/>
  <c r="E36" i="2"/>
  <c r="F36" i="2" s="1"/>
  <c r="C39" i="2" l="1"/>
  <c r="D39" i="2" s="1"/>
  <c r="E37" i="2"/>
  <c r="F37" i="2" s="1"/>
  <c r="G36" i="2"/>
  <c r="H36" i="2" s="1"/>
  <c r="Q31" i="2"/>
  <c r="R31" i="2" s="1"/>
  <c r="J33" i="1" s="1"/>
  <c r="O32" i="2"/>
  <c r="P32" i="2" s="1"/>
  <c r="K34" i="2"/>
  <c r="L34" i="2" s="1"/>
  <c r="I35" i="2"/>
  <c r="J35" i="2" s="1"/>
  <c r="M33" i="2"/>
  <c r="N33" i="2" s="1"/>
  <c r="K35" i="2" l="1"/>
  <c r="L35" i="2" s="1"/>
  <c r="E38" i="2"/>
  <c r="F38" i="2" s="1"/>
  <c r="I36" i="2"/>
  <c r="J36" i="2" s="1"/>
  <c r="M34" i="2"/>
  <c r="N34" i="2" s="1"/>
  <c r="G37" i="2"/>
  <c r="H37" i="2" s="1"/>
  <c r="Q32" i="2"/>
  <c r="R32" i="2" s="1"/>
  <c r="J34" i="1" s="1"/>
  <c r="C40" i="2"/>
  <c r="D40" i="2" s="1"/>
  <c r="O33" i="2"/>
  <c r="P33" i="2" s="1"/>
  <c r="C41" i="2" l="1"/>
  <c r="D41" i="2" s="1"/>
  <c r="E39" i="2"/>
  <c r="F39" i="2" s="1"/>
  <c r="O34" i="2"/>
  <c r="P34" i="2" s="1"/>
  <c r="Q33" i="2"/>
  <c r="R33" i="2" s="1"/>
  <c r="J35" i="1" s="1"/>
  <c r="I37" i="2"/>
  <c r="J37" i="2" s="1"/>
  <c r="G38" i="2"/>
  <c r="H38" i="2" s="1"/>
  <c r="M35" i="2"/>
  <c r="N35" i="2" s="1"/>
  <c r="K36" i="2"/>
  <c r="L36" i="2" s="1"/>
  <c r="M36" i="2" l="1"/>
  <c r="N36" i="2" s="1"/>
  <c r="O35" i="2"/>
  <c r="P35" i="2" s="1"/>
  <c r="E40" i="2"/>
  <c r="F40" i="2" s="1"/>
  <c r="G39" i="2"/>
  <c r="H39" i="2" s="1"/>
  <c r="K37" i="2"/>
  <c r="L37" i="2" s="1"/>
  <c r="I38" i="2"/>
  <c r="J38" i="2" s="1"/>
  <c r="Q34" i="2"/>
  <c r="R34" i="2" s="1"/>
  <c r="J36" i="1" s="1"/>
  <c r="C42" i="2"/>
  <c r="D42" i="2" s="1"/>
  <c r="I39" i="2" l="1"/>
  <c r="J39" i="2" s="1"/>
  <c r="O36" i="2"/>
  <c r="P36" i="2" s="1"/>
  <c r="C43" i="2"/>
  <c r="D43" i="2" s="1"/>
  <c r="G40" i="2"/>
  <c r="H40" i="2" s="1"/>
  <c r="Q35" i="2"/>
  <c r="R35" i="2" s="1"/>
  <c r="J37" i="1" s="1"/>
  <c r="K38" i="2"/>
  <c r="L38" i="2" s="1"/>
  <c r="E41" i="2"/>
  <c r="F41" i="2" s="1"/>
  <c r="M37" i="2"/>
  <c r="N37" i="2" s="1"/>
  <c r="E42" i="2" l="1"/>
  <c r="F42" i="2" s="1"/>
  <c r="K39" i="2"/>
  <c r="L39" i="2" s="1"/>
  <c r="M38" i="2"/>
  <c r="N38" i="2" s="1"/>
  <c r="Q36" i="2"/>
  <c r="R36" i="2" s="1"/>
  <c r="J38" i="1" s="1"/>
  <c r="O37" i="2"/>
  <c r="P37" i="2" s="1"/>
  <c r="G41" i="2"/>
  <c r="H41" i="2" s="1"/>
  <c r="C44" i="2"/>
  <c r="D44" i="2" s="1"/>
  <c r="I40" i="2"/>
  <c r="J40" i="2" s="1"/>
  <c r="C45" i="2" l="1"/>
  <c r="D45" i="2" s="1"/>
  <c r="M39" i="2"/>
  <c r="N39" i="2" s="1"/>
  <c r="Q37" i="2"/>
  <c r="R37" i="2" s="1"/>
  <c r="J39" i="1" s="1"/>
  <c r="G42" i="2"/>
  <c r="H42" i="2" s="1"/>
  <c r="K40" i="2"/>
  <c r="L40" i="2" s="1"/>
  <c r="I41" i="2"/>
  <c r="J41" i="2" s="1"/>
  <c r="O38" i="2"/>
  <c r="P38" i="2" s="1"/>
  <c r="E43" i="2"/>
  <c r="F43" i="2" s="1"/>
  <c r="Q38" i="2" l="1"/>
  <c r="R38" i="2" s="1"/>
  <c r="J40" i="1" s="1"/>
  <c r="G43" i="2"/>
  <c r="H43" i="2" s="1"/>
  <c r="E44" i="2"/>
  <c r="F44" i="2" s="1"/>
  <c r="I42" i="2"/>
  <c r="J42" i="2" s="1"/>
  <c r="O39" i="2"/>
  <c r="P39" i="2" s="1"/>
  <c r="M40" i="2"/>
  <c r="N40" i="2" s="1"/>
  <c r="C46" i="2"/>
  <c r="D46" i="2" s="1"/>
  <c r="K41" i="2"/>
  <c r="L41" i="2" s="1"/>
  <c r="K42" i="2" l="1"/>
  <c r="L42" i="2" s="1"/>
  <c r="G44" i="2"/>
  <c r="H44" i="2" s="1"/>
  <c r="C47" i="2"/>
  <c r="D47" i="2" s="1"/>
  <c r="M41" i="2"/>
  <c r="N41" i="2" s="1"/>
  <c r="O40" i="2"/>
  <c r="P40" i="2" s="1"/>
  <c r="I43" i="2"/>
  <c r="J43" i="2" s="1"/>
  <c r="E45" i="2"/>
  <c r="F45" i="2" s="1"/>
  <c r="Q39" i="2"/>
  <c r="R39" i="2" s="1"/>
  <c r="J41" i="1" s="1"/>
  <c r="E46" i="2" l="1"/>
  <c r="F46" i="2" s="1"/>
  <c r="M42" i="2"/>
  <c r="N42" i="2" s="1"/>
  <c r="C48" i="2"/>
  <c r="D48" i="2" s="1"/>
  <c r="O41" i="2"/>
  <c r="P41" i="2" s="1"/>
  <c r="I44" i="2"/>
  <c r="J44" i="2" s="1"/>
  <c r="Q40" i="2"/>
  <c r="R40" i="2" s="1"/>
  <c r="J42" i="1" s="1"/>
  <c r="G45" i="2"/>
  <c r="H45" i="2" s="1"/>
  <c r="K43" i="2"/>
  <c r="L43" i="2" s="1"/>
  <c r="G46" i="2" l="1"/>
  <c r="H46" i="2" s="1"/>
  <c r="I45" i="2"/>
  <c r="J45" i="2" s="1"/>
  <c r="M43" i="2"/>
  <c r="N43" i="2" s="1"/>
  <c r="K44" i="2"/>
  <c r="L44" i="2" s="1"/>
  <c r="Q41" i="2"/>
  <c r="R41" i="2" s="1"/>
  <c r="J43" i="1" s="1"/>
  <c r="O42" i="2"/>
  <c r="P42" i="2" s="1"/>
  <c r="C49" i="2"/>
  <c r="D49" i="2" s="1"/>
  <c r="E47" i="2"/>
  <c r="F47" i="2" s="1"/>
  <c r="O43" i="2" l="1"/>
  <c r="P43" i="2" s="1"/>
  <c r="C50" i="2"/>
  <c r="D50" i="2" s="1"/>
  <c r="K45" i="2"/>
  <c r="L45" i="2" s="1"/>
  <c r="E48" i="2"/>
  <c r="F48" i="2" s="1"/>
  <c r="Q42" i="2"/>
  <c r="R42" i="2" s="1"/>
  <c r="J44" i="1" s="1"/>
  <c r="I46" i="2"/>
  <c r="J46" i="2" s="1"/>
  <c r="M44" i="2"/>
  <c r="N44" i="2" s="1"/>
  <c r="G47" i="2"/>
  <c r="H47" i="2" s="1"/>
  <c r="G48" i="2" l="1"/>
  <c r="H48" i="2" s="1"/>
  <c r="C51" i="2"/>
  <c r="D51" i="2" s="1"/>
  <c r="Q43" i="2"/>
  <c r="R43" i="2" s="1"/>
  <c r="J45" i="1" s="1"/>
  <c r="E49" i="2"/>
  <c r="F49" i="2" s="1"/>
  <c r="O44" i="2"/>
  <c r="P44" i="2" s="1"/>
  <c r="M45" i="2"/>
  <c r="N45" i="2" s="1"/>
  <c r="I47" i="2"/>
  <c r="J47" i="2" s="1"/>
  <c r="K46" i="2"/>
  <c r="L46" i="2" s="1"/>
  <c r="C52" i="2" l="1"/>
  <c r="D52" i="2" s="1"/>
  <c r="K47" i="2"/>
  <c r="L47" i="2" s="1"/>
  <c r="I48" i="2"/>
  <c r="J48" i="2" s="1"/>
  <c r="E50" i="2"/>
  <c r="F50" i="2" s="1"/>
  <c r="Q44" i="2"/>
  <c r="R44" i="2" s="1"/>
  <c r="J46" i="1" s="1"/>
  <c r="M46" i="2"/>
  <c r="N46" i="2" s="1"/>
  <c r="O45" i="2"/>
  <c r="P45" i="2" s="1"/>
  <c r="G49" i="2"/>
  <c r="H49" i="2" s="1"/>
  <c r="M47" i="2" l="1"/>
  <c r="N47" i="2" s="1"/>
  <c r="G50" i="2"/>
  <c r="H50" i="2" s="1"/>
  <c r="E51" i="2"/>
  <c r="F51" i="2" s="1"/>
  <c r="O46" i="2"/>
  <c r="P46" i="2" s="1"/>
  <c r="I49" i="2"/>
  <c r="J49" i="2" s="1"/>
  <c r="Q45" i="2"/>
  <c r="R45" i="2" s="1"/>
  <c r="J47" i="1" s="1"/>
  <c r="K48" i="2"/>
  <c r="L48" i="2" s="1"/>
  <c r="C53" i="2"/>
  <c r="D53" i="2" s="1"/>
  <c r="Q46" i="2" l="1"/>
  <c r="R46" i="2" s="1"/>
  <c r="J48" i="1" s="1"/>
  <c r="O47" i="2"/>
  <c r="P47" i="2" s="1"/>
  <c r="K49" i="2"/>
  <c r="L49" i="2" s="1"/>
  <c r="E52" i="2"/>
  <c r="F52" i="2" s="1"/>
  <c r="C54" i="2"/>
  <c r="D54" i="2" s="1"/>
  <c r="I50" i="2"/>
  <c r="J50" i="2" s="1"/>
  <c r="M48" i="2"/>
  <c r="N48" i="2" s="1"/>
  <c r="G51" i="2"/>
  <c r="H51" i="2" s="1"/>
  <c r="I51" i="2" l="1"/>
  <c r="J51" i="2" s="1"/>
  <c r="G52" i="2"/>
  <c r="H52" i="2" s="1"/>
  <c r="E53" i="2"/>
  <c r="F53" i="2" s="1"/>
  <c r="Q47" i="2"/>
  <c r="R47" i="2" s="1"/>
  <c r="J49" i="1" s="1"/>
  <c r="M49" i="2"/>
  <c r="N49" i="2" s="1"/>
  <c r="C55" i="2"/>
  <c r="D55" i="2" s="1"/>
  <c r="K50" i="2"/>
  <c r="L50" i="2" s="1"/>
  <c r="O48" i="2"/>
  <c r="P48" i="2" s="1"/>
  <c r="I52" i="2" l="1"/>
  <c r="J52" i="2" s="1"/>
  <c r="K51" i="2"/>
  <c r="L51" i="2" s="1"/>
  <c r="O49" i="2"/>
  <c r="P49" i="2" s="1"/>
  <c r="M50" i="2"/>
  <c r="N50" i="2" s="1"/>
  <c r="C56" i="2"/>
  <c r="D56" i="2" s="1"/>
  <c r="Q48" i="2"/>
  <c r="R48" i="2" s="1"/>
  <c r="J50" i="1" s="1"/>
  <c r="E54" i="2"/>
  <c r="F54" i="2" s="1"/>
  <c r="G53" i="2"/>
  <c r="H53" i="2" s="1"/>
  <c r="M51" i="2" l="1"/>
  <c r="N51" i="2" s="1"/>
  <c r="Q49" i="2"/>
  <c r="R49" i="2" s="1"/>
  <c r="J51" i="1" s="1"/>
  <c r="G54" i="2"/>
  <c r="H54" i="2" s="1"/>
  <c r="E55" i="2"/>
  <c r="F55" i="2" s="1"/>
  <c r="C57" i="2"/>
  <c r="D57" i="2" s="1"/>
  <c r="I53" i="2"/>
  <c r="J53" i="2" s="1"/>
  <c r="O50" i="2"/>
  <c r="P50" i="2" s="1"/>
  <c r="K52" i="2"/>
  <c r="L52" i="2" s="1"/>
  <c r="I54" i="2" l="1"/>
  <c r="J54" i="2" s="1"/>
  <c r="C58" i="2"/>
  <c r="D58" i="2" s="1"/>
  <c r="O51" i="2"/>
  <c r="P51" i="2" s="1"/>
  <c r="K53" i="2"/>
  <c r="L53" i="2" s="1"/>
  <c r="E56" i="2"/>
  <c r="F56" i="2" s="1"/>
  <c r="Q50" i="2"/>
  <c r="R50" i="2" s="1"/>
  <c r="J52" i="1" s="1"/>
  <c r="G55" i="2"/>
  <c r="H55" i="2" s="1"/>
  <c r="M52" i="2"/>
  <c r="N52" i="2" s="1"/>
  <c r="E57" i="2" l="1"/>
  <c r="F57" i="2" s="1"/>
  <c r="Q51" i="2"/>
  <c r="R51" i="2" s="1"/>
  <c r="J53" i="1" s="1"/>
  <c r="M53" i="2"/>
  <c r="N53" i="2" s="1"/>
  <c r="I55" i="2"/>
  <c r="J55" i="2" s="1"/>
  <c r="G56" i="2"/>
  <c r="H56" i="2" s="1"/>
  <c r="K54" i="2"/>
  <c r="L54" i="2" s="1"/>
  <c r="C59" i="2"/>
  <c r="D59" i="2" s="1"/>
  <c r="O52" i="2"/>
  <c r="P52" i="2" s="1"/>
  <c r="M54" i="2" l="1"/>
  <c r="N54" i="2" s="1"/>
  <c r="G57" i="2"/>
  <c r="H57" i="2" s="1"/>
  <c r="O53" i="2"/>
  <c r="P53" i="2" s="1"/>
  <c r="C60" i="2"/>
  <c r="D60" i="2" s="1"/>
  <c r="K55" i="2"/>
  <c r="L55" i="2" s="1"/>
  <c r="Q52" i="2"/>
  <c r="R52" i="2" s="1"/>
  <c r="J54" i="1" s="1"/>
  <c r="I56" i="2"/>
  <c r="J56" i="2" s="1"/>
  <c r="E58" i="2"/>
  <c r="F58" i="2" s="1"/>
  <c r="Q53" i="2" l="1"/>
  <c r="R53" i="2" s="1"/>
  <c r="J55" i="1" s="1"/>
  <c r="K56" i="2"/>
  <c r="L56" i="2" s="1"/>
  <c r="E59" i="2"/>
  <c r="F59" i="2" s="1"/>
  <c r="M55" i="2"/>
  <c r="N55" i="2" s="1"/>
  <c r="I57" i="2"/>
  <c r="J57" i="2" s="1"/>
  <c r="G58" i="2"/>
  <c r="H58" i="2" s="1"/>
  <c r="O54" i="2"/>
  <c r="P54" i="2" s="1"/>
  <c r="C61" i="2"/>
  <c r="D61" i="2" s="1"/>
  <c r="I58" i="2" l="1"/>
  <c r="J58" i="2" s="1"/>
  <c r="C62" i="2"/>
  <c r="D62" i="2" s="1"/>
  <c r="K57" i="2"/>
  <c r="L57" i="2" s="1"/>
  <c r="O55" i="2"/>
  <c r="P55" i="2" s="1"/>
  <c r="M56" i="2"/>
  <c r="N56" i="2" s="1"/>
  <c r="E60" i="2"/>
  <c r="F60" i="2" s="1"/>
  <c r="Q54" i="2"/>
  <c r="R54" i="2" s="1"/>
  <c r="J56" i="1" s="1"/>
  <c r="G59" i="2"/>
  <c r="H59" i="2" s="1"/>
  <c r="Q55" i="2" l="1"/>
  <c r="R55" i="2" s="1"/>
  <c r="J57" i="1" s="1"/>
  <c r="O56" i="2"/>
  <c r="P56" i="2" s="1"/>
  <c r="G60" i="2"/>
  <c r="H60" i="2" s="1"/>
  <c r="E61" i="2"/>
  <c r="F61" i="2" s="1"/>
  <c r="K58" i="2"/>
  <c r="L58" i="2" s="1"/>
  <c r="C63" i="2"/>
  <c r="D63" i="2" s="1"/>
  <c r="M57" i="2"/>
  <c r="N57" i="2" s="1"/>
  <c r="I59" i="2"/>
  <c r="J59" i="2" s="1"/>
  <c r="E62" i="2" l="1"/>
  <c r="F62" i="2" s="1"/>
  <c r="C64" i="2"/>
  <c r="D64" i="2" s="1"/>
  <c r="I60" i="2"/>
  <c r="J60" i="2" s="1"/>
  <c r="G61" i="2"/>
  <c r="H61" i="2" s="1"/>
  <c r="M58" i="2"/>
  <c r="N58" i="2" s="1"/>
  <c r="O57" i="2"/>
  <c r="P57" i="2" s="1"/>
  <c r="Q56" i="2"/>
  <c r="R56" i="2" s="1"/>
  <c r="J58" i="1" s="1"/>
  <c r="K59" i="2"/>
  <c r="L59" i="2" s="1"/>
  <c r="O58" i="2" l="1"/>
  <c r="P58" i="2" s="1"/>
  <c r="G62" i="2"/>
  <c r="H62" i="2" s="1"/>
  <c r="K60" i="2"/>
  <c r="L60" i="2" s="1"/>
  <c r="Q57" i="2"/>
  <c r="R57" i="2" s="1"/>
  <c r="J59" i="1" s="1"/>
  <c r="M59" i="2"/>
  <c r="N59" i="2" s="1"/>
  <c r="C65" i="2"/>
  <c r="D65" i="2" s="1"/>
  <c r="I61" i="2"/>
  <c r="J61" i="2" s="1"/>
  <c r="E63" i="2"/>
  <c r="F63" i="2" s="1"/>
  <c r="I62" i="2" l="1"/>
  <c r="J62" i="2" s="1"/>
  <c r="E64" i="2"/>
  <c r="F64" i="2" s="1"/>
  <c r="M60" i="2"/>
  <c r="N60" i="2" s="1"/>
  <c r="O59" i="2"/>
  <c r="P59" i="2" s="1"/>
  <c r="C66" i="2"/>
  <c r="D66" i="2" s="1"/>
  <c r="K61" i="2"/>
  <c r="L61" i="2" s="1"/>
  <c r="Q58" i="2"/>
  <c r="R58" i="2" s="1"/>
  <c r="J60" i="1" s="1"/>
  <c r="G63" i="2"/>
  <c r="H63" i="2" s="1"/>
  <c r="E65" i="2" l="1"/>
  <c r="F65" i="2" s="1"/>
  <c r="K62" i="2"/>
  <c r="L62" i="2" s="1"/>
  <c r="G64" i="2"/>
  <c r="H64" i="2" s="1"/>
  <c r="O60" i="2"/>
  <c r="P60" i="2" s="1"/>
  <c r="Q59" i="2"/>
  <c r="R59" i="2" s="1"/>
  <c r="J61" i="1" s="1"/>
  <c r="C67" i="2"/>
  <c r="D67" i="2" s="1"/>
  <c r="M61" i="2"/>
  <c r="N61" i="2" s="1"/>
  <c r="I63" i="2"/>
  <c r="J63" i="2" s="1"/>
  <c r="G65" i="2" l="1"/>
  <c r="H65" i="2" s="1"/>
  <c r="Q60" i="2"/>
  <c r="R60" i="2" s="1"/>
  <c r="J62" i="1" s="1"/>
  <c r="I64" i="2"/>
  <c r="J64" i="2" s="1"/>
  <c r="C68" i="2"/>
  <c r="D68" i="2" s="1"/>
  <c r="M62" i="2"/>
  <c r="N62" i="2" s="1"/>
  <c r="O61" i="2"/>
  <c r="P61" i="2" s="1"/>
  <c r="K63" i="2"/>
  <c r="L63" i="2" s="1"/>
  <c r="E66" i="2"/>
  <c r="F66" i="2" s="1"/>
  <c r="E67" i="2" l="1"/>
  <c r="F67" i="2" s="1"/>
  <c r="K64" i="2"/>
  <c r="L64" i="2" s="1"/>
  <c r="O62" i="2"/>
  <c r="P62" i="2" s="1"/>
  <c r="C69" i="2"/>
  <c r="D69" i="2" s="1"/>
  <c r="Q61" i="2"/>
  <c r="R61" i="2" s="1"/>
  <c r="J63" i="1" s="1"/>
  <c r="I65" i="2"/>
  <c r="J65" i="2" s="1"/>
  <c r="M63" i="2"/>
  <c r="N63" i="2" s="1"/>
  <c r="G66" i="2"/>
  <c r="H66" i="2" s="1"/>
  <c r="G67" i="2" l="1"/>
  <c r="H67" i="2" s="1"/>
  <c r="C70" i="2"/>
  <c r="D70" i="2" s="1"/>
  <c r="M64" i="2"/>
  <c r="N64" i="2" s="1"/>
  <c r="Q62" i="2"/>
  <c r="R62" i="2" s="1"/>
  <c r="J64" i="1" s="1"/>
  <c r="K65" i="2"/>
  <c r="L65" i="2" s="1"/>
  <c r="E68" i="2"/>
  <c r="F68" i="2" s="1"/>
  <c r="I66" i="2"/>
  <c r="J66" i="2" s="1"/>
  <c r="O63" i="2"/>
  <c r="P63" i="2" s="1"/>
  <c r="O64" i="2" l="1"/>
  <c r="P64" i="2" s="1"/>
  <c r="Q63" i="2"/>
  <c r="R63" i="2" s="1"/>
  <c r="J65" i="1" s="1"/>
  <c r="E69" i="2"/>
  <c r="F69" i="2" s="1"/>
  <c r="G68" i="2"/>
  <c r="H68" i="2" s="1"/>
  <c r="K66" i="2"/>
  <c r="L66" i="2" s="1"/>
  <c r="I67" i="2"/>
  <c r="J67" i="2" s="1"/>
  <c r="M65" i="2"/>
  <c r="N65" i="2" s="1"/>
  <c r="C71" i="2"/>
  <c r="D71" i="2" s="1"/>
  <c r="C72" i="2" l="1"/>
  <c r="D72" i="2" s="1"/>
  <c r="E70" i="2"/>
  <c r="F70" i="2" s="1"/>
  <c r="M66" i="2"/>
  <c r="N66" i="2" s="1"/>
  <c r="K67" i="2"/>
  <c r="L67" i="2" s="1"/>
  <c r="I68" i="2"/>
  <c r="J68" i="2" s="1"/>
  <c r="Q64" i="2"/>
  <c r="R64" i="2" s="1"/>
  <c r="J66" i="1" s="1"/>
  <c r="G69" i="2"/>
  <c r="H69" i="2" s="1"/>
  <c r="O65" i="2"/>
  <c r="P65" i="2" s="1"/>
  <c r="O66" i="2" l="1"/>
  <c r="P66" i="2" s="1"/>
  <c r="K68" i="2"/>
  <c r="L68" i="2" s="1"/>
  <c r="G70" i="2"/>
  <c r="H70" i="2" s="1"/>
  <c r="Q65" i="2"/>
  <c r="R65" i="2" s="1"/>
  <c r="J67" i="1" s="1"/>
  <c r="I69" i="2"/>
  <c r="J69" i="2" s="1"/>
  <c r="C73" i="2"/>
  <c r="D73" i="2" s="1"/>
  <c r="M67" i="2"/>
  <c r="N67" i="2" s="1"/>
  <c r="E71" i="2"/>
  <c r="F71" i="2" s="1"/>
  <c r="I70" i="2" l="1"/>
  <c r="J70" i="2" s="1"/>
  <c r="M68" i="2"/>
  <c r="N68" i="2" s="1"/>
  <c r="G71" i="2"/>
  <c r="H71" i="2" s="1"/>
  <c r="O67" i="2"/>
  <c r="P67" i="2" s="1"/>
  <c r="E72" i="2"/>
  <c r="F72" i="2" s="1"/>
  <c r="C74" i="2"/>
  <c r="D74" i="2" s="1"/>
  <c r="Q66" i="2"/>
  <c r="R66" i="2" s="1"/>
  <c r="J68" i="1" s="1"/>
  <c r="K69" i="2"/>
  <c r="L69" i="2" s="1"/>
  <c r="E73" i="2" l="1"/>
  <c r="F73" i="2" s="1"/>
  <c r="I71" i="2"/>
  <c r="J71" i="2" s="1"/>
  <c r="K70" i="2"/>
  <c r="L70" i="2" s="1"/>
  <c r="C75" i="2"/>
  <c r="D75" i="2" s="1"/>
  <c r="G72" i="2"/>
  <c r="H72" i="2" s="1"/>
  <c r="M69" i="2"/>
  <c r="N69" i="2" s="1"/>
  <c r="Q67" i="2"/>
  <c r="R67" i="2" s="1"/>
  <c r="J69" i="1" s="1"/>
  <c r="O68" i="2"/>
  <c r="P68" i="2" s="1"/>
  <c r="M70" i="2" l="1"/>
  <c r="N70" i="2" s="1"/>
  <c r="O69" i="2"/>
  <c r="P69" i="2" s="1"/>
  <c r="I72" i="2"/>
  <c r="J72" i="2" s="1"/>
  <c r="G73" i="2"/>
  <c r="H73" i="2" s="1"/>
  <c r="Q68" i="2"/>
  <c r="R68" i="2" s="1"/>
  <c r="J70" i="1" s="1"/>
  <c r="E74" i="2"/>
  <c r="F74" i="2" s="1"/>
  <c r="C76" i="2"/>
  <c r="D76" i="2" s="1"/>
  <c r="K71" i="2"/>
  <c r="L71" i="2" s="1"/>
  <c r="Q69" i="2" l="1"/>
  <c r="R69" i="2" s="1"/>
  <c r="J71" i="1" s="1"/>
  <c r="I73" i="2"/>
  <c r="J73" i="2" s="1"/>
  <c r="O70" i="2"/>
  <c r="P70" i="2" s="1"/>
  <c r="E75" i="2"/>
  <c r="F75" i="2" s="1"/>
  <c r="M71" i="2"/>
  <c r="N71" i="2" s="1"/>
  <c r="C77" i="2"/>
  <c r="D77" i="2" s="1"/>
  <c r="G74" i="2"/>
  <c r="H74" i="2" s="1"/>
  <c r="K72" i="2"/>
  <c r="L72" i="2" s="1"/>
  <c r="E76" i="2" l="1"/>
  <c r="F76" i="2" s="1"/>
  <c r="K73" i="2"/>
  <c r="L73" i="2" s="1"/>
  <c r="O71" i="2"/>
  <c r="P71" i="2" s="1"/>
  <c r="M72" i="2"/>
  <c r="N72" i="2" s="1"/>
  <c r="Q70" i="2"/>
  <c r="R70" i="2" s="1"/>
  <c r="J72" i="1" s="1"/>
  <c r="G75" i="2"/>
  <c r="H75" i="2" s="1"/>
  <c r="I74" i="2"/>
  <c r="J74" i="2" s="1"/>
  <c r="C78" i="2"/>
  <c r="D78" i="2" s="1"/>
  <c r="Q71" i="2" l="1"/>
  <c r="R71" i="2" s="1"/>
  <c r="J73" i="1" s="1"/>
  <c r="O72" i="2"/>
  <c r="P72" i="2" s="1"/>
  <c r="K74" i="2"/>
  <c r="L74" i="2" s="1"/>
  <c r="C79" i="2"/>
  <c r="D79" i="2" s="1"/>
  <c r="I75" i="2"/>
  <c r="J75" i="2" s="1"/>
  <c r="G76" i="2"/>
  <c r="H76" i="2" s="1"/>
  <c r="M73" i="2"/>
  <c r="N73" i="2" s="1"/>
  <c r="E77" i="2"/>
  <c r="F77" i="2" s="1"/>
  <c r="C80" i="2" l="1"/>
  <c r="D80" i="2" s="1"/>
  <c r="M74" i="2"/>
  <c r="N74" i="2" s="1"/>
  <c r="E78" i="2"/>
  <c r="F78" i="2" s="1"/>
  <c r="I76" i="2"/>
  <c r="J76" i="2" s="1"/>
  <c r="Q72" i="2"/>
  <c r="R72" i="2" s="1"/>
  <c r="J74" i="1" s="1"/>
  <c r="G77" i="2"/>
  <c r="H77" i="2" s="1"/>
  <c r="K75" i="2"/>
  <c r="L75" i="2" s="1"/>
  <c r="O73" i="2"/>
  <c r="P73" i="2" s="1"/>
  <c r="K76" i="2" l="1"/>
  <c r="L76" i="2" s="1"/>
  <c r="E79" i="2"/>
  <c r="F79" i="2" s="1"/>
  <c r="O74" i="2"/>
  <c r="P74" i="2" s="1"/>
  <c r="Q73" i="2"/>
  <c r="R73" i="2" s="1"/>
  <c r="J75" i="1" s="1"/>
  <c r="G78" i="2"/>
  <c r="H78" i="2" s="1"/>
  <c r="I77" i="2"/>
  <c r="J77" i="2" s="1"/>
  <c r="M75" i="2"/>
  <c r="N75" i="2" s="1"/>
  <c r="C81" i="2"/>
  <c r="D81" i="2" s="1"/>
  <c r="C82" i="2" l="1"/>
  <c r="D82" i="2" s="1"/>
  <c r="I78" i="2"/>
  <c r="J78" i="2" s="1"/>
  <c r="M76" i="2"/>
  <c r="N76" i="2" s="1"/>
  <c r="O75" i="2"/>
  <c r="P75" i="2" s="1"/>
  <c r="G79" i="2"/>
  <c r="H79" i="2" s="1"/>
  <c r="K77" i="2"/>
  <c r="L77" i="2" s="1"/>
  <c r="Q74" i="2"/>
  <c r="R74" i="2" s="1"/>
  <c r="J76" i="1" s="1"/>
  <c r="E80" i="2"/>
  <c r="F80" i="2" s="1"/>
  <c r="G80" i="2" l="1"/>
  <c r="H80" i="2" s="1"/>
  <c r="Q75" i="2"/>
  <c r="R75" i="2" s="1"/>
  <c r="J77" i="1" s="1"/>
  <c r="K78" i="2"/>
  <c r="L78" i="2" s="1"/>
  <c r="O76" i="2"/>
  <c r="P76" i="2" s="1"/>
  <c r="E81" i="2"/>
  <c r="F81" i="2" s="1"/>
  <c r="C83" i="2"/>
  <c r="D83" i="2" s="1"/>
  <c r="M77" i="2"/>
  <c r="N77" i="2" s="1"/>
  <c r="I79" i="2"/>
  <c r="J79" i="2" s="1"/>
  <c r="K79" i="2" l="1"/>
  <c r="L79" i="2" s="1"/>
  <c r="E82" i="2"/>
  <c r="F82" i="2" s="1"/>
  <c r="I80" i="2"/>
  <c r="J80" i="2" s="1"/>
  <c r="O77" i="2"/>
  <c r="P77" i="2" s="1"/>
  <c r="M78" i="2"/>
  <c r="N78" i="2" s="1"/>
  <c r="C84" i="2"/>
  <c r="D84" i="2" s="1"/>
  <c r="Q76" i="2"/>
  <c r="R76" i="2" s="1"/>
  <c r="J78" i="1" s="1"/>
  <c r="G81" i="2"/>
  <c r="H81" i="2" s="1"/>
  <c r="E83" i="2" l="1"/>
  <c r="F83" i="2" s="1"/>
  <c r="O78" i="2"/>
  <c r="P78" i="2" s="1"/>
  <c r="G82" i="2"/>
  <c r="H82" i="2" s="1"/>
  <c r="C85" i="2"/>
  <c r="D85" i="2" s="1"/>
  <c r="M79" i="2"/>
  <c r="N79" i="2" s="1"/>
  <c r="I81" i="2"/>
  <c r="J81" i="2" s="1"/>
  <c r="K80" i="2"/>
  <c r="L80" i="2" s="1"/>
  <c r="Q77" i="2"/>
  <c r="R77" i="2" s="1"/>
  <c r="J79" i="1" s="1"/>
  <c r="K81" i="2" l="1"/>
  <c r="L81" i="2" s="1"/>
  <c r="I82" i="2"/>
  <c r="J82" i="2" s="1"/>
  <c r="G83" i="2"/>
  <c r="H83" i="2" s="1"/>
  <c r="M80" i="2"/>
  <c r="N80" i="2" s="1"/>
  <c r="Q78" i="2"/>
  <c r="R78" i="2" s="1"/>
  <c r="J80" i="1" s="1"/>
  <c r="C86" i="2"/>
  <c r="D86" i="2" s="1"/>
  <c r="E84" i="2"/>
  <c r="F84" i="2" s="1"/>
  <c r="O79" i="2"/>
  <c r="P79" i="2" s="1"/>
  <c r="Q79" i="2" l="1"/>
  <c r="R79" i="2" s="1"/>
  <c r="J81" i="1" s="1"/>
  <c r="I83" i="2"/>
  <c r="J83" i="2" s="1"/>
  <c r="O80" i="2"/>
  <c r="P80" i="2" s="1"/>
  <c r="C87" i="2"/>
  <c r="D87" i="2" s="1"/>
  <c r="G84" i="2"/>
  <c r="H84" i="2" s="1"/>
  <c r="E85" i="2"/>
  <c r="F85" i="2" s="1"/>
  <c r="K82" i="2"/>
  <c r="L82" i="2" s="1"/>
  <c r="M81" i="2"/>
  <c r="N81" i="2" s="1"/>
  <c r="I84" i="2" l="1"/>
  <c r="J84" i="2" s="1"/>
  <c r="K83" i="2"/>
  <c r="L83" i="2" s="1"/>
  <c r="M82" i="2"/>
  <c r="N82" i="2" s="1"/>
  <c r="E86" i="2"/>
  <c r="F86" i="2" s="1"/>
  <c r="G85" i="2"/>
  <c r="H85" i="2" s="1"/>
  <c r="C88" i="2"/>
  <c r="D88" i="2" s="1"/>
  <c r="Q80" i="2"/>
  <c r="R80" i="2" s="1"/>
  <c r="J82" i="1" s="1"/>
  <c r="O81" i="2"/>
  <c r="P81" i="2" s="1"/>
  <c r="Q81" i="2" l="1"/>
  <c r="R81" i="2" s="1"/>
  <c r="J83" i="1" s="1"/>
  <c r="M83" i="2"/>
  <c r="N83" i="2" s="1"/>
  <c r="O82" i="2"/>
  <c r="P82" i="2" s="1"/>
  <c r="G86" i="2"/>
  <c r="H86" i="2" s="1"/>
  <c r="C89" i="2"/>
  <c r="D89" i="2" s="1"/>
  <c r="I85" i="2"/>
  <c r="J85" i="2" s="1"/>
  <c r="E87" i="2"/>
  <c r="F87" i="2" s="1"/>
  <c r="K84" i="2"/>
  <c r="L84" i="2" s="1"/>
  <c r="I86" i="2" l="1"/>
  <c r="J86" i="2" s="1"/>
  <c r="K85" i="2"/>
  <c r="L85" i="2" s="1"/>
  <c r="E88" i="2"/>
  <c r="F88" i="2" s="1"/>
  <c r="G87" i="2"/>
  <c r="H87" i="2" s="1"/>
  <c r="C90" i="2"/>
  <c r="D90" i="2" s="1"/>
  <c r="O83" i="2"/>
  <c r="P83" i="2" s="1"/>
  <c r="Q82" i="2"/>
  <c r="R82" i="2" s="1"/>
  <c r="J84" i="1" s="1"/>
  <c r="M84" i="2"/>
  <c r="N84" i="2" s="1"/>
  <c r="K86" i="2" l="1"/>
  <c r="L86" i="2" s="1"/>
  <c r="C91" i="2"/>
  <c r="D91" i="2" s="1"/>
  <c r="M85" i="2"/>
  <c r="N85" i="2" s="1"/>
  <c r="O84" i="2"/>
  <c r="P84" i="2" s="1"/>
  <c r="Q83" i="2"/>
  <c r="R83" i="2" s="1"/>
  <c r="J85" i="1" s="1"/>
  <c r="E89" i="2"/>
  <c r="F89" i="2" s="1"/>
  <c r="G88" i="2"/>
  <c r="H88" i="2" s="1"/>
  <c r="I87" i="2"/>
  <c r="J87" i="2" s="1"/>
  <c r="I88" i="2" l="1"/>
  <c r="J88" i="2" s="1"/>
  <c r="C92" i="2"/>
  <c r="D92" i="2" s="1"/>
  <c r="K87" i="2"/>
  <c r="L87" i="2" s="1"/>
  <c r="O85" i="2"/>
  <c r="P85" i="2" s="1"/>
  <c r="E90" i="2"/>
  <c r="F90" i="2" s="1"/>
  <c r="G89" i="2"/>
  <c r="H89" i="2" s="1"/>
  <c r="Q84" i="2"/>
  <c r="R84" i="2" s="1"/>
  <c r="J86" i="1" s="1"/>
  <c r="M86" i="2"/>
  <c r="N86" i="2" s="1"/>
  <c r="M87" i="2" l="1"/>
  <c r="N87" i="2" s="1"/>
  <c r="O86" i="2"/>
  <c r="P86" i="2" s="1"/>
  <c r="Q85" i="2"/>
  <c r="R85" i="2" s="1"/>
  <c r="J87" i="1" s="1"/>
  <c r="K88" i="2"/>
  <c r="L88" i="2" s="1"/>
  <c r="E91" i="2"/>
  <c r="F91" i="2" s="1"/>
  <c r="C93" i="2"/>
  <c r="D93" i="2" s="1"/>
  <c r="G90" i="2"/>
  <c r="H90" i="2" s="1"/>
  <c r="I89" i="2"/>
  <c r="J89" i="2" s="1"/>
  <c r="M88" i="2" l="1"/>
  <c r="N88" i="2" s="1"/>
  <c r="K89" i="2"/>
  <c r="L89" i="2" s="1"/>
  <c r="G91" i="2"/>
  <c r="H91" i="2" s="1"/>
  <c r="E92" i="2"/>
  <c r="F92" i="2" s="1"/>
  <c r="Q86" i="2"/>
  <c r="R86" i="2" s="1"/>
  <c r="J88" i="1" s="1"/>
  <c r="I90" i="2"/>
  <c r="J90" i="2" s="1"/>
  <c r="O87" i="2"/>
  <c r="P87" i="2" s="1"/>
  <c r="C94" i="2"/>
  <c r="D94" i="2" s="1"/>
  <c r="O88" i="2" l="1"/>
  <c r="P88" i="2" s="1"/>
  <c r="K90" i="2"/>
  <c r="L90" i="2" s="1"/>
  <c r="G92" i="2"/>
  <c r="H92" i="2" s="1"/>
  <c r="I91" i="2"/>
  <c r="J91" i="2" s="1"/>
  <c r="Q87" i="2"/>
  <c r="R87" i="2" s="1"/>
  <c r="J89" i="1" s="1"/>
  <c r="C95" i="2"/>
  <c r="D95" i="2" s="1"/>
  <c r="E93" i="2"/>
  <c r="F93" i="2" s="1"/>
  <c r="M89" i="2"/>
  <c r="N89" i="2" s="1"/>
  <c r="O89" i="2" l="1"/>
  <c r="P89" i="2" s="1"/>
  <c r="C96" i="2"/>
  <c r="D96" i="2" s="1"/>
  <c r="I92" i="2"/>
  <c r="J92" i="2" s="1"/>
  <c r="M90" i="2"/>
  <c r="N90" i="2" s="1"/>
  <c r="Q88" i="2"/>
  <c r="R88" i="2" s="1"/>
  <c r="J90" i="1" s="1"/>
  <c r="G93" i="2"/>
  <c r="H93" i="2" s="1"/>
  <c r="K91" i="2"/>
  <c r="L91" i="2" s="1"/>
  <c r="E94" i="2"/>
  <c r="F94" i="2" s="1"/>
  <c r="I93" i="2" l="1"/>
  <c r="J93" i="2" s="1"/>
  <c r="K92" i="2"/>
  <c r="L92" i="2" s="1"/>
  <c r="Q89" i="2"/>
  <c r="R89" i="2" s="1"/>
  <c r="J91" i="1" s="1"/>
  <c r="G94" i="2"/>
  <c r="H94" i="2" s="1"/>
  <c r="O90" i="2"/>
  <c r="P90" i="2" s="1"/>
  <c r="E95" i="2"/>
  <c r="F95" i="2" s="1"/>
  <c r="M91" i="2"/>
  <c r="N91" i="2" s="1"/>
  <c r="C97" i="2"/>
  <c r="D97" i="2" s="1"/>
  <c r="Q90" i="2" l="1"/>
  <c r="R90" i="2" s="1"/>
  <c r="J92" i="1" s="1"/>
  <c r="E96" i="2"/>
  <c r="F96" i="2" s="1"/>
  <c r="C98" i="2"/>
  <c r="D98" i="2" s="1"/>
  <c r="O91" i="2"/>
  <c r="P91" i="2" s="1"/>
  <c r="M92" i="2"/>
  <c r="N92" i="2" s="1"/>
  <c r="G95" i="2"/>
  <c r="H95" i="2" s="1"/>
  <c r="K93" i="2"/>
  <c r="L93" i="2" s="1"/>
  <c r="I94" i="2"/>
  <c r="J94" i="2" s="1"/>
  <c r="G96" i="2" l="1"/>
  <c r="H96" i="2" s="1"/>
  <c r="K94" i="2"/>
  <c r="L94" i="2" s="1"/>
  <c r="C99" i="2"/>
  <c r="D99" i="2" s="1"/>
  <c r="Q91" i="2"/>
  <c r="R91" i="2" s="1"/>
  <c r="J93" i="1" s="1"/>
  <c r="O92" i="2"/>
  <c r="P92" i="2" s="1"/>
  <c r="M93" i="2"/>
  <c r="N93" i="2" s="1"/>
  <c r="E97" i="2"/>
  <c r="F97" i="2" s="1"/>
  <c r="I95" i="2"/>
  <c r="J95" i="2" s="1"/>
  <c r="Q92" i="2" l="1"/>
  <c r="R92" i="2" s="1"/>
  <c r="J94" i="1" s="1"/>
  <c r="O93" i="2"/>
  <c r="P93" i="2" s="1"/>
  <c r="C100" i="2"/>
  <c r="D100" i="2" s="1"/>
  <c r="G97" i="2"/>
  <c r="H97" i="2" s="1"/>
  <c r="K95" i="2"/>
  <c r="L95" i="2" s="1"/>
  <c r="I96" i="2"/>
  <c r="J96" i="2" s="1"/>
  <c r="E98" i="2"/>
  <c r="F98" i="2" s="1"/>
  <c r="M94" i="2"/>
  <c r="N94" i="2" s="1"/>
  <c r="C101" i="2" l="1"/>
  <c r="D101" i="2" s="1"/>
  <c r="K96" i="2"/>
  <c r="L96" i="2" s="1"/>
  <c r="G98" i="2"/>
  <c r="H98" i="2" s="1"/>
  <c r="O94" i="2"/>
  <c r="P94" i="2" s="1"/>
  <c r="I97" i="2"/>
  <c r="J97" i="2" s="1"/>
  <c r="Q93" i="2"/>
  <c r="R93" i="2" s="1"/>
  <c r="J95" i="1" s="1"/>
  <c r="M95" i="2"/>
  <c r="N95" i="2" s="1"/>
  <c r="E99" i="2"/>
  <c r="F99" i="2" s="1"/>
  <c r="O95" i="2" l="1"/>
  <c r="P95" i="2" s="1"/>
  <c r="G99" i="2"/>
  <c r="H99" i="2" s="1"/>
  <c r="C102" i="2"/>
  <c r="D102" i="2" s="1"/>
  <c r="E100" i="2"/>
  <c r="F100" i="2" s="1"/>
  <c r="Q94" i="2"/>
  <c r="R94" i="2" s="1"/>
  <c r="J96" i="1" s="1"/>
  <c r="K97" i="2"/>
  <c r="L97" i="2" s="1"/>
  <c r="M96" i="2"/>
  <c r="N96" i="2" s="1"/>
  <c r="I98" i="2"/>
  <c r="J98" i="2" s="1"/>
  <c r="G100" i="2" l="1"/>
  <c r="H100" i="2" s="1"/>
  <c r="K98" i="2"/>
  <c r="L98" i="2" s="1"/>
  <c r="C103" i="2"/>
  <c r="D103" i="2" s="1"/>
  <c r="O96" i="2"/>
  <c r="P96" i="2" s="1"/>
  <c r="Q95" i="2"/>
  <c r="R95" i="2" s="1"/>
  <c r="J97" i="1" s="1"/>
  <c r="I99" i="2"/>
  <c r="J99" i="2" s="1"/>
  <c r="M97" i="2"/>
  <c r="N97" i="2" s="1"/>
  <c r="E101" i="2"/>
  <c r="F101" i="2" s="1"/>
  <c r="C104" i="2" l="1"/>
  <c r="D104" i="2" s="1"/>
  <c r="K99" i="2"/>
  <c r="L99" i="2" s="1"/>
  <c r="O97" i="2"/>
  <c r="P97" i="2" s="1"/>
  <c r="G101" i="2"/>
  <c r="H101" i="2" s="1"/>
  <c r="I100" i="2"/>
  <c r="J100" i="2" s="1"/>
  <c r="E102" i="2"/>
  <c r="F102" i="2" s="1"/>
  <c r="M98" i="2"/>
  <c r="N98" i="2" s="1"/>
  <c r="Q96" i="2"/>
  <c r="R96" i="2" s="1"/>
  <c r="J98" i="1" s="1"/>
  <c r="C105" i="2" l="1"/>
  <c r="D105" i="2" s="1"/>
  <c r="O98" i="2"/>
  <c r="P98" i="2" s="1"/>
  <c r="K100" i="2"/>
  <c r="L100" i="2" s="1"/>
  <c r="G102" i="2"/>
  <c r="H102" i="2" s="1"/>
  <c r="Q97" i="2"/>
  <c r="R97" i="2" s="1"/>
  <c r="J99" i="1" s="1"/>
  <c r="I101" i="2"/>
  <c r="J101" i="2" s="1"/>
  <c r="E103" i="2"/>
  <c r="F103" i="2" s="1"/>
  <c r="M99" i="2"/>
  <c r="N99" i="2" s="1"/>
  <c r="O99" i="2" l="1"/>
  <c r="P99" i="2" s="1"/>
  <c r="G103" i="2"/>
  <c r="H103" i="2" s="1"/>
  <c r="K101" i="2"/>
  <c r="L101" i="2" s="1"/>
  <c r="C106" i="2"/>
  <c r="D106" i="2" s="1"/>
  <c r="M100" i="2"/>
  <c r="N100" i="2" s="1"/>
  <c r="I102" i="2"/>
  <c r="J102" i="2" s="1"/>
  <c r="E104" i="2"/>
  <c r="F104" i="2" s="1"/>
  <c r="Q98" i="2"/>
  <c r="R98" i="2" s="1"/>
  <c r="J100" i="1" s="1"/>
  <c r="G104" i="2" l="1"/>
  <c r="H104" i="2" s="1"/>
  <c r="O100" i="2"/>
  <c r="P100" i="2" s="1"/>
  <c r="C107" i="2"/>
  <c r="D107" i="2" s="1"/>
  <c r="K102" i="2"/>
  <c r="L102" i="2" s="1"/>
  <c r="Q99" i="2"/>
  <c r="R99" i="2" s="1"/>
  <c r="J101" i="1" s="1"/>
  <c r="E105" i="2"/>
  <c r="F105" i="2" s="1"/>
  <c r="M101" i="2"/>
  <c r="N101" i="2" s="1"/>
  <c r="I103" i="2"/>
  <c r="J103" i="2" s="1"/>
  <c r="K103" i="2" l="1"/>
  <c r="L103" i="2" s="1"/>
  <c r="O101" i="2"/>
  <c r="P101" i="2" s="1"/>
  <c r="G105" i="2"/>
  <c r="H105" i="2" s="1"/>
  <c r="C108" i="2"/>
  <c r="D108" i="2" s="1"/>
  <c r="I104" i="2"/>
  <c r="J104" i="2" s="1"/>
  <c r="M102" i="2"/>
  <c r="N102" i="2" s="1"/>
  <c r="Q100" i="2"/>
  <c r="R100" i="2" s="1"/>
  <c r="J102" i="1" s="1"/>
  <c r="E106" i="2"/>
  <c r="F106" i="2" s="1"/>
  <c r="O102" i="2" l="1"/>
  <c r="P102" i="2" s="1"/>
  <c r="C109" i="2"/>
  <c r="D109" i="2" s="1"/>
  <c r="K104" i="2"/>
  <c r="L104" i="2" s="1"/>
  <c r="G106" i="2"/>
  <c r="H106" i="2" s="1"/>
  <c r="M103" i="2"/>
  <c r="N103" i="2" s="1"/>
  <c r="E107" i="2"/>
  <c r="F107" i="2" s="1"/>
  <c r="Q101" i="2"/>
  <c r="R101" i="2" s="1"/>
  <c r="J103" i="1" s="1"/>
  <c r="I105" i="2"/>
  <c r="J105" i="2" s="1"/>
  <c r="C110" i="2" l="1"/>
  <c r="D110" i="2" s="1"/>
  <c r="G107" i="2"/>
  <c r="H107" i="2" s="1"/>
  <c r="K105" i="2"/>
  <c r="L105" i="2" s="1"/>
  <c r="O103" i="2"/>
  <c r="P103" i="2" s="1"/>
  <c r="Q102" i="2"/>
  <c r="R102" i="2" s="1"/>
  <c r="J104" i="1" s="1"/>
  <c r="I106" i="2"/>
  <c r="J106" i="2" s="1"/>
  <c r="E108" i="2"/>
  <c r="F108" i="2" s="1"/>
  <c r="M104" i="2"/>
  <c r="N104" i="2" s="1"/>
  <c r="M105" i="2" l="1"/>
  <c r="N105" i="2" s="1"/>
  <c r="O104" i="2"/>
  <c r="P104" i="2" s="1"/>
  <c r="G108" i="2"/>
  <c r="H108" i="2" s="1"/>
  <c r="E109" i="2"/>
  <c r="F109" i="2" s="1"/>
  <c r="K106" i="2"/>
  <c r="L106" i="2" s="1"/>
  <c r="C111" i="2"/>
  <c r="D111" i="2" s="1"/>
  <c r="Q103" i="2"/>
  <c r="R103" i="2" s="1"/>
  <c r="J105" i="1" s="1"/>
  <c r="I107" i="2"/>
  <c r="J107" i="2" s="1"/>
  <c r="M106" i="2" l="1"/>
  <c r="N106" i="2" s="1"/>
  <c r="I108" i="2"/>
  <c r="J108" i="2" s="1"/>
  <c r="C112" i="2"/>
  <c r="D112" i="2" s="1"/>
  <c r="K107" i="2"/>
  <c r="L107" i="2" s="1"/>
  <c r="E110" i="2"/>
  <c r="F110" i="2" s="1"/>
  <c r="G109" i="2"/>
  <c r="H109" i="2" s="1"/>
  <c r="O105" i="2"/>
  <c r="P105" i="2" s="1"/>
  <c r="Q104" i="2"/>
  <c r="R104" i="2" s="1"/>
  <c r="J106" i="1" s="1"/>
  <c r="G110" i="2" l="1"/>
  <c r="H110" i="2" s="1"/>
  <c r="I109" i="2"/>
  <c r="J109" i="2" s="1"/>
  <c r="Q105" i="2"/>
  <c r="R105" i="2" s="1"/>
  <c r="J107" i="1" s="1"/>
  <c r="E111" i="2"/>
  <c r="F111" i="2" s="1"/>
  <c r="M107" i="2"/>
  <c r="N107" i="2" s="1"/>
  <c r="O106" i="2"/>
  <c r="P106" i="2" s="1"/>
  <c r="K108" i="2"/>
  <c r="L108" i="2" s="1"/>
  <c r="C113" i="2"/>
  <c r="D113" i="2" s="1"/>
  <c r="Q106" i="2" l="1"/>
  <c r="R106" i="2" s="1"/>
  <c r="J108" i="1" s="1"/>
  <c r="M108" i="2"/>
  <c r="N108" i="2" s="1"/>
  <c r="G111" i="2"/>
  <c r="H111" i="2" s="1"/>
  <c r="E112" i="2"/>
  <c r="F112" i="2" s="1"/>
  <c r="I110" i="2"/>
  <c r="J110" i="2" s="1"/>
  <c r="C114" i="2"/>
  <c r="D114" i="2" s="1"/>
  <c r="K109" i="2"/>
  <c r="L109" i="2" s="1"/>
  <c r="O107" i="2"/>
  <c r="P107" i="2" s="1"/>
  <c r="M109" i="2" l="1"/>
  <c r="N109" i="2" s="1"/>
  <c r="I111" i="2"/>
  <c r="J111" i="2" s="1"/>
  <c r="K110" i="2"/>
  <c r="L110" i="2" s="1"/>
  <c r="Q107" i="2"/>
  <c r="R107" i="2" s="1"/>
  <c r="J109" i="1" s="1"/>
  <c r="G112" i="2"/>
  <c r="H112" i="2" s="1"/>
  <c r="O108" i="2"/>
  <c r="P108" i="2" s="1"/>
  <c r="C115" i="2"/>
  <c r="D115" i="2" s="1"/>
  <c r="E113" i="2"/>
  <c r="F113" i="2" s="1"/>
  <c r="E114" i="2" l="1"/>
  <c r="F114" i="2" s="1"/>
  <c r="G113" i="2"/>
  <c r="H113" i="2" s="1"/>
  <c r="Q108" i="2"/>
  <c r="R108" i="2" s="1"/>
  <c r="J110" i="1" s="1"/>
  <c r="C116" i="2"/>
  <c r="D116" i="2" s="1"/>
  <c r="K111" i="2"/>
  <c r="L111" i="2" s="1"/>
  <c r="O109" i="2"/>
  <c r="P109" i="2" s="1"/>
  <c r="I112" i="2"/>
  <c r="J112" i="2" s="1"/>
  <c r="M110" i="2"/>
  <c r="N110" i="2" s="1"/>
  <c r="G114" i="2" l="1"/>
  <c r="H114" i="2" s="1"/>
  <c r="K112" i="2"/>
  <c r="L112" i="2" s="1"/>
  <c r="C117" i="2"/>
  <c r="D117" i="2" s="1"/>
  <c r="I113" i="2"/>
  <c r="J113" i="2" s="1"/>
  <c r="O110" i="2"/>
  <c r="P110" i="2" s="1"/>
  <c r="E115" i="2"/>
  <c r="F115" i="2" s="1"/>
  <c r="M111" i="2"/>
  <c r="N111" i="2" s="1"/>
  <c r="Q109" i="2"/>
  <c r="R109" i="2" s="1"/>
  <c r="J111" i="1" s="1"/>
  <c r="Q110" i="2" l="1"/>
  <c r="R110" i="2" s="1"/>
  <c r="J112" i="1" s="1"/>
  <c r="I114" i="2"/>
  <c r="J114" i="2" s="1"/>
  <c r="G115" i="2"/>
  <c r="H115" i="2" s="1"/>
  <c r="O111" i="2"/>
  <c r="P111" i="2" s="1"/>
  <c r="K113" i="2"/>
  <c r="L113" i="2" s="1"/>
  <c r="M112" i="2"/>
  <c r="N112" i="2" s="1"/>
  <c r="E116" i="2"/>
  <c r="F116" i="2" s="1"/>
  <c r="C118" i="2"/>
  <c r="D118" i="2" s="1"/>
  <c r="M113" i="2" l="1"/>
  <c r="N113" i="2" s="1"/>
  <c r="K114" i="2"/>
  <c r="L114" i="2" s="1"/>
  <c r="G116" i="2"/>
  <c r="H116" i="2" s="1"/>
  <c r="C119" i="2"/>
  <c r="D119" i="2" s="1"/>
  <c r="I115" i="2"/>
  <c r="J115" i="2" s="1"/>
  <c r="E117" i="2"/>
  <c r="F117" i="2" s="1"/>
  <c r="O112" i="2"/>
  <c r="P112" i="2" s="1"/>
  <c r="Q111" i="2"/>
  <c r="R111" i="2" s="1"/>
  <c r="J113" i="1" s="1"/>
  <c r="Q112" i="2" l="1"/>
  <c r="R112" i="2" s="1"/>
  <c r="J114" i="1" s="1"/>
  <c r="O113" i="2"/>
  <c r="P113" i="2" s="1"/>
  <c r="G117" i="2"/>
  <c r="H117" i="2" s="1"/>
  <c r="M114" i="2"/>
  <c r="N114" i="2" s="1"/>
  <c r="I116" i="2"/>
  <c r="J116" i="2" s="1"/>
  <c r="C120" i="2"/>
  <c r="D120" i="2" s="1"/>
  <c r="K115" i="2"/>
  <c r="L115" i="2" s="1"/>
  <c r="E118" i="2"/>
  <c r="F118" i="2" s="1"/>
  <c r="K116" i="2" l="1"/>
  <c r="L116" i="2" s="1"/>
  <c r="G118" i="2"/>
  <c r="H118" i="2" s="1"/>
  <c r="O114" i="2"/>
  <c r="P114" i="2" s="1"/>
  <c r="M115" i="2"/>
  <c r="N115" i="2" s="1"/>
  <c r="C121" i="2"/>
  <c r="D121" i="2" s="1"/>
  <c r="E119" i="2"/>
  <c r="F119" i="2" s="1"/>
  <c r="I117" i="2"/>
  <c r="J117" i="2" s="1"/>
  <c r="Q113" i="2"/>
  <c r="R113" i="2" s="1"/>
  <c r="J115" i="1" s="1"/>
  <c r="C122" i="2" l="1"/>
  <c r="D122" i="2" s="1"/>
  <c r="M116" i="2"/>
  <c r="N116" i="2" s="1"/>
  <c r="G119" i="2"/>
  <c r="H119" i="2" s="1"/>
  <c r="I118" i="2"/>
  <c r="J118" i="2" s="1"/>
  <c r="E120" i="2"/>
  <c r="F120" i="2" s="1"/>
  <c r="Q114" i="2"/>
  <c r="R114" i="2" s="1"/>
  <c r="J116" i="1" s="1"/>
  <c r="O115" i="2"/>
  <c r="P115" i="2" s="1"/>
  <c r="K117" i="2"/>
  <c r="L117" i="2" s="1"/>
  <c r="M117" i="2" l="1"/>
  <c r="N117" i="2" s="1"/>
  <c r="C123" i="2"/>
  <c r="D123" i="2" s="1"/>
  <c r="O116" i="2"/>
  <c r="P116" i="2" s="1"/>
  <c r="I119" i="2"/>
  <c r="J119" i="2" s="1"/>
  <c r="E121" i="2"/>
  <c r="F121" i="2" s="1"/>
  <c r="Q115" i="2"/>
  <c r="R115" i="2" s="1"/>
  <c r="J117" i="1" s="1"/>
  <c r="K118" i="2"/>
  <c r="L118" i="2" s="1"/>
  <c r="G120" i="2"/>
  <c r="H120" i="2" s="1"/>
  <c r="K119" i="2" l="1"/>
  <c r="L119" i="2" s="1"/>
  <c r="O117" i="2"/>
  <c r="P117" i="2" s="1"/>
  <c r="E122" i="2"/>
  <c r="F122" i="2" s="1"/>
  <c r="C124" i="2"/>
  <c r="D124" i="2" s="1"/>
  <c r="I120" i="2"/>
  <c r="J120" i="2" s="1"/>
  <c r="Q116" i="2"/>
  <c r="R116" i="2" s="1"/>
  <c r="J118" i="1" s="1"/>
  <c r="G121" i="2"/>
  <c r="H121" i="2" s="1"/>
  <c r="M118" i="2"/>
  <c r="N118" i="2" s="1"/>
  <c r="G122" i="2" l="1"/>
  <c r="H122" i="2" s="1"/>
  <c r="O118" i="2"/>
  <c r="P118" i="2" s="1"/>
  <c r="Q117" i="2"/>
  <c r="R117" i="2" s="1"/>
  <c r="J119" i="1" s="1"/>
  <c r="C125" i="2"/>
  <c r="D125" i="2" s="1"/>
  <c r="K120" i="2"/>
  <c r="L120" i="2" s="1"/>
  <c r="E123" i="2"/>
  <c r="F123" i="2" s="1"/>
  <c r="I121" i="2"/>
  <c r="J121" i="2" s="1"/>
  <c r="M119" i="2"/>
  <c r="N119" i="2" s="1"/>
  <c r="E124" i="2" l="1"/>
  <c r="F124" i="2" s="1"/>
  <c r="Q118" i="2"/>
  <c r="R118" i="2" s="1"/>
  <c r="J120" i="1" s="1"/>
  <c r="O119" i="2"/>
  <c r="P119" i="2" s="1"/>
  <c r="M120" i="2"/>
  <c r="N120" i="2" s="1"/>
  <c r="K121" i="2"/>
  <c r="L121" i="2" s="1"/>
  <c r="G123" i="2"/>
  <c r="H123" i="2" s="1"/>
  <c r="I122" i="2"/>
  <c r="J122" i="2" s="1"/>
  <c r="C126" i="2"/>
  <c r="D126" i="2" s="1"/>
  <c r="O120" i="2" l="1"/>
  <c r="P120" i="2" s="1"/>
  <c r="K122" i="2"/>
  <c r="L122" i="2" s="1"/>
  <c r="Q119" i="2"/>
  <c r="R119" i="2" s="1"/>
  <c r="J121" i="1" s="1"/>
  <c r="I123" i="2"/>
  <c r="J123" i="2" s="1"/>
  <c r="G124" i="2"/>
  <c r="H124" i="2" s="1"/>
  <c r="C127" i="2"/>
  <c r="D127" i="2" s="1"/>
  <c r="M121" i="2"/>
  <c r="N121" i="2" s="1"/>
  <c r="E125" i="2"/>
  <c r="F125" i="2" s="1"/>
  <c r="I124" i="2" l="1"/>
  <c r="J124" i="2" s="1"/>
  <c r="C128" i="2"/>
  <c r="D128" i="2" s="1"/>
  <c r="E126" i="2"/>
  <c r="F126" i="2" s="1"/>
  <c r="K123" i="2"/>
  <c r="L123" i="2" s="1"/>
  <c r="Q120" i="2"/>
  <c r="R120" i="2" s="1"/>
  <c r="J122" i="1" s="1"/>
  <c r="M122" i="2"/>
  <c r="N122" i="2" s="1"/>
  <c r="G125" i="2"/>
  <c r="H125" i="2" s="1"/>
  <c r="O121" i="2"/>
  <c r="P121" i="2" s="1"/>
  <c r="K124" i="2" l="1"/>
  <c r="L124" i="2" s="1"/>
  <c r="E127" i="2"/>
  <c r="F127" i="2" s="1"/>
  <c r="O122" i="2"/>
  <c r="P122" i="2" s="1"/>
  <c r="C129" i="2"/>
  <c r="D129" i="2" s="1"/>
  <c r="I125" i="2"/>
  <c r="J125" i="2" s="1"/>
  <c r="Q121" i="2"/>
  <c r="R121" i="2" s="1"/>
  <c r="J123" i="1" s="1"/>
  <c r="G126" i="2"/>
  <c r="H126" i="2" s="1"/>
  <c r="M123" i="2"/>
  <c r="N123" i="2" s="1"/>
  <c r="C130" i="2" l="1"/>
  <c r="D130" i="2" s="1"/>
  <c r="O123" i="2"/>
  <c r="P123" i="2" s="1"/>
  <c r="Q122" i="2"/>
  <c r="R122" i="2" s="1"/>
  <c r="J124" i="1" s="1"/>
  <c r="G127" i="2"/>
  <c r="H127" i="2" s="1"/>
  <c r="E128" i="2"/>
  <c r="F128" i="2" s="1"/>
  <c r="M124" i="2"/>
  <c r="N124" i="2" s="1"/>
  <c r="I126" i="2"/>
  <c r="J126" i="2" s="1"/>
  <c r="K125" i="2"/>
  <c r="L125" i="2" s="1"/>
  <c r="E129" i="2" l="1"/>
  <c r="F129" i="2" s="1"/>
  <c r="G128" i="2"/>
  <c r="H128" i="2" s="1"/>
  <c r="I127" i="2"/>
  <c r="J127" i="2" s="1"/>
  <c r="O124" i="2"/>
  <c r="P124" i="2" s="1"/>
  <c r="K126" i="2"/>
  <c r="L126" i="2" s="1"/>
  <c r="Q123" i="2"/>
  <c r="R123" i="2" s="1"/>
  <c r="J125" i="1" s="1"/>
  <c r="M125" i="2"/>
  <c r="N125" i="2" s="1"/>
  <c r="C131" i="2"/>
  <c r="D131" i="2" s="1"/>
  <c r="Q124" i="2" l="1"/>
  <c r="R124" i="2" s="1"/>
  <c r="J126" i="1" s="1"/>
  <c r="K127" i="2"/>
  <c r="L127" i="2" s="1"/>
  <c r="I128" i="2"/>
  <c r="J128" i="2" s="1"/>
  <c r="G129" i="2"/>
  <c r="H129" i="2" s="1"/>
  <c r="C132" i="2"/>
  <c r="D132" i="2" s="1"/>
  <c r="M126" i="2"/>
  <c r="N126" i="2" s="1"/>
  <c r="O125" i="2"/>
  <c r="P125" i="2" s="1"/>
  <c r="E130" i="2"/>
  <c r="F130" i="2" s="1"/>
  <c r="E131" i="2" l="1"/>
  <c r="F131" i="2" s="1"/>
  <c r="I129" i="2"/>
  <c r="J129" i="2" s="1"/>
  <c r="K128" i="2"/>
  <c r="L128" i="2" s="1"/>
  <c r="O126" i="2"/>
  <c r="P126" i="2" s="1"/>
  <c r="C133" i="2"/>
  <c r="D133" i="2" s="1"/>
  <c r="M127" i="2"/>
  <c r="N127" i="2" s="1"/>
  <c r="G130" i="2"/>
  <c r="H130" i="2" s="1"/>
  <c r="Q125" i="2"/>
  <c r="R125" i="2" s="1"/>
  <c r="J127" i="1" s="1"/>
  <c r="C134" i="2" l="1"/>
  <c r="D134" i="2" s="1"/>
  <c r="G131" i="2"/>
  <c r="H131" i="2" s="1"/>
  <c r="K129" i="2"/>
  <c r="L129" i="2" s="1"/>
  <c r="I130" i="2"/>
  <c r="J130" i="2" s="1"/>
  <c r="Q126" i="2"/>
  <c r="R126" i="2" s="1"/>
  <c r="J128" i="1" s="1"/>
  <c r="O127" i="2"/>
  <c r="P127" i="2" s="1"/>
  <c r="M128" i="2"/>
  <c r="N128" i="2" s="1"/>
  <c r="E132" i="2"/>
  <c r="F132" i="2" s="1"/>
  <c r="O128" i="2" l="1"/>
  <c r="P128" i="2" s="1"/>
  <c r="I131" i="2"/>
  <c r="J131" i="2" s="1"/>
  <c r="K130" i="2"/>
  <c r="L130" i="2" s="1"/>
  <c r="G132" i="2"/>
  <c r="H132" i="2" s="1"/>
  <c r="E133" i="2"/>
  <c r="F133" i="2" s="1"/>
  <c r="M129" i="2"/>
  <c r="N129" i="2" s="1"/>
  <c r="Q127" i="2"/>
  <c r="R127" i="2" s="1"/>
  <c r="J129" i="1" s="1"/>
  <c r="C135" i="2"/>
  <c r="D135" i="2" s="1"/>
  <c r="I132" i="2" l="1"/>
  <c r="J132" i="2" s="1"/>
  <c r="O129" i="2"/>
  <c r="P129" i="2" s="1"/>
  <c r="E134" i="2"/>
  <c r="F134" i="2" s="1"/>
  <c r="G133" i="2"/>
  <c r="H133" i="2" s="1"/>
  <c r="C136" i="2"/>
  <c r="D136" i="2" s="1"/>
  <c r="M130" i="2"/>
  <c r="N130" i="2" s="1"/>
  <c r="K131" i="2"/>
  <c r="L131" i="2" s="1"/>
  <c r="Q128" i="2"/>
  <c r="R128" i="2" s="1"/>
  <c r="J130" i="1" s="1"/>
  <c r="E135" i="2" l="1"/>
  <c r="F135" i="2" s="1"/>
  <c r="Q129" i="2"/>
  <c r="R129" i="2" s="1"/>
  <c r="J131" i="1" s="1"/>
  <c r="G134" i="2"/>
  <c r="H134" i="2" s="1"/>
  <c r="O130" i="2"/>
  <c r="P130" i="2" s="1"/>
  <c r="I133" i="2"/>
  <c r="J133" i="2" s="1"/>
  <c r="M131" i="2"/>
  <c r="N131" i="2" s="1"/>
  <c r="C137" i="2"/>
  <c r="D137" i="2" s="1"/>
  <c r="K132" i="2"/>
  <c r="L132" i="2" s="1"/>
  <c r="O131" i="2" l="1"/>
  <c r="P131" i="2" s="1"/>
  <c r="Q130" i="2"/>
  <c r="R130" i="2" s="1"/>
  <c r="J132" i="1" s="1"/>
  <c r="G135" i="2"/>
  <c r="H135" i="2" s="1"/>
  <c r="E136" i="2"/>
  <c r="F136" i="2" s="1"/>
  <c r="M132" i="2"/>
  <c r="N132" i="2" s="1"/>
  <c r="K133" i="2"/>
  <c r="L133" i="2" s="1"/>
  <c r="I134" i="2"/>
  <c r="J134" i="2" s="1"/>
  <c r="M133" i="2" l="1"/>
  <c r="N133" i="2" s="1"/>
  <c r="E137" i="2"/>
  <c r="F137" i="2" s="1"/>
  <c r="Q131" i="2"/>
  <c r="R131" i="2" s="1"/>
  <c r="J133" i="1" s="1"/>
  <c r="G136" i="2"/>
  <c r="H136" i="2" s="1"/>
  <c r="K134" i="2"/>
  <c r="L134" i="2" s="1"/>
  <c r="I135" i="2"/>
  <c r="J135" i="2" s="1"/>
  <c r="O132" i="2"/>
  <c r="P132" i="2" s="1"/>
  <c r="Q132" i="2" l="1"/>
  <c r="R132" i="2" s="1"/>
  <c r="J134" i="1" s="1"/>
  <c r="I136" i="2"/>
  <c r="J136" i="2" s="1"/>
  <c r="K135" i="2"/>
  <c r="L135" i="2" s="1"/>
  <c r="G137" i="2"/>
  <c r="H137" i="2" s="1"/>
  <c r="O133" i="2"/>
  <c r="P133" i="2" s="1"/>
  <c r="M134" i="2"/>
  <c r="N134" i="2" s="1"/>
  <c r="K136" i="2" l="1"/>
  <c r="L136" i="2" s="1"/>
  <c r="I137" i="2"/>
  <c r="J137" i="2" s="1"/>
  <c r="M135" i="2"/>
  <c r="N135" i="2" s="1"/>
  <c r="O134" i="2"/>
  <c r="P134" i="2" s="1"/>
  <c r="Q133" i="2"/>
  <c r="R133" i="2" s="1"/>
  <c r="J135" i="1" s="1"/>
  <c r="O135" i="2" l="1"/>
  <c r="P135" i="2" s="1"/>
  <c r="M136" i="2"/>
  <c r="N136" i="2" s="1"/>
  <c r="K137" i="2"/>
  <c r="L137" i="2" s="1"/>
  <c r="Q134" i="2"/>
  <c r="R134" i="2" s="1"/>
  <c r="J136" i="1" s="1"/>
  <c r="O136" i="2" l="1"/>
  <c r="P136" i="2" s="1"/>
  <c r="Q135" i="2"/>
  <c r="R135" i="2" s="1"/>
  <c r="J137" i="1" s="1"/>
  <c r="M137" i="2"/>
  <c r="N137" i="2" s="1"/>
  <c r="Q136" i="2" l="1"/>
  <c r="R136" i="2" s="1"/>
  <c r="J138" i="1" s="1"/>
  <c r="O137" i="2"/>
  <c r="P137" i="2" s="1"/>
  <c r="Q137" i="2" l="1"/>
  <c r="R137" i="2" s="1"/>
  <c r="J139" i="1" s="1"/>
  <c r="L19" i="1" s="1"/>
  <c r="B14" i="1" l="1"/>
</calcChain>
</file>

<file path=xl/sharedStrings.xml><?xml version="1.0" encoding="utf-8"?>
<sst xmlns="http://schemas.openxmlformats.org/spreadsheetml/2006/main" count="82" uniqueCount="41">
  <si>
    <t>Balance</t>
  </si>
  <si>
    <t>Max</t>
  </si>
  <si>
    <t>Min</t>
  </si>
  <si>
    <t>Incre</t>
  </si>
  <si>
    <t>X</t>
  </si>
  <si>
    <t>Y</t>
  </si>
  <si>
    <t>Instructions:</t>
  </si>
  <si>
    <t>Debt Snowball Calculator</t>
  </si>
  <si>
    <t xml:space="preserve">Extra Monthly Payment </t>
  </si>
  <si>
    <t>(beyond minimum debt payments)</t>
  </si>
  <si>
    <t xml:space="preserve">One-Time Start-up Payment </t>
  </si>
  <si>
    <t>(from cash you have in savings)</t>
  </si>
  <si>
    <t>Provided by: LifeAndMyFinances.com</t>
  </si>
  <si>
    <t>3) Scroll down to see how quickly you could get out of debt!</t>
  </si>
  <si>
    <t>Copyright 2016</t>
  </si>
  <si>
    <t>Smallest Debts</t>
  </si>
  <si>
    <t>Debt 1</t>
  </si>
  <si>
    <t>Debt 2</t>
  </si>
  <si>
    <t>Debt 3</t>
  </si>
  <si>
    <t>Debt 4</t>
  </si>
  <si>
    <t>Debt 5</t>
  </si>
  <si>
    <t>Debt 6</t>
  </si>
  <si>
    <t>Debt 7</t>
  </si>
  <si>
    <t>Debt 8</t>
  </si>
  <si>
    <t>Minimum Payment</t>
  </si>
  <si>
    <t>Interest Rate</t>
  </si>
  <si>
    <t>Month</t>
  </si>
  <si>
    <t>Payment</t>
  </si>
  <si>
    <t>Debt Payoff Chart</t>
  </si>
  <si>
    <t>Debt Amount</t>
  </si>
  <si>
    <t>Debt Payoff Month</t>
  </si>
  <si>
    <t>Monthly Tracker!</t>
  </si>
  <si>
    <t>Then, print this sheet, put it on your fridge, and mark how well you're doing vs. your goal!</t>
  </si>
  <si>
    <t>Color in the squares as you go and pay off that debt faster than you planned! Good luck!</t>
  </si>
  <si>
    <t>Enter all your numbers in the Debt Snowball Calculator tab and then click "Refresh Chart" to the right.</t>
  </si>
  <si>
    <t>1) Fill in cells J3 and J4: the monthly amount you can put toward your debt and the</t>
  </si>
  <si>
    <t>one-time amount you can scrounge up to get things rolling.</t>
  </si>
  <si>
    <t>minimum payments and interest rates.</t>
  </si>
  <si>
    <t xml:space="preserve">Largest Debts </t>
  </si>
  <si>
    <t xml:space="preserve">Like the sheet? Need a bigger one with more inputs? We sell one on Etsy for just $3.99. Click here to check it out! </t>
  </si>
  <si>
    <t>2) Fill in your debts (starting in cell D13) from smallest to largest. Include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</si>
</sst>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36"/>
      <color theme="0"/>
      <name val="Impact"/>
      <family val="2"/>
    </font>
    <font>
      <b/>
      <sz val="12"/>
      <color theme="1"/>
      <name val="Calibri"/>
      <family val="2"/>
      <scheme val="minor"/>
    </font>
    <font>
      <sz val="26"/>
      <color theme="5"/>
      <name val="Arial Black"/>
      <family val="2"/>
    </font>
    <font>
      <b/>
      <u/>
      <sz val="11"/>
      <color theme="1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6"/>
      <color theme="3" tint="-0.249977111117893"/>
      <name val="Arial Black"/>
      <family val="2"/>
    </font>
    <font>
      <sz val="14"/>
      <color theme="3" tint="-0.249977111117893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sz val="20"/>
      <color theme="0"/>
      <name val="Arial"/>
      <family val="2"/>
    </font>
    <font>
      <b/>
      <sz val="24"/>
      <color theme="0"/>
      <name val="Calibri"/>
      <family val="2"/>
      <scheme val="minor"/>
    </font>
    <font>
      <sz val="48"/>
      <color theme="0"/>
      <name val="Impact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3" tint="-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/>
    <xf numFmtId="44" fontId="7" fillId="0" borderId="5" xfId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/>
    <xf numFmtId="0" fontId="9" fillId="0" borderId="6" xfId="0" applyFont="1" applyBorder="1" applyAlignment="1">
      <alignment horizontal="right" vertical="center"/>
    </xf>
    <xf numFmtId="44" fontId="0" fillId="2" borderId="6" xfId="1" applyFont="1" applyFill="1" applyBorder="1"/>
    <xf numFmtId="0" fontId="0" fillId="0" borderId="6" xfId="0" applyBorder="1"/>
    <xf numFmtId="0" fontId="0" fillId="0" borderId="7" xfId="0" applyBorder="1"/>
    <xf numFmtId="44" fontId="4" fillId="0" borderId="8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9" fillId="0" borderId="11" xfId="0" applyFont="1" applyBorder="1" applyAlignment="1">
      <alignment horizontal="right" vertical="center"/>
    </xf>
    <xf numFmtId="44" fontId="0" fillId="2" borderId="11" xfId="1" applyFont="1" applyFill="1" applyBorder="1"/>
    <xf numFmtId="0" fontId="0" fillId="0" borderId="11" xfId="0" applyBorder="1"/>
    <xf numFmtId="0" fontId="0" fillId="0" borderId="12" xfId="0" applyBorder="1"/>
    <xf numFmtId="0" fontId="10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right"/>
    </xf>
    <xf numFmtId="44" fontId="0" fillId="3" borderId="0" xfId="1" applyFont="1" applyFill="1" applyBorder="1"/>
    <xf numFmtId="44" fontId="11" fillId="3" borderId="0" xfId="2" applyNumberFormat="1" applyFont="1" applyFill="1" applyAlignment="1">
      <alignment horizontal="left"/>
    </xf>
    <xf numFmtId="44" fontId="4" fillId="0" borderId="10" xfId="1" applyFont="1" applyFill="1" applyBorder="1" applyAlignment="1">
      <alignment vertical="center"/>
    </xf>
    <xf numFmtId="44" fontId="12" fillId="3" borderId="0" xfId="1" applyFont="1" applyFill="1" applyAlignment="1">
      <alignment horizontal="left"/>
    </xf>
    <xf numFmtId="44" fontId="5" fillId="3" borderId="0" xfId="1" applyFont="1" applyFill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3" xfId="0" applyFont="1" applyBorder="1"/>
    <xf numFmtId="44" fontId="6" fillId="0" borderId="14" xfId="1" applyFont="1" applyBorder="1"/>
    <xf numFmtId="0" fontId="9" fillId="0" borderId="15" xfId="0" applyFont="1" applyBorder="1"/>
    <xf numFmtId="44" fontId="9" fillId="0" borderId="14" xfId="1" applyFont="1" applyBorder="1"/>
    <xf numFmtId="0" fontId="9" fillId="0" borderId="16" xfId="0" applyFont="1" applyBorder="1"/>
    <xf numFmtId="44" fontId="0" fillId="0" borderId="16" xfId="1" applyFont="1" applyBorder="1"/>
    <xf numFmtId="44" fontId="0" fillId="0" borderId="14" xfId="1" applyFont="1" applyBorder="1"/>
    <xf numFmtId="0" fontId="0" fillId="0" borderId="8" xfId="0" applyBorder="1"/>
    <xf numFmtId="44" fontId="0" fillId="2" borderId="17" xfId="1" applyFont="1" applyFill="1" applyBorder="1"/>
    <xf numFmtId="0" fontId="0" fillId="0" borderId="18" xfId="0" applyBorder="1"/>
    <xf numFmtId="44" fontId="0" fillId="2" borderId="0" xfId="1" applyFont="1" applyFill="1" applyBorder="1"/>
    <xf numFmtId="166" fontId="0" fillId="2" borderId="19" xfId="4" applyNumberFormat="1" applyFont="1" applyFill="1" applyBorder="1"/>
    <xf numFmtId="0" fontId="0" fillId="0" borderId="20" xfId="0" applyBorder="1"/>
    <xf numFmtId="166" fontId="0" fillId="2" borderId="11" xfId="4" applyNumberFormat="1" applyFont="1" applyFill="1" applyBorder="1"/>
    <xf numFmtId="44" fontId="0" fillId="0" borderId="0" xfId="1" applyFont="1" applyBorder="1"/>
    <xf numFmtId="0" fontId="0" fillId="3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18" xfId="0" applyNumberFormat="1" applyBorder="1"/>
    <xf numFmtId="44" fontId="0" fillId="0" borderId="18" xfId="1" applyFont="1" applyFill="1" applyBorder="1"/>
    <xf numFmtId="44" fontId="0" fillId="0" borderId="17" xfId="1" applyFont="1" applyFill="1" applyBorder="1"/>
    <xf numFmtId="0" fontId="0" fillId="0" borderId="22" xfId="0" applyBorder="1" applyAlignment="1">
      <alignment horizontal="center"/>
    </xf>
    <xf numFmtId="44" fontId="0" fillId="0" borderId="23" xfId="0" applyNumberFormat="1" applyBorder="1"/>
    <xf numFmtId="44" fontId="0" fillId="0" borderId="24" xfId="1" applyFont="1" applyFill="1" applyBorder="1"/>
    <xf numFmtId="44" fontId="0" fillId="0" borderId="23" xfId="1" applyFont="1" applyFill="1" applyBorder="1"/>
    <xf numFmtId="44" fontId="0" fillId="0" borderId="25" xfId="1" applyFont="1" applyFill="1" applyBorder="1"/>
    <xf numFmtId="0" fontId="0" fillId="3" borderId="24" xfId="0" applyFill="1" applyBorder="1"/>
    <xf numFmtId="0" fontId="0" fillId="0" borderId="24" xfId="0" applyBorder="1"/>
    <xf numFmtId="44" fontId="4" fillId="3" borderId="0" xfId="1" applyFont="1" applyFill="1"/>
    <xf numFmtId="0" fontId="4" fillId="3" borderId="0" xfId="0" applyFont="1" applyFill="1"/>
    <xf numFmtId="0" fontId="4" fillId="0" borderId="0" xfId="0" applyFont="1"/>
    <xf numFmtId="1" fontId="4" fillId="3" borderId="0" xfId="0" applyNumberFormat="1" applyFont="1" applyFill="1"/>
    <xf numFmtId="1" fontId="4" fillId="0" borderId="0" xfId="0" applyNumberFormat="1" applyFon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44" fontId="13" fillId="3" borderId="0" xfId="1" applyFont="1" applyFill="1"/>
    <xf numFmtId="44" fontId="14" fillId="3" borderId="0" xfId="1" applyFont="1" applyFill="1"/>
    <xf numFmtId="1" fontId="13" fillId="3" borderId="0" xfId="0" applyNumberFormat="1" applyFont="1" applyFill="1"/>
    <xf numFmtId="0" fontId="15" fillId="3" borderId="0" xfId="0" applyFont="1" applyFill="1" applyAlignment="1"/>
    <xf numFmtId="0" fontId="15" fillId="3" borderId="0" xfId="0" applyFont="1" applyFill="1" applyAlignment="1">
      <alignment vertical="top"/>
    </xf>
    <xf numFmtId="0" fontId="15" fillId="3" borderId="0" xfId="0" applyFont="1" applyFill="1" applyBorder="1" applyAlignment="1">
      <alignment vertical="top"/>
    </xf>
    <xf numFmtId="0" fontId="13" fillId="3" borderId="0" xfId="0" applyFont="1" applyFill="1" applyBorder="1"/>
    <xf numFmtId="44" fontId="13" fillId="3" borderId="0" xfId="1" applyFont="1" applyFill="1" applyBorder="1"/>
    <xf numFmtId="44" fontId="16" fillId="3" borderId="0" xfId="1" applyFont="1" applyFill="1" applyAlignment="1">
      <alignment horizontal="right" vertical="top"/>
    </xf>
    <xf numFmtId="44" fontId="17" fillId="3" borderId="0" xfId="2" applyNumberFormat="1" applyFont="1" applyFill="1" applyAlignment="1">
      <alignment horizontal="right" vertical="top"/>
    </xf>
    <xf numFmtId="164" fontId="18" fillId="3" borderId="0" xfId="1" applyNumberFormat="1" applyFont="1" applyFill="1" applyBorder="1" applyAlignment="1">
      <alignment vertical="center"/>
    </xf>
    <xf numFmtId="43" fontId="13" fillId="3" borderId="0" xfId="3" applyFont="1" applyFill="1"/>
    <xf numFmtId="44" fontId="13" fillId="3" borderId="0" xfId="0" applyNumberFormat="1" applyFont="1" applyFill="1"/>
    <xf numFmtId="0" fontId="19" fillId="3" borderId="0" xfId="0" applyFont="1" applyFill="1"/>
    <xf numFmtId="44" fontId="20" fillId="3" borderId="0" xfId="2" applyNumberFormat="1" applyFont="1" applyFill="1" applyAlignment="1">
      <alignment horizontal="left"/>
    </xf>
    <xf numFmtId="0" fontId="22" fillId="3" borderId="0" xfId="0" applyFont="1" applyFill="1"/>
    <xf numFmtId="0" fontId="24" fillId="3" borderId="0" xfId="0" applyFont="1" applyFill="1"/>
    <xf numFmtId="44" fontId="21" fillId="3" borderId="0" xfId="1" applyFont="1" applyFill="1"/>
    <xf numFmtId="0" fontId="8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44" fontId="25" fillId="3" borderId="0" xfId="1" applyFont="1" applyFill="1"/>
    <xf numFmtId="0" fontId="25" fillId="3" borderId="0" xfId="0" applyFont="1" applyFill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4" fillId="0" borderId="11" xfId="0" applyFont="1" applyFill="1" applyBorder="1"/>
    <xf numFmtId="0" fontId="4" fillId="0" borderId="12" xfId="0" applyFont="1" applyFill="1" applyBorder="1"/>
    <xf numFmtId="0" fontId="25" fillId="3" borderId="0" xfId="0" applyFont="1" applyFill="1" applyBorder="1"/>
    <xf numFmtId="44" fontId="25" fillId="3" borderId="0" xfId="1" applyFont="1" applyFill="1" applyBorder="1"/>
    <xf numFmtId="1" fontId="25" fillId="3" borderId="0" xfId="0" applyNumberFormat="1" applyFont="1" applyFill="1"/>
    <xf numFmtId="0" fontId="26" fillId="3" borderId="0" xfId="0" applyFont="1" applyFill="1" applyBorder="1" applyAlignment="1">
      <alignment horizontal="left" vertical="top" indent="1"/>
    </xf>
    <xf numFmtId="44" fontId="27" fillId="3" borderId="0" xfId="1" applyFont="1" applyFill="1" applyBorder="1"/>
    <xf numFmtId="0" fontId="28" fillId="3" borderId="0" xfId="0" applyFont="1" applyFill="1" applyBorder="1" applyAlignment="1">
      <alignment horizontal="center"/>
    </xf>
    <xf numFmtId="0" fontId="27" fillId="3" borderId="0" xfId="0" applyFont="1" applyFill="1" applyBorder="1"/>
    <xf numFmtId="165" fontId="28" fillId="3" borderId="0" xfId="1" applyNumberFormat="1" applyFont="1" applyFill="1" applyBorder="1" applyAlignment="1">
      <alignment horizontal="center"/>
    </xf>
    <xf numFmtId="9" fontId="28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indent="3"/>
    </xf>
    <xf numFmtId="164" fontId="25" fillId="3" borderId="0" xfId="0" applyNumberFormat="1" applyFont="1" applyFill="1"/>
    <xf numFmtId="0" fontId="29" fillId="3" borderId="0" xfId="0" applyFont="1" applyFill="1" applyAlignment="1">
      <alignment horizontal="center"/>
    </xf>
    <xf numFmtId="0" fontId="30" fillId="4" borderId="0" xfId="2" applyFont="1" applyFill="1" applyAlignment="1">
      <alignment horizontal="center" vertical="center" wrapText="1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537937420348894E-2"/>
          <c:y val="4.6752326997672441E-2"/>
          <c:w val="0.93562875931835154"/>
          <c:h val="0.8913874276958805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'Debt Payoff Chart'!$J$18</c:f>
              <c:strCache>
                <c:ptCount val="1"/>
                <c:pt idx="0">
                  <c:v>Debt Amount</c:v>
                </c:pt>
              </c:strCache>
            </c:strRef>
          </c:tx>
          <c:spPr>
            <a:ln w="3810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'Debt Payoff Chart'!$I$19:$I$139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'Debt Payoff Chart'!$J$19:$J$139</c:f>
              <c:numCache>
                <c:formatCode>_("$"* #,##0.00_);_("$"* \(#,##0.00\);_("$"* "-"??_);_(@_)</c:formatCode>
                <c:ptCount val="121"/>
                <c:pt idx="0">
                  <c:v>24700</c:v>
                </c:pt>
                <c:pt idx="1">
                  <c:v>23796</c:v>
                </c:pt>
                <c:pt idx="2">
                  <c:v>23350.838016666668</c:v>
                </c:pt>
                <c:pt idx="3">
                  <c:v>22899.648737031806</c:v>
                </c:pt>
                <c:pt idx="4">
                  <c:v>22442.339308847637</c:v>
                </c:pt>
                <c:pt idx="5">
                  <c:v>21978.656485734507</c:v>
                </c:pt>
                <c:pt idx="6">
                  <c:v>21508.426220043679</c:v>
                </c:pt>
                <c:pt idx="7">
                  <c:v>21031.542166274732</c:v>
                </c:pt>
                <c:pt idx="8">
                  <c:v>20547.896101257025</c:v>
                </c:pt>
                <c:pt idx="9">
                  <c:v>20057.377889576179</c:v>
                </c:pt>
                <c:pt idx="10">
                  <c:v>19559.875448351533</c:v>
                </c:pt>
                <c:pt idx="11">
                  <c:v>19056.556441580055</c:v>
                </c:pt>
                <c:pt idx="12">
                  <c:v>18547.488567636985</c:v>
                </c:pt>
                <c:pt idx="13">
                  <c:v>18032.603073125953</c:v>
                </c:pt>
                <c:pt idx="14">
                  <c:v>17511.830369769603</c:v>
                </c:pt>
                <c:pt idx="15">
                  <c:v>16985.045233772715</c:v>
                </c:pt>
                <c:pt idx="16">
                  <c:v>16451.508058396343</c:v>
                </c:pt>
                <c:pt idx="17">
                  <c:v>15911.12381206423</c:v>
                </c:pt>
                <c:pt idx="18">
                  <c:v>15363.796044402781</c:v>
                </c:pt>
                <c:pt idx="19">
                  <c:v>14809.426864396606</c:v>
                </c:pt>
                <c:pt idx="20">
                  <c:v>14247.916918203648</c:v>
                </c:pt>
                <c:pt idx="21">
                  <c:v>13679.165366624566</c:v>
                </c:pt>
                <c:pt idx="22">
                  <c:v>13101.788798871912</c:v>
                </c:pt>
                <c:pt idx="23">
                  <c:v>12515.466011375196</c:v>
                </c:pt>
                <c:pt idx="24">
                  <c:v>12101.604176058016</c:v>
                </c:pt>
                <c:pt idx="25">
                  <c:v>11733.206641025032</c:v>
                </c:pt>
                <c:pt idx="26">
                  <c:v>11357.255699487017</c:v>
                </c:pt>
                <c:pt idx="27">
                  <c:v>10973.597470391178</c:v>
                </c:pt>
                <c:pt idx="28">
                  <c:v>10582.074954046651</c:v>
                </c:pt>
                <c:pt idx="29">
                  <c:v>10182.527969190316</c:v>
                </c:pt>
                <c:pt idx="30">
                  <c:v>9539.1352606627006</c:v>
                </c:pt>
                <c:pt idx="31">
                  <c:v>8884.7244520015502</c:v>
                </c:pt>
                <c:pt idx="32">
                  <c:v>8219.1068582420776</c:v>
                </c:pt>
                <c:pt idx="33">
                  <c:v>7542.0905631894739</c:v>
                </c:pt>
                <c:pt idx="34">
                  <c:v>6853.4803640840937</c:v>
                </c:pt>
                <c:pt idx="35">
                  <c:v>6153.0777153190338</c:v>
                </c:pt>
                <c:pt idx="36">
                  <c:v>5440.6806711938725</c:v>
                </c:pt>
                <c:pt idx="37">
                  <c:v>4716.0838276880677</c:v>
                </c:pt>
                <c:pt idx="38">
                  <c:v>3979.0782632372261</c:v>
                </c:pt>
                <c:pt idx="39">
                  <c:v>3229.4514784951639</c:v>
                </c:pt>
                <c:pt idx="40">
                  <c:v>2466.9873350643938</c:v>
                </c:pt>
                <c:pt idx="41">
                  <c:v>1691.4659931773717</c:v>
                </c:pt>
                <c:pt idx="42">
                  <c:v>902.66384831053426</c:v>
                </c:pt>
                <c:pt idx="43">
                  <c:v>100.35346671285217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2C-44C1-91B9-B97FB128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566216"/>
        <c:axId val="444566544"/>
        <c:extLst/>
      </c:scatterChart>
      <c:valAx>
        <c:axId val="444566216"/>
        <c:scaling>
          <c:orientation val="minMax"/>
          <c:max val="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66544"/>
        <c:crosses val="autoZero"/>
        <c:crossBetween val="midCat"/>
        <c:majorUnit val="1"/>
      </c:valAx>
      <c:valAx>
        <c:axId val="444566544"/>
        <c:scaling>
          <c:orientation val="minMax"/>
          <c:max val="3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66216"/>
        <c:crosses val="autoZero"/>
        <c:crossBetween val="midCat"/>
        <c:majorUnit val="3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7620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154516</xdr:colOff>
      <xdr:row>8</xdr:row>
      <xdr:rowOff>94190</xdr:rowOff>
    </xdr:from>
    <xdr:to>
      <xdr:col>16</xdr:col>
      <xdr:colOff>790575</xdr:colOff>
      <xdr:row>10</xdr:row>
      <xdr:rowOff>115358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EA478291-36AB-4B2D-BE72-614E21017F92}"/>
            </a:ext>
          </a:extLst>
        </xdr:cNvPr>
        <xdr:cNvSpPr/>
      </xdr:nvSpPr>
      <xdr:spPr>
        <a:xfrm rot="16200000">
          <a:off x="9082086" y="-5147205"/>
          <a:ext cx="449793" cy="14590184"/>
        </a:xfrm>
        <a:prstGeom prst="triangle">
          <a:avLst/>
        </a:prstGeom>
        <a:gradFill flip="none" rotWithShape="1">
          <a:gsLst>
            <a:gs pos="0">
              <a:srgbClr val="00B050"/>
            </a:gs>
            <a:gs pos="100000">
              <a:schemeClr val="accent2">
                <a:lumMod val="7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95248</xdr:colOff>
      <xdr:row>10</xdr:row>
      <xdr:rowOff>148162</xdr:rowOff>
    </xdr:from>
    <xdr:to>
      <xdr:col>26</xdr:col>
      <xdr:colOff>21167</xdr:colOff>
      <xdr:row>35</xdr:row>
      <xdr:rowOff>169326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149226</xdr:colOff>
      <xdr:row>2</xdr:row>
      <xdr:rowOff>74084</xdr:rowOff>
    </xdr:from>
    <xdr:to>
      <xdr:col>20</xdr:col>
      <xdr:colOff>63500</xdr:colOff>
      <xdr:row>4</xdr:row>
      <xdr:rowOff>63500</xdr:rowOff>
    </xdr:to>
    <xdr:sp macro="[0]!ScaleAxes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C4FD3016-1D34-488A-BA6E-AD0951303810}"/>
            </a:ext>
          </a:extLst>
        </xdr:cNvPr>
        <xdr:cNvSpPr/>
      </xdr:nvSpPr>
      <xdr:spPr>
        <a:xfrm>
          <a:off x="12859809" y="455084"/>
          <a:ext cx="2369608" cy="582083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latin typeface="Arial" panose="020B0604020202020204" pitchFamily="34" charset="0"/>
              <a:cs typeface="Arial" panose="020B0604020202020204" pitchFamily="34" charset="0"/>
            </a:rPr>
            <a:t>Refresh Chart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tsy.com/listing/1126877688/the-best-debt-snowball-excel-template?click_key=1c80161d28522690386f4ff7bb682ec10b101918%3A1126877688&amp;click_sum=7a60ffb7&amp;ref=shop_home_active_1" TargetMode="External"/><Relationship Id="rId1" Type="http://schemas.openxmlformats.org/officeDocument/2006/relationships/hyperlink" Target="https://lifeandmyfinance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ifeandmyfinanc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377C-561E-4A17-9441-061A91049D40}">
  <sheetPr codeName="Sheet2">
    <pageSetUpPr fitToPage="1"/>
  </sheetPr>
  <dimension ref="A1:S138"/>
  <sheetViews>
    <sheetView showGridLines="0" tabSelected="1" zoomScaleNormal="100" workbookViewId="0">
      <pane xSplit="2" ySplit="17" topLeftCell="C18" activePane="bottomRight" state="frozen"/>
      <selection pane="topRight" activeCell="C1" sqref="C1"/>
      <selection pane="bottomLeft" activeCell="A17" sqref="A17"/>
      <selection pane="bottomRight"/>
    </sheetView>
  </sheetViews>
  <sheetFormatPr defaultRowHeight="15" x14ac:dyDescent="0.25"/>
  <cols>
    <col min="1" max="1" width="2.28515625" customWidth="1"/>
    <col min="2" max="2" width="7.28515625" style="2" customWidth="1"/>
    <col min="3" max="3" width="17.85546875" customWidth="1"/>
    <col min="4" max="4" width="14" style="1" customWidth="1"/>
    <col min="5" max="5" width="18.85546875" customWidth="1"/>
    <col min="6" max="6" width="12.7109375" style="1" customWidth="1"/>
    <col min="7" max="7" width="18.140625" bestFit="1" customWidth="1"/>
    <col min="8" max="8" width="14.140625" style="1" customWidth="1"/>
    <col min="9" max="9" width="18.85546875" customWidth="1"/>
    <col min="10" max="10" width="13.140625" style="1" customWidth="1"/>
    <col min="11" max="11" width="19.140625" customWidth="1"/>
    <col min="12" max="12" width="13.85546875" style="1" customWidth="1"/>
    <col min="13" max="13" width="18.140625" bestFit="1" customWidth="1"/>
    <col min="14" max="14" width="18" style="1" customWidth="1"/>
    <col min="15" max="15" width="18.140625" bestFit="1" customWidth="1"/>
    <col min="16" max="16" width="12.140625" bestFit="1" customWidth="1"/>
    <col min="17" max="17" width="18.140625" bestFit="1" customWidth="1"/>
    <col min="18" max="18" width="12.140625" bestFit="1" customWidth="1"/>
    <col min="19" max="19" width="8.140625" customWidth="1"/>
  </cols>
  <sheetData>
    <row r="1" spans="1:19" ht="15.75" thickBot="1" x14ac:dyDescent="0.3">
      <c r="A1" s="4"/>
      <c r="B1" s="5"/>
      <c r="C1" s="4"/>
      <c r="D1" s="6"/>
      <c r="E1" s="4"/>
      <c r="F1" s="6"/>
      <c r="G1" s="4"/>
      <c r="H1" s="6"/>
      <c r="I1" s="4"/>
      <c r="J1" s="6"/>
      <c r="K1" s="4"/>
      <c r="L1" s="6"/>
      <c r="M1" s="4"/>
      <c r="N1" s="6"/>
      <c r="O1" s="4"/>
      <c r="P1" s="4"/>
      <c r="Q1" s="4"/>
      <c r="R1" s="4"/>
      <c r="S1" s="4"/>
    </row>
    <row r="2" spans="1:19" ht="19.5" thickBot="1" x14ac:dyDescent="0.3">
      <c r="A2" s="4"/>
      <c r="B2" s="5"/>
      <c r="C2" s="4"/>
      <c r="D2" s="6"/>
      <c r="E2" s="4"/>
      <c r="F2" s="6"/>
      <c r="G2" s="4"/>
      <c r="H2" s="6"/>
      <c r="I2" s="4"/>
      <c r="J2" s="6"/>
      <c r="K2" s="4"/>
      <c r="L2" s="6"/>
      <c r="M2" s="4"/>
      <c r="N2" s="7" t="s">
        <v>6</v>
      </c>
      <c r="O2" s="8"/>
      <c r="P2" s="8"/>
      <c r="Q2" s="8"/>
      <c r="R2" s="9"/>
      <c r="S2" s="4"/>
    </row>
    <row r="3" spans="1:19" ht="18" customHeight="1" x14ac:dyDescent="0.25">
      <c r="A3" s="4"/>
      <c r="B3" s="5"/>
      <c r="C3" s="90" t="s">
        <v>7</v>
      </c>
      <c r="D3" s="90"/>
      <c r="E3" s="90"/>
      <c r="F3" s="90"/>
      <c r="G3" s="90"/>
      <c r="H3" s="10"/>
      <c r="I3" s="11" t="s">
        <v>8</v>
      </c>
      <c r="J3" s="12">
        <v>300</v>
      </c>
      <c r="K3" s="13" t="s">
        <v>9</v>
      </c>
      <c r="L3" s="14"/>
      <c r="M3" s="4"/>
      <c r="N3" s="15" t="s">
        <v>35</v>
      </c>
      <c r="O3" s="95"/>
      <c r="P3" s="95"/>
      <c r="Q3" s="95"/>
      <c r="R3" s="16"/>
      <c r="S3" s="4"/>
    </row>
    <row r="4" spans="1:19" ht="18" customHeight="1" thickBot="1" x14ac:dyDescent="0.3">
      <c r="A4" s="4"/>
      <c r="B4" s="5"/>
      <c r="C4" s="90"/>
      <c r="D4" s="90"/>
      <c r="E4" s="90"/>
      <c r="F4" s="90"/>
      <c r="G4" s="90"/>
      <c r="H4" s="17"/>
      <c r="I4" s="18" t="s">
        <v>10</v>
      </c>
      <c r="J4" s="19">
        <v>100</v>
      </c>
      <c r="K4" s="20" t="s">
        <v>11</v>
      </c>
      <c r="L4" s="21"/>
      <c r="M4" s="4"/>
      <c r="N4" s="15" t="s">
        <v>36</v>
      </c>
      <c r="O4" s="95"/>
      <c r="P4" s="95"/>
      <c r="Q4" s="95"/>
      <c r="R4" s="16"/>
      <c r="S4" s="4"/>
    </row>
    <row r="5" spans="1:19" ht="19.5" customHeight="1" x14ac:dyDescent="0.25">
      <c r="A5" s="4"/>
      <c r="B5" s="5"/>
      <c r="C5" s="22"/>
      <c r="D5" s="22"/>
      <c r="E5" s="22"/>
      <c r="F5" s="6"/>
      <c r="G5" s="4"/>
      <c r="H5" s="23"/>
      <c r="I5" s="24"/>
      <c r="J5" s="4"/>
      <c r="K5" s="4"/>
      <c r="L5" s="6"/>
      <c r="M5" s="4"/>
      <c r="N5" s="15" t="s">
        <v>40</v>
      </c>
      <c r="O5" s="95"/>
      <c r="P5" s="95"/>
      <c r="Q5" s="95"/>
      <c r="R5" s="16"/>
      <c r="S5" s="4"/>
    </row>
    <row r="6" spans="1:19" ht="19.5" customHeight="1" x14ac:dyDescent="0.25">
      <c r="A6" s="4"/>
      <c r="B6" s="5"/>
      <c r="C6" s="25" t="s">
        <v>12</v>
      </c>
      <c r="D6" s="22"/>
      <c r="E6" s="22"/>
      <c r="F6" s="6"/>
      <c r="G6" s="4"/>
      <c r="H6" s="111" t="s">
        <v>39</v>
      </c>
      <c r="I6" s="111"/>
      <c r="J6" s="111"/>
      <c r="K6" s="111"/>
      <c r="L6" s="111"/>
      <c r="M6" s="4"/>
      <c r="N6" s="15" t="s">
        <v>37</v>
      </c>
      <c r="O6" s="94"/>
      <c r="P6" s="94"/>
      <c r="Q6" s="94"/>
      <c r="R6" s="96"/>
      <c r="S6" s="4"/>
    </row>
    <row r="7" spans="1:19" ht="18" customHeight="1" thickBot="1" x14ac:dyDescent="0.3">
      <c r="A7" s="4"/>
      <c r="B7" s="5"/>
      <c r="C7" s="27" t="s">
        <v>14</v>
      </c>
      <c r="D7" s="22"/>
      <c r="E7" s="22"/>
      <c r="F7" s="6"/>
      <c r="G7" s="4"/>
      <c r="H7" s="111"/>
      <c r="I7" s="111"/>
      <c r="J7" s="111"/>
      <c r="K7" s="111"/>
      <c r="L7" s="111"/>
      <c r="M7" s="4"/>
      <c r="N7" s="26" t="s">
        <v>13</v>
      </c>
      <c r="O7" s="97"/>
      <c r="P7" s="97"/>
      <c r="Q7" s="97"/>
      <c r="R7" s="98"/>
      <c r="S7" s="4"/>
    </row>
    <row r="8" spans="1:19" ht="15.75" customHeight="1" x14ac:dyDescent="0.25">
      <c r="A8" s="4"/>
      <c r="B8" s="5"/>
      <c r="C8" s="28"/>
      <c r="D8" s="22"/>
      <c r="E8" s="22"/>
      <c r="F8" s="6"/>
      <c r="G8" s="4"/>
      <c r="H8" s="23"/>
      <c r="I8" s="24"/>
      <c r="J8" s="4"/>
      <c r="K8" s="4"/>
      <c r="L8" s="6"/>
      <c r="M8" s="4"/>
      <c r="N8" s="6"/>
      <c r="O8" s="4"/>
      <c r="P8" s="4"/>
      <c r="Q8" s="4"/>
      <c r="R8" s="4"/>
      <c r="S8" s="4"/>
    </row>
    <row r="9" spans="1:19" x14ac:dyDescent="0.25">
      <c r="A9" s="4"/>
      <c r="S9" s="4"/>
    </row>
    <row r="10" spans="1:19" ht="18.75" x14ac:dyDescent="0.25">
      <c r="A10" s="4"/>
      <c r="C10" s="29" t="s">
        <v>15</v>
      </c>
      <c r="R10" s="30" t="s">
        <v>38</v>
      </c>
      <c r="S10" s="4"/>
    </row>
    <row r="11" spans="1:19" ht="15.75" thickBot="1" x14ac:dyDescent="0.3">
      <c r="A11" s="4"/>
      <c r="S11" s="4"/>
    </row>
    <row r="12" spans="1:19" ht="15.75" x14ac:dyDescent="0.25">
      <c r="A12" s="4"/>
      <c r="C12" s="31" t="s">
        <v>16</v>
      </c>
      <c r="D12" s="32"/>
      <c r="E12" s="33" t="s">
        <v>17</v>
      </c>
      <c r="F12" s="32"/>
      <c r="G12" s="33" t="s">
        <v>18</v>
      </c>
      <c r="H12" s="34"/>
      <c r="I12" s="33" t="s">
        <v>19</v>
      </c>
      <c r="J12" s="34"/>
      <c r="K12" s="33" t="s">
        <v>20</v>
      </c>
      <c r="L12" s="34"/>
      <c r="M12" s="35" t="s">
        <v>21</v>
      </c>
      <c r="N12" s="36"/>
      <c r="O12" s="33" t="s">
        <v>22</v>
      </c>
      <c r="P12" s="37"/>
      <c r="Q12" s="33" t="s">
        <v>23</v>
      </c>
      <c r="R12" s="37"/>
      <c r="S12" s="4"/>
    </row>
    <row r="13" spans="1:19" x14ac:dyDescent="0.25">
      <c r="A13" s="4"/>
      <c r="C13" s="38" t="s">
        <v>0</v>
      </c>
      <c r="D13" s="39">
        <v>1500</v>
      </c>
      <c r="E13" s="40" t="s">
        <v>0</v>
      </c>
      <c r="F13" s="41">
        <v>2000</v>
      </c>
      <c r="G13" s="40" t="s">
        <v>0</v>
      </c>
      <c r="H13" s="39">
        <v>2500</v>
      </c>
      <c r="I13" s="40" t="s">
        <v>0</v>
      </c>
      <c r="J13" s="39">
        <v>2800</v>
      </c>
      <c r="K13" s="40" t="s">
        <v>0</v>
      </c>
      <c r="L13" s="39">
        <v>3400</v>
      </c>
      <c r="M13" t="s">
        <v>0</v>
      </c>
      <c r="N13" s="39">
        <v>5000</v>
      </c>
      <c r="O13" s="40" t="s">
        <v>0</v>
      </c>
      <c r="P13" s="39">
        <v>7500</v>
      </c>
      <c r="Q13" s="40" t="s">
        <v>0</v>
      </c>
      <c r="R13" s="39">
        <v>0</v>
      </c>
      <c r="S13" s="4"/>
    </row>
    <row r="14" spans="1:19" x14ac:dyDescent="0.25">
      <c r="A14" s="4"/>
      <c r="C14" s="38" t="s">
        <v>24</v>
      </c>
      <c r="D14" s="39">
        <v>30</v>
      </c>
      <c r="E14" s="40" t="s">
        <v>24</v>
      </c>
      <c r="F14" s="41">
        <v>30</v>
      </c>
      <c r="G14" s="40" t="s">
        <v>24</v>
      </c>
      <c r="H14" s="39">
        <v>75</v>
      </c>
      <c r="I14" s="40" t="s">
        <v>24</v>
      </c>
      <c r="J14" s="39">
        <v>41</v>
      </c>
      <c r="K14" s="40" t="s">
        <v>24</v>
      </c>
      <c r="L14" s="39">
        <v>45</v>
      </c>
      <c r="M14" t="s">
        <v>24</v>
      </c>
      <c r="N14" s="39">
        <v>233</v>
      </c>
      <c r="O14" s="40" t="s">
        <v>24</v>
      </c>
      <c r="P14" s="39">
        <v>50</v>
      </c>
      <c r="Q14" s="40" t="s">
        <v>24</v>
      </c>
      <c r="R14" s="39">
        <v>0</v>
      </c>
      <c r="S14" s="4"/>
    </row>
    <row r="15" spans="1:19" ht="15.75" thickBot="1" x14ac:dyDescent="0.3">
      <c r="A15" s="4"/>
      <c r="C15" s="17" t="s">
        <v>25</v>
      </c>
      <c r="D15" s="42">
        <v>0.219</v>
      </c>
      <c r="E15" s="43" t="s">
        <v>25</v>
      </c>
      <c r="F15" s="44">
        <v>0.22739999999999999</v>
      </c>
      <c r="G15" s="43" t="s">
        <v>25</v>
      </c>
      <c r="H15" s="42">
        <v>0.18</v>
      </c>
      <c r="I15" s="43" t="s">
        <v>25</v>
      </c>
      <c r="J15" s="42">
        <v>0.19989999999999999</v>
      </c>
      <c r="K15" s="43" t="s">
        <v>25</v>
      </c>
      <c r="L15" s="42">
        <v>0.23649999999999999</v>
      </c>
      <c r="M15" s="20" t="s">
        <v>25</v>
      </c>
      <c r="N15" s="42">
        <v>9.5500000000000002E-2</v>
      </c>
      <c r="O15" s="43" t="s">
        <v>25</v>
      </c>
      <c r="P15" s="42">
        <v>0.20549999999999999</v>
      </c>
      <c r="Q15" s="43" t="s">
        <v>25</v>
      </c>
      <c r="R15" s="42">
        <v>0</v>
      </c>
      <c r="S15" s="4"/>
    </row>
    <row r="16" spans="1:19" x14ac:dyDescent="0.25">
      <c r="A16" s="4"/>
      <c r="D16" s="45"/>
      <c r="F16" s="45"/>
      <c r="H16" s="45"/>
      <c r="J16" s="45"/>
      <c r="L16" s="45"/>
      <c r="N16" s="45"/>
      <c r="P16" s="45"/>
      <c r="R16" s="45"/>
      <c r="S16" s="4"/>
    </row>
    <row r="17" spans="1:19" s="53" customFormat="1" x14ac:dyDescent="0.25">
      <c r="A17" s="46"/>
      <c r="B17" s="47" t="s">
        <v>26</v>
      </c>
      <c r="C17" s="48" t="s">
        <v>27</v>
      </c>
      <c r="D17" s="49" t="s">
        <v>0</v>
      </c>
      <c r="E17" s="48" t="s">
        <v>27</v>
      </c>
      <c r="F17" s="50" t="s">
        <v>0</v>
      </c>
      <c r="G17" s="51" t="s">
        <v>27</v>
      </c>
      <c r="H17" s="49" t="s">
        <v>0</v>
      </c>
      <c r="I17" s="48" t="s">
        <v>27</v>
      </c>
      <c r="J17" s="50" t="s">
        <v>0</v>
      </c>
      <c r="K17" s="51" t="s">
        <v>27</v>
      </c>
      <c r="L17" s="49" t="s">
        <v>0</v>
      </c>
      <c r="M17" s="48" t="s">
        <v>27</v>
      </c>
      <c r="N17" s="50" t="s">
        <v>0</v>
      </c>
      <c r="O17" s="51" t="s">
        <v>27</v>
      </c>
      <c r="P17" s="49" t="s">
        <v>0</v>
      </c>
      <c r="Q17" s="48" t="s">
        <v>27</v>
      </c>
      <c r="R17" s="50" t="s">
        <v>0</v>
      </c>
      <c r="S17" s="52"/>
    </row>
    <row r="18" spans="1:19" x14ac:dyDescent="0.25">
      <c r="A18" s="4"/>
      <c r="B18" s="54">
        <v>1</v>
      </c>
      <c r="C18" s="55">
        <f>IF((J4+J3)&gt;=D13,D13,(J3+J4+D14))</f>
        <v>430</v>
      </c>
      <c r="D18" s="3">
        <f>IF(D13-C18&lt;=0,0,(D13-C18))</f>
        <v>1070</v>
      </c>
      <c r="E18" s="56">
        <f>IF((J3+J4)&gt;=(D13+F13),F13,IF(AND(C18=D13,C18&lt;&gt;0),(J3+J4-D13+F14),F14))</f>
        <v>30</v>
      </c>
      <c r="F18" s="57">
        <f>IF(F13-E18&lt;=0,0,(F13-E18))</f>
        <v>1970</v>
      </c>
      <c r="G18" s="3">
        <f>IF((J3+J4)&gt;=(F13+H13+D13),H13,IF(AND(E18=F13, E18&lt;&gt;0),(J3+J4-F13-D13+H14),H14))</f>
        <v>75</v>
      </c>
      <c r="H18" s="3">
        <f>IF(H13-G18&lt;=0,0,(H13-G18))</f>
        <v>2425</v>
      </c>
      <c r="I18" s="56">
        <f>IF((J3+J4)&gt;=(H13+J13+F13+D13),J13,IF(AND(G18=H13, G18&lt;&gt;0),(J3+J4-H13-F13-D13+J14),J14))</f>
        <v>41</v>
      </c>
      <c r="J18" s="57">
        <f>IF(J13-I18&lt;=0,0,(J13-I18))</f>
        <v>2759</v>
      </c>
      <c r="K18" s="3">
        <f>IF((J3+J4)&gt;=(J13+L13+H13+F13+D13),L13,IF(AND(I18=J13,I18&lt;&gt;0),(J3+J4-J13-H13-F13-D13+L14),L14))</f>
        <v>45</v>
      </c>
      <c r="L18" s="3">
        <f>IF(L13-K18&lt;=0,0,(L13-K18))</f>
        <v>3355</v>
      </c>
      <c r="M18" s="56">
        <f>IF((J3+J4)&gt;=(L13+N13+J13+H13+F13+D13),N13,IF(AND(K18=L13,K18&lt;&gt;0),(J3+J4-L13-J13-H13-F13-D13+N14),N14))</f>
        <v>233</v>
      </c>
      <c r="N18" s="57">
        <f>IF(N13-M18&lt;=0,0,(N13-M18))</f>
        <v>4767</v>
      </c>
      <c r="O18" s="3">
        <f>IF(($J$3+$J$4)&gt;=(N13+P13+L13+J13+H13+F13+D13),P13,IF(AND(M18=N$13,M18&lt;&gt;0),($J$3+$J$4-N13-L13-J13-H13-F13-D13+P14),P14))</f>
        <v>50</v>
      </c>
      <c r="P18" s="3">
        <f>IF(P13-O18&lt;=0,0,(P13-O18))</f>
        <v>7450</v>
      </c>
      <c r="Q18" s="56">
        <f>IF(($J$3+$J$4)&gt;=(P13+R13+N13+L13+J13+H13+F13+D13),R13,IF(AND(O18=P$13,O18&lt;&gt;0),($J$3+$J$4-P13-N13-L13-J13-H13-F13-D13+R14),R14))</f>
        <v>0</v>
      </c>
      <c r="R18" s="57">
        <f>IF(R13-Q18&lt;=0,0,(R13-Q18))</f>
        <v>0</v>
      </c>
      <c r="S18" s="4"/>
    </row>
    <row r="19" spans="1:19" x14ac:dyDescent="0.25">
      <c r="A19" s="4"/>
      <c r="B19" s="54">
        <v>2</v>
      </c>
      <c r="C19" s="55">
        <f t="shared" ref="C19:C82" si="0">IF((D18-$J$3-$D$14)&lt;=0,($J$3+(D18-$J$3)),($J$3+$D$14))</f>
        <v>330</v>
      </c>
      <c r="D19" s="3">
        <f>IF((D18-C19)&lt;=0.0001,0,(D18-C19)*(1+(D$15/12)))</f>
        <v>753.50500000000011</v>
      </c>
      <c r="E19" s="56">
        <f t="shared" ref="E19:E82" si="1">IF(AND(((F18-$J$3+C19-F$14-D$14)&lt;=0),D19=0),F18,IF(D19=0,$J$3-C19+F$14+D$14,F$14))</f>
        <v>30</v>
      </c>
      <c r="F19" s="57">
        <f t="shared" ref="F19:F82" si="2">IF((F18-E19)&lt;=0.0001,0,(F18-E19)*(1+(F$15/12)))</f>
        <v>1976.7630000000001</v>
      </c>
      <c r="G19" s="3">
        <f t="shared" ref="G19:G82" si="3">IF(AND(((H18-$J$3+E19+C19-H$14-F$14-D$14)&lt;=0),F19+D19=0),H18,IF(H$14&gt;=H18,H18,IF(AND(F19=0,D19=0),$J$3-E19-C19+H$14+F$14+D$14,H$14)))</f>
        <v>75</v>
      </c>
      <c r="H19" s="3">
        <f>IF((H18-G19)&lt;=0.0001,0,(H18-G19)*(1+(H$15/12)))</f>
        <v>2385.2499999999995</v>
      </c>
      <c r="I19" s="56">
        <f t="shared" ref="I19:I82" si="4">IF(AND(((J18-$J$3+G19+E19+C19-J$14-H$14-F$14-D$14)&lt;=0),H19+F19+D19=0),J18,IF(J$14&gt;=J18,J18, IF(AND(H19=0,F19=0,D19=0),$J$3-G19-E19-C19+J$14+H$14+F$14+D$14,J$14)))</f>
        <v>41</v>
      </c>
      <c r="J19" s="57">
        <f>IF((J18-I19)&lt;=0.0001,0,(J18-I19)*(1+(J$15/12)))</f>
        <v>2763.2773500000003</v>
      </c>
      <c r="K19" s="3">
        <f t="shared" ref="K19:K82" si="5">IF(AND(((L18-$J$3+I19+G19+E19+C19-L$14-J$14-H$14-F$14-D$14)&lt;=0),J19+H19+F19+D19=0),L18,IF(L$14&gt;=L18,L18,IF(AND(J19=0,H19=0,F19=0,D19=0),$J$3-I19-G19-E19-C19+L$14+J$14+H$14+F$14+D$14,L$14)))</f>
        <v>45</v>
      </c>
      <c r="L19" s="3">
        <f>IF((L18-K19)&lt;=0.0001,0,(L18-K19)*(1+(L$15/12)))</f>
        <v>3375.2345833333338</v>
      </c>
      <c r="M19" s="56">
        <f t="shared" ref="M19:M82" si="6">IF(AND(((N18-$J$3+K19+I19+G19+E19+C19-N$14-L$14-J$14-H$14-F$14-D$14)&lt;=0),L19+J19+H19+F19+D19=0),N18,IF(N$14&gt;=N18,N18,IF(AND(L19=0,J19=0,H19=0,F19=0),$J$3-K19-I19-G19-E19-C19+N$14+L$14+J$14+H$14+F$14+D$14,N$14)))</f>
        <v>233</v>
      </c>
      <c r="N19" s="57">
        <f>IF((N18-M19)&lt;=0.0001,0,(N18-M19)*(1+(N$15/12)))</f>
        <v>4570.083083333333</v>
      </c>
      <c r="O19" s="3">
        <f t="shared" ref="O19:O82" si="7">IF(AND(((P18-$J$3+M19+K19+I19+G19+E19+C19-P$14-N$14-L$14-J$14-H$14-F$14-D$14)&lt;=0),N19+L19+J19+H19+F19+D19=0),P18,IF(P$14&gt;=P18,P18,IF(AND(N19=0,L19=0,J19=0,H19=0,F19=0,D19=0),$J$3-M19-K19-I19-G19-E19-C19+P$14+N$14+L$14+J$14+H$14+F$14+D$14,P$14)))</f>
        <v>50</v>
      </c>
      <c r="P19" s="3">
        <f>IF((P18-O19)&lt;=0.0001,0,(P18-O19)*(1+(P$15/12)))</f>
        <v>7526.7250000000004</v>
      </c>
      <c r="Q19" s="56">
        <f t="shared" ref="Q19:Q82" si="8">IF(AND(((R18-$J$3+O19+M19+K19+I19+G19+E19+C19-R$14-P$14-N$14-L$14-J$14-H$14-F$14-D$14)&lt;=0),P19+N19+L19+J19+H19+F19+D19=0),R18,IF(R$14&gt;=R18,R18,IF(AND(P19=0,N19=0,L19=0,J19=0,H19=0,F19=0,D19=0),$J$3-O19-M19-K19-I19-G19-E19-C19+R$14+P$14+N$14+L$14+J$14+H$14+F$14+D$14,R$14)))</f>
        <v>0</v>
      </c>
      <c r="R19" s="57">
        <f>IF((R18-Q19)&lt;=0.0001,0,(R18-Q19)*(1+(R$15/12)))</f>
        <v>0</v>
      </c>
      <c r="S19" s="4"/>
    </row>
    <row r="20" spans="1:19" x14ac:dyDescent="0.25">
      <c r="A20" s="4"/>
      <c r="B20" s="54">
        <v>3</v>
      </c>
      <c r="C20" s="55">
        <f t="shared" si="0"/>
        <v>330</v>
      </c>
      <c r="D20" s="3">
        <f>IF((D19-C20)&lt;=0.0001,0,(D19-C20)*(1+(D$15/12)))</f>
        <v>431.23396625000015</v>
      </c>
      <c r="E20" s="56">
        <f t="shared" si="1"/>
        <v>30</v>
      </c>
      <c r="F20" s="57">
        <f t="shared" si="2"/>
        <v>1983.6541588500002</v>
      </c>
      <c r="G20" s="3">
        <f t="shared" si="3"/>
        <v>75</v>
      </c>
      <c r="H20" s="3">
        <f t="shared" ref="H20:H83" si="9">IF((H19-G20)&lt;=0.0001,0,(H19-G20)*(1+(H$15/12)))</f>
        <v>2344.9037499999995</v>
      </c>
      <c r="I20" s="56">
        <f t="shared" si="4"/>
        <v>41</v>
      </c>
      <c r="J20" s="57">
        <f t="shared" ref="J20:J83" si="10">IF((J19-I20)&lt;=0.0001,0,(J19-I20)*(1+(J$15/12)))</f>
        <v>2767.6259535220838</v>
      </c>
      <c r="K20" s="3">
        <f t="shared" si="5"/>
        <v>45</v>
      </c>
      <c r="L20" s="3">
        <f t="shared" ref="L20:L83" si="11">IF((L19-K20)&lt;=0.0001,0,(L19-K20)*(1+(L$15/12)))</f>
        <v>3395.867956579862</v>
      </c>
      <c r="M20" s="56">
        <f t="shared" si="6"/>
        <v>233</v>
      </c>
      <c r="N20" s="57">
        <f>IF((N19-M20)&lt;=0.0001,0,(N19-M20)*(1+(N$15/12)))</f>
        <v>4371.5990362048606</v>
      </c>
      <c r="O20" s="3">
        <f t="shared" si="7"/>
        <v>50</v>
      </c>
      <c r="P20" s="3">
        <f t="shared" ref="P20:P83" si="12">IF((P19-O20)&lt;=0.0001,0,(P19-O20)*(1+(P$15/12)))</f>
        <v>7604.7639156250007</v>
      </c>
      <c r="Q20" s="56">
        <f t="shared" si="8"/>
        <v>0</v>
      </c>
      <c r="R20" s="57">
        <f t="shared" ref="R20:R83" si="13">IF((R19-Q20)&lt;=0.0001,0,(R19-Q20)*(1+(R$15/12)))</f>
        <v>0</v>
      </c>
      <c r="S20" s="4"/>
    </row>
    <row r="21" spans="1:19" x14ac:dyDescent="0.25">
      <c r="A21" s="4"/>
      <c r="B21" s="54">
        <v>4</v>
      </c>
      <c r="C21" s="55">
        <f t="shared" si="0"/>
        <v>330</v>
      </c>
      <c r="D21" s="3">
        <f>IF((D20-C21)&lt;=0.0001,0,(D20-C21)*(1+(D$15/12)))</f>
        <v>103.08148613406266</v>
      </c>
      <c r="E21" s="56">
        <f t="shared" si="1"/>
        <v>30</v>
      </c>
      <c r="F21" s="57">
        <f t="shared" si="2"/>
        <v>1990.6759051602078</v>
      </c>
      <c r="G21" s="3">
        <f t="shared" si="3"/>
        <v>75</v>
      </c>
      <c r="H21" s="3">
        <f t="shared" si="9"/>
        <v>2303.9523062499993</v>
      </c>
      <c r="I21" s="56">
        <f t="shared" si="4"/>
        <v>41</v>
      </c>
      <c r="J21" s="57">
        <f t="shared" si="10"/>
        <v>2772.046997531173</v>
      </c>
      <c r="K21" s="3">
        <f t="shared" si="5"/>
        <v>45</v>
      </c>
      <c r="L21" s="3">
        <f t="shared" si="11"/>
        <v>3416.9079792241237</v>
      </c>
      <c r="M21" s="56">
        <f t="shared" si="6"/>
        <v>233</v>
      </c>
      <c r="N21" s="57">
        <f t="shared" ref="N21:N84" si="14">IF((N20-M21)&lt;=0.0001,0,(N20-M21)*(1+(N$15/12)))</f>
        <v>4171.5353868679904</v>
      </c>
      <c r="O21" s="3">
        <f t="shared" si="7"/>
        <v>50</v>
      </c>
      <c r="P21" s="3">
        <f t="shared" si="12"/>
        <v>7684.1392476800793</v>
      </c>
      <c r="Q21" s="56">
        <f t="shared" si="8"/>
        <v>0</v>
      </c>
      <c r="R21" s="57">
        <f t="shared" si="13"/>
        <v>0</v>
      </c>
      <c r="S21" s="4"/>
    </row>
    <row r="22" spans="1:19" x14ac:dyDescent="0.25">
      <c r="A22" s="4"/>
      <c r="B22" s="54">
        <v>5</v>
      </c>
      <c r="C22" s="55">
        <f t="shared" si="0"/>
        <v>103.08148613406266</v>
      </c>
      <c r="D22" s="3">
        <f t="shared" ref="D22:D85" si="15">IF((D21-C22)&lt;=0.0001,0,(D21-C22)*(1+(D$15/12)))</f>
        <v>0</v>
      </c>
      <c r="E22" s="56">
        <f t="shared" si="1"/>
        <v>256.91851386593737</v>
      </c>
      <c r="F22" s="57">
        <f t="shared" si="2"/>
        <v>1766.6120938592967</v>
      </c>
      <c r="G22" s="3">
        <f t="shared" si="3"/>
        <v>75</v>
      </c>
      <c r="H22" s="3">
        <f t="shared" si="9"/>
        <v>2262.3865908437492</v>
      </c>
      <c r="I22" s="56">
        <f t="shared" si="4"/>
        <v>41</v>
      </c>
      <c r="J22" s="57">
        <f t="shared" si="10"/>
        <v>2776.5416887650467</v>
      </c>
      <c r="K22" s="3">
        <f t="shared" si="5"/>
        <v>45</v>
      </c>
      <c r="L22" s="3">
        <f t="shared" si="11"/>
        <v>3438.3626656479996</v>
      </c>
      <c r="M22" s="56">
        <f t="shared" si="6"/>
        <v>233</v>
      </c>
      <c r="N22" s="57">
        <f t="shared" si="14"/>
        <v>3969.8795643218145</v>
      </c>
      <c r="O22" s="3">
        <f t="shared" si="7"/>
        <v>50</v>
      </c>
      <c r="P22" s="3">
        <f t="shared" si="12"/>
        <v>7764.8738822966006</v>
      </c>
      <c r="Q22" s="56">
        <f t="shared" si="8"/>
        <v>0</v>
      </c>
      <c r="R22" s="57">
        <f t="shared" si="13"/>
        <v>0</v>
      </c>
      <c r="S22" s="4"/>
    </row>
    <row r="23" spans="1:19" x14ac:dyDescent="0.25">
      <c r="A23" s="4"/>
      <c r="B23" s="54">
        <v>6</v>
      </c>
      <c r="C23" s="55">
        <f t="shared" si="0"/>
        <v>0</v>
      </c>
      <c r="D23" s="3">
        <f t="shared" si="15"/>
        <v>0</v>
      </c>
      <c r="E23" s="56">
        <f t="shared" si="1"/>
        <v>360</v>
      </c>
      <c r="F23" s="57">
        <f t="shared" si="2"/>
        <v>1433.2673930379303</v>
      </c>
      <c r="G23" s="3">
        <f t="shared" si="3"/>
        <v>75</v>
      </c>
      <c r="H23" s="3">
        <f t="shared" si="9"/>
        <v>2220.1973897064054</v>
      </c>
      <c r="I23" s="56">
        <f t="shared" si="4"/>
        <v>41</v>
      </c>
      <c r="J23" s="57">
        <f t="shared" si="10"/>
        <v>2781.1112540637246</v>
      </c>
      <c r="K23" s="3">
        <f t="shared" si="5"/>
        <v>45</v>
      </c>
      <c r="L23" s="3">
        <f t="shared" si="11"/>
        <v>3460.2401881834794</v>
      </c>
      <c r="M23" s="56">
        <f t="shared" si="6"/>
        <v>233</v>
      </c>
      <c r="N23" s="57">
        <f t="shared" si="14"/>
        <v>3766.618897521209</v>
      </c>
      <c r="O23" s="3">
        <f t="shared" si="7"/>
        <v>50</v>
      </c>
      <c r="P23" s="3">
        <f t="shared" si="12"/>
        <v>7846.9910975309303</v>
      </c>
      <c r="Q23" s="56">
        <f t="shared" si="8"/>
        <v>0</v>
      </c>
      <c r="R23" s="57">
        <f t="shared" si="13"/>
        <v>0</v>
      </c>
      <c r="S23" s="4"/>
    </row>
    <row r="24" spans="1:19" x14ac:dyDescent="0.25">
      <c r="A24" s="4"/>
      <c r="B24" s="54">
        <v>7</v>
      </c>
      <c r="C24" s="55">
        <f t="shared" si="0"/>
        <v>0</v>
      </c>
      <c r="D24" s="3">
        <f t="shared" si="15"/>
        <v>0</v>
      </c>
      <c r="E24" s="56">
        <f t="shared" si="1"/>
        <v>360</v>
      </c>
      <c r="F24" s="57">
        <f t="shared" si="2"/>
        <v>1093.605810135999</v>
      </c>
      <c r="G24" s="3">
        <f t="shared" si="3"/>
        <v>75</v>
      </c>
      <c r="H24" s="3">
        <f t="shared" si="9"/>
        <v>2177.3753505520012</v>
      </c>
      <c r="I24" s="56">
        <f t="shared" si="4"/>
        <v>41</v>
      </c>
      <c r="J24" s="57">
        <f t="shared" si="10"/>
        <v>2785.7569407043366</v>
      </c>
      <c r="K24" s="3">
        <f t="shared" si="5"/>
        <v>45</v>
      </c>
      <c r="L24" s="3">
        <f t="shared" si="11"/>
        <v>3482.5488802255959</v>
      </c>
      <c r="M24" s="56">
        <f t="shared" si="6"/>
        <v>233</v>
      </c>
      <c r="N24" s="57">
        <f t="shared" si="14"/>
        <v>3561.7406145806485</v>
      </c>
      <c r="O24" s="3">
        <f t="shared" si="7"/>
        <v>50</v>
      </c>
      <c r="P24" s="3">
        <f t="shared" si="12"/>
        <v>7930.5145700761477</v>
      </c>
      <c r="Q24" s="56">
        <f t="shared" si="8"/>
        <v>0</v>
      </c>
      <c r="R24" s="57">
        <f t="shared" si="13"/>
        <v>0</v>
      </c>
      <c r="S24" s="4"/>
    </row>
    <row r="25" spans="1:19" x14ac:dyDescent="0.25">
      <c r="A25" s="4"/>
      <c r="B25" s="54">
        <v>8</v>
      </c>
      <c r="C25" s="55">
        <f t="shared" si="0"/>
        <v>0</v>
      </c>
      <c r="D25" s="3">
        <f t="shared" si="15"/>
        <v>0</v>
      </c>
      <c r="E25" s="56">
        <f t="shared" si="1"/>
        <v>360</v>
      </c>
      <c r="F25" s="57">
        <f t="shared" si="2"/>
        <v>747.50764023807619</v>
      </c>
      <c r="G25" s="3">
        <f t="shared" si="3"/>
        <v>75</v>
      </c>
      <c r="H25" s="3">
        <f t="shared" si="9"/>
        <v>2133.9109808102812</v>
      </c>
      <c r="I25" s="56">
        <f t="shared" si="4"/>
        <v>41</v>
      </c>
      <c r="J25" s="57">
        <f t="shared" si="10"/>
        <v>2790.4800167415701</v>
      </c>
      <c r="K25" s="3">
        <f t="shared" si="5"/>
        <v>45</v>
      </c>
      <c r="L25" s="3">
        <f t="shared" si="11"/>
        <v>3505.2972394067092</v>
      </c>
      <c r="M25" s="56">
        <f t="shared" si="6"/>
        <v>233</v>
      </c>
      <c r="N25" s="57">
        <f t="shared" si="14"/>
        <v>3355.2318419716862</v>
      </c>
      <c r="O25" s="3">
        <f t="shared" si="7"/>
        <v>50</v>
      </c>
      <c r="P25" s="3">
        <f t="shared" si="12"/>
        <v>8015.4683820887021</v>
      </c>
      <c r="Q25" s="56">
        <f t="shared" si="8"/>
        <v>0</v>
      </c>
      <c r="R25" s="57">
        <f t="shared" si="13"/>
        <v>0</v>
      </c>
      <c r="S25" s="4"/>
    </row>
    <row r="26" spans="1:19" x14ac:dyDescent="0.25">
      <c r="A26" s="4"/>
      <c r="B26" s="54">
        <v>9</v>
      </c>
      <c r="C26" s="55">
        <f t="shared" si="0"/>
        <v>0</v>
      </c>
      <c r="D26" s="3">
        <f t="shared" si="15"/>
        <v>0</v>
      </c>
      <c r="E26" s="56">
        <f t="shared" si="1"/>
        <v>360</v>
      </c>
      <c r="F26" s="57">
        <f t="shared" si="2"/>
        <v>394.85091002058772</v>
      </c>
      <c r="G26" s="3">
        <f t="shared" si="3"/>
        <v>75</v>
      </c>
      <c r="H26" s="3">
        <f t="shared" si="9"/>
        <v>2089.7946455224351</v>
      </c>
      <c r="I26" s="56">
        <f t="shared" si="4"/>
        <v>41</v>
      </c>
      <c r="J26" s="57">
        <f t="shared" si="10"/>
        <v>2795.2817713537902</v>
      </c>
      <c r="K26" s="3">
        <f t="shared" si="5"/>
        <v>45</v>
      </c>
      <c r="L26" s="3">
        <f t="shared" si="11"/>
        <v>3528.4939308333501</v>
      </c>
      <c r="M26" s="56">
        <f t="shared" si="6"/>
        <v>233</v>
      </c>
      <c r="N26" s="57">
        <f t="shared" si="14"/>
        <v>3147.079603714044</v>
      </c>
      <c r="O26" s="3">
        <f t="shared" si="7"/>
        <v>50</v>
      </c>
      <c r="P26" s="3">
        <f t="shared" si="12"/>
        <v>8101.8770281319712</v>
      </c>
      <c r="Q26" s="56">
        <f t="shared" si="8"/>
        <v>0</v>
      </c>
      <c r="R26" s="57">
        <f t="shared" si="13"/>
        <v>0</v>
      </c>
      <c r="S26" s="4"/>
    </row>
    <row r="27" spans="1:19" x14ac:dyDescent="0.25">
      <c r="A27" s="4"/>
      <c r="B27" s="54">
        <v>10</v>
      </c>
      <c r="C27" s="55">
        <f t="shared" si="0"/>
        <v>0</v>
      </c>
      <c r="D27" s="3">
        <f t="shared" si="15"/>
        <v>0</v>
      </c>
      <c r="E27" s="56">
        <f t="shared" si="1"/>
        <v>360</v>
      </c>
      <c r="F27" s="57">
        <f t="shared" si="2"/>
        <v>35.511334765477855</v>
      </c>
      <c r="G27" s="3">
        <f t="shared" si="3"/>
        <v>75</v>
      </c>
      <c r="H27" s="3">
        <f t="shared" si="9"/>
        <v>2045.0165652052715</v>
      </c>
      <c r="I27" s="56">
        <f t="shared" si="4"/>
        <v>41</v>
      </c>
      <c r="J27" s="57">
        <f t="shared" si="10"/>
        <v>2800.1635151949258</v>
      </c>
      <c r="K27" s="3">
        <f t="shared" si="5"/>
        <v>45</v>
      </c>
      <c r="L27" s="3">
        <f t="shared" si="11"/>
        <v>3552.1477903868577</v>
      </c>
      <c r="M27" s="56">
        <f t="shared" si="6"/>
        <v>233</v>
      </c>
      <c r="N27" s="57">
        <f t="shared" si="14"/>
        <v>2937.270820560268</v>
      </c>
      <c r="O27" s="3">
        <f t="shared" si="7"/>
        <v>50</v>
      </c>
      <c r="P27" s="3">
        <f t="shared" si="12"/>
        <v>8189.7654222387318</v>
      </c>
      <c r="Q27" s="56">
        <f t="shared" si="8"/>
        <v>0</v>
      </c>
      <c r="R27" s="57">
        <f t="shared" si="13"/>
        <v>0</v>
      </c>
      <c r="S27" s="4"/>
    </row>
    <row r="28" spans="1:19" x14ac:dyDescent="0.25">
      <c r="A28" s="4"/>
      <c r="B28" s="54">
        <v>11</v>
      </c>
      <c r="C28" s="55">
        <f t="shared" si="0"/>
        <v>0</v>
      </c>
      <c r="D28" s="3">
        <f t="shared" si="15"/>
        <v>0</v>
      </c>
      <c r="E28" s="56">
        <f t="shared" si="1"/>
        <v>35.511334765477855</v>
      </c>
      <c r="F28" s="57">
        <f t="shared" si="2"/>
        <v>0</v>
      </c>
      <c r="G28" s="3">
        <f t="shared" si="3"/>
        <v>399.48866523452216</v>
      </c>
      <c r="H28" s="3">
        <f t="shared" si="9"/>
        <v>1670.2108184703104</v>
      </c>
      <c r="I28" s="56">
        <f t="shared" si="4"/>
        <v>41</v>
      </c>
      <c r="J28" s="57">
        <f t="shared" si="10"/>
        <v>2805.126580752215</v>
      </c>
      <c r="K28" s="3">
        <f t="shared" si="5"/>
        <v>45</v>
      </c>
      <c r="L28" s="3">
        <f t="shared" si="11"/>
        <v>3576.2678280890655</v>
      </c>
      <c r="M28" s="56">
        <f t="shared" si="6"/>
        <v>233</v>
      </c>
      <c r="N28" s="57">
        <f t="shared" si="14"/>
        <v>2725.7923091738935</v>
      </c>
      <c r="O28" s="3">
        <f t="shared" si="7"/>
        <v>50</v>
      </c>
      <c r="P28" s="3">
        <f t="shared" si="12"/>
        <v>8279.1589050945713</v>
      </c>
      <c r="Q28" s="56">
        <f t="shared" si="8"/>
        <v>0</v>
      </c>
      <c r="R28" s="57">
        <f t="shared" si="13"/>
        <v>0</v>
      </c>
      <c r="S28" s="4"/>
    </row>
    <row r="29" spans="1:19" s="64" customFormat="1" x14ac:dyDescent="0.25">
      <c r="A29" s="4"/>
      <c r="B29" s="58">
        <v>12</v>
      </c>
      <c r="C29" s="59">
        <f t="shared" si="0"/>
        <v>0</v>
      </c>
      <c r="D29" s="60">
        <f t="shared" si="15"/>
        <v>0</v>
      </c>
      <c r="E29" s="61">
        <f t="shared" si="1"/>
        <v>0</v>
      </c>
      <c r="F29" s="62">
        <f t="shared" si="2"/>
        <v>0</v>
      </c>
      <c r="G29" s="60">
        <f t="shared" si="3"/>
        <v>435</v>
      </c>
      <c r="H29" s="60">
        <f t="shared" si="9"/>
        <v>1253.7389807473648</v>
      </c>
      <c r="I29" s="61">
        <f t="shared" si="4"/>
        <v>41</v>
      </c>
      <c r="J29" s="62">
        <f t="shared" si="10"/>
        <v>2810.1723227099128</v>
      </c>
      <c r="K29" s="60">
        <f t="shared" si="5"/>
        <v>45</v>
      </c>
      <c r="L29" s="60">
        <f t="shared" si="11"/>
        <v>3600.8632315343211</v>
      </c>
      <c r="M29" s="61">
        <f t="shared" si="6"/>
        <v>233</v>
      </c>
      <c r="N29" s="62">
        <f t="shared" si="14"/>
        <v>2512.630781301069</v>
      </c>
      <c r="O29" s="60">
        <f t="shared" si="7"/>
        <v>50</v>
      </c>
      <c r="P29" s="60">
        <f t="shared" si="12"/>
        <v>8370.0832513443165</v>
      </c>
      <c r="Q29" s="61">
        <f t="shared" si="8"/>
        <v>0</v>
      </c>
      <c r="R29" s="62">
        <f t="shared" si="13"/>
        <v>0</v>
      </c>
      <c r="S29" s="63"/>
    </row>
    <row r="30" spans="1:19" x14ac:dyDescent="0.25">
      <c r="A30" s="4"/>
      <c r="B30" s="54">
        <v>13</v>
      </c>
      <c r="C30" s="55">
        <f t="shared" si="0"/>
        <v>0</v>
      </c>
      <c r="D30" s="3">
        <f t="shared" si="15"/>
        <v>0</v>
      </c>
      <c r="E30" s="56">
        <f t="shared" si="1"/>
        <v>0</v>
      </c>
      <c r="F30" s="57">
        <f t="shared" si="2"/>
        <v>0</v>
      </c>
      <c r="G30" s="3">
        <f t="shared" si="3"/>
        <v>435</v>
      </c>
      <c r="H30" s="3">
        <f t="shared" si="9"/>
        <v>831.02006545857523</v>
      </c>
      <c r="I30" s="56">
        <f t="shared" si="4"/>
        <v>41</v>
      </c>
      <c r="J30" s="57">
        <f t="shared" si="10"/>
        <v>2815.3021183190558</v>
      </c>
      <c r="K30" s="3">
        <f t="shared" si="5"/>
        <v>45</v>
      </c>
      <c r="L30" s="3">
        <f t="shared" si="11"/>
        <v>3625.9433693891438</v>
      </c>
      <c r="M30" s="56">
        <f t="shared" si="6"/>
        <v>233</v>
      </c>
      <c r="N30" s="57">
        <f t="shared" si="14"/>
        <v>2297.7728429355898</v>
      </c>
      <c r="O30" s="3">
        <f t="shared" si="7"/>
        <v>50</v>
      </c>
      <c r="P30" s="3">
        <f t="shared" si="12"/>
        <v>8462.564677023589</v>
      </c>
      <c r="Q30" s="56">
        <f t="shared" si="8"/>
        <v>0</v>
      </c>
      <c r="R30" s="57">
        <f t="shared" si="13"/>
        <v>0</v>
      </c>
      <c r="S30" s="4"/>
    </row>
    <row r="31" spans="1:19" x14ac:dyDescent="0.25">
      <c r="A31" s="4"/>
      <c r="B31" s="54">
        <v>14</v>
      </c>
      <c r="C31" s="55">
        <f t="shared" si="0"/>
        <v>0</v>
      </c>
      <c r="D31" s="3">
        <f t="shared" si="15"/>
        <v>0</v>
      </c>
      <c r="E31" s="56">
        <f t="shared" si="1"/>
        <v>0</v>
      </c>
      <c r="F31" s="57">
        <f t="shared" si="2"/>
        <v>0</v>
      </c>
      <c r="G31" s="3">
        <f t="shared" si="3"/>
        <v>435</v>
      </c>
      <c r="H31" s="3">
        <f t="shared" si="9"/>
        <v>401.96036644045381</v>
      </c>
      <c r="I31" s="56">
        <f t="shared" si="4"/>
        <v>41</v>
      </c>
      <c r="J31" s="57">
        <f t="shared" si="10"/>
        <v>2820.5173677733878</v>
      </c>
      <c r="K31" s="3">
        <f t="shared" si="5"/>
        <v>45</v>
      </c>
      <c r="L31" s="3">
        <f t="shared" si="11"/>
        <v>3651.5177949608551</v>
      </c>
      <c r="M31" s="56">
        <f t="shared" si="6"/>
        <v>233</v>
      </c>
      <c r="N31" s="57">
        <f t="shared" si="14"/>
        <v>2081.2049934772854</v>
      </c>
      <c r="O31" s="3">
        <f t="shared" si="7"/>
        <v>50</v>
      </c>
      <c r="P31" s="3">
        <f t="shared" si="12"/>
        <v>8556.6298471176178</v>
      </c>
      <c r="Q31" s="56">
        <f t="shared" si="8"/>
        <v>0</v>
      </c>
      <c r="R31" s="57">
        <f t="shared" si="13"/>
        <v>0</v>
      </c>
      <c r="S31" s="4"/>
    </row>
    <row r="32" spans="1:19" x14ac:dyDescent="0.25">
      <c r="A32" s="4"/>
      <c r="B32" s="54">
        <v>15</v>
      </c>
      <c r="C32" s="55">
        <f t="shared" si="0"/>
        <v>0</v>
      </c>
      <c r="D32" s="3">
        <f t="shared" si="15"/>
        <v>0</v>
      </c>
      <c r="E32" s="56">
        <f t="shared" si="1"/>
        <v>0</v>
      </c>
      <c r="F32" s="57">
        <f t="shared" si="2"/>
        <v>0</v>
      </c>
      <c r="G32" s="3">
        <f t="shared" si="3"/>
        <v>401.96036644045381</v>
      </c>
      <c r="H32" s="3">
        <f t="shared" si="9"/>
        <v>0</v>
      </c>
      <c r="I32" s="56">
        <f t="shared" si="4"/>
        <v>74.039633559546189</v>
      </c>
      <c r="J32" s="57">
        <f t="shared" si="10"/>
        <v>2792.2294758029543</v>
      </c>
      <c r="K32" s="3">
        <f t="shared" si="5"/>
        <v>45</v>
      </c>
      <c r="L32" s="3">
        <f t="shared" si="11"/>
        <v>3677.5962498365425</v>
      </c>
      <c r="M32" s="56">
        <f t="shared" si="6"/>
        <v>233</v>
      </c>
      <c r="N32" s="57">
        <f t="shared" si="14"/>
        <v>1862.9136248837087</v>
      </c>
      <c r="O32" s="3">
        <f t="shared" si="7"/>
        <v>50</v>
      </c>
      <c r="P32" s="3">
        <f t="shared" si="12"/>
        <v>8652.305883249508</v>
      </c>
      <c r="Q32" s="56">
        <f t="shared" si="8"/>
        <v>0</v>
      </c>
      <c r="R32" s="57">
        <f t="shared" si="13"/>
        <v>0</v>
      </c>
      <c r="S32" s="4"/>
    </row>
    <row r="33" spans="1:19" x14ac:dyDescent="0.25">
      <c r="A33" s="4"/>
      <c r="B33" s="54">
        <v>16</v>
      </c>
      <c r="C33" s="55">
        <f t="shared" si="0"/>
        <v>0</v>
      </c>
      <c r="D33" s="3">
        <f t="shared" si="15"/>
        <v>0</v>
      </c>
      <c r="E33" s="56">
        <f t="shared" si="1"/>
        <v>0</v>
      </c>
      <c r="F33" s="57">
        <f t="shared" si="2"/>
        <v>0</v>
      </c>
      <c r="G33" s="3">
        <f t="shared" si="3"/>
        <v>0</v>
      </c>
      <c r="H33" s="3">
        <f t="shared" si="9"/>
        <v>0</v>
      </c>
      <c r="I33" s="56">
        <f t="shared" si="4"/>
        <v>476</v>
      </c>
      <c r="J33" s="57">
        <f t="shared" si="10"/>
        <v>2354.8139984873719</v>
      </c>
      <c r="K33" s="3">
        <f t="shared" si="5"/>
        <v>45</v>
      </c>
      <c r="L33" s="3">
        <f t="shared" si="11"/>
        <v>3704.188667593738</v>
      </c>
      <c r="M33" s="56">
        <f t="shared" si="6"/>
        <v>233</v>
      </c>
      <c r="N33" s="57">
        <f t="shared" si="14"/>
        <v>1642.8850208150748</v>
      </c>
      <c r="O33" s="3">
        <f t="shared" si="7"/>
        <v>50</v>
      </c>
      <c r="P33" s="3">
        <f t="shared" si="12"/>
        <v>8749.6203715001557</v>
      </c>
      <c r="Q33" s="56">
        <f t="shared" si="8"/>
        <v>0</v>
      </c>
      <c r="R33" s="57">
        <f t="shared" si="13"/>
        <v>0</v>
      </c>
      <c r="S33" s="4"/>
    </row>
    <row r="34" spans="1:19" x14ac:dyDescent="0.25">
      <c r="A34" s="4"/>
      <c r="B34" s="54">
        <v>17</v>
      </c>
      <c r="C34" s="55">
        <f t="shared" si="0"/>
        <v>0</v>
      </c>
      <c r="D34" s="3">
        <f t="shared" si="15"/>
        <v>0</v>
      </c>
      <c r="E34" s="56">
        <f t="shared" si="1"/>
        <v>0</v>
      </c>
      <c r="F34" s="57">
        <f t="shared" si="2"/>
        <v>0</v>
      </c>
      <c r="G34" s="3">
        <f t="shared" si="3"/>
        <v>0</v>
      </c>
      <c r="H34" s="3">
        <f t="shared" si="9"/>
        <v>0</v>
      </c>
      <c r="I34" s="56">
        <f t="shared" si="4"/>
        <v>476</v>
      </c>
      <c r="J34" s="57">
        <f t="shared" si="10"/>
        <v>1910.1119083455076</v>
      </c>
      <c r="K34" s="3">
        <f t="shared" si="5"/>
        <v>45</v>
      </c>
      <c r="L34" s="3">
        <f t="shared" si="11"/>
        <v>3731.3051775842318</v>
      </c>
      <c r="M34" s="56">
        <f t="shared" si="6"/>
        <v>233</v>
      </c>
      <c r="N34" s="57">
        <f t="shared" si="14"/>
        <v>1421.1053557723947</v>
      </c>
      <c r="O34" s="3">
        <f t="shared" si="7"/>
        <v>50</v>
      </c>
      <c r="P34" s="3">
        <f t="shared" si="12"/>
        <v>8848.6013703620956</v>
      </c>
      <c r="Q34" s="56">
        <f t="shared" si="8"/>
        <v>0</v>
      </c>
      <c r="R34" s="57">
        <f t="shared" si="13"/>
        <v>0</v>
      </c>
      <c r="S34" s="4"/>
    </row>
    <row r="35" spans="1:19" x14ac:dyDescent="0.25">
      <c r="A35" s="4"/>
      <c r="B35" s="54">
        <v>18</v>
      </c>
      <c r="C35" s="55">
        <f t="shared" si="0"/>
        <v>0</v>
      </c>
      <c r="D35" s="3">
        <f t="shared" si="15"/>
        <v>0</v>
      </c>
      <c r="E35" s="56">
        <f t="shared" si="1"/>
        <v>0</v>
      </c>
      <c r="F35" s="57">
        <f t="shared" si="2"/>
        <v>0</v>
      </c>
      <c r="G35" s="3">
        <f t="shared" si="3"/>
        <v>0</v>
      </c>
      <c r="H35" s="3">
        <f t="shared" si="9"/>
        <v>0</v>
      </c>
      <c r="I35" s="56">
        <f t="shared" si="4"/>
        <v>476</v>
      </c>
      <c r="J35" s="57">
        <f t="shared" si="10"/>
        <v>1458.00182255203</v>
      </c>
      <c r="K35" s="3">
        <f t="shared" si="5"/>
        <v>45</v>
      </c>
      <c r="L35" s="3">
        <f t="shared" si="11"/>
        <v>3758.9561087924549</v>
      </c>
      <c r="M35" s="56">
        <f t="shared" si="6"/>
        <v>233</v>
      </c>
      <c r="N35" s="57">
        <f t="shared" si="14"/>
        <v>1197.56069422875</v>
      </c>
      <c r="O35" s="3">
        <f t="shared" si="7"/>
        <v>50</v>
      </c>
      <c r="P35" s="3">
        <f t="shared" si="12"/>
        <v>8949.2774188295461</v>
      </c>
      <c r="Q35" s="56">
        <f t="shared" si="8"/>
        <v>0</v>
      </c>
      <c r="R35" s="57">
        <f t="shared" si="13"/>
        <v>0</v>
      </c>
      <c r="S35" s="4"/>
    </row>
    <row r="36" spans="1:19" x14ac:dyDescent="0.25">
      <c r="A36" s="4"/>
      <c r="B36" s="54">
        <v>19</v>
      </c>
      <c r="C36" s="55">
        <f t="shared" si="0"/>
        <v>0</v>
      </c>
      <c r="D36" s="3">
        <f t="shared" si="15"/>
        <v>0</v>
      </c>
      <c r="E36" s="56">
        <f t="shared" si="1"/>
        <v>0</v>
      </c>
      <c r="F36" s="57">
        <f t="shared" si="2"/>
        <v>0</v>
      </c>
      <c r="G36" s="3">
        <f t="shared" si="3"/>
        <v>0</v>
      </c>
      <c r="H36" s="3">
        <f t="shared" si="9"/>
        <v>0</v>
      </c>
      <c r="I36" s="56">
        <f t="shared" si="4"/>
        <v>476</v>
      </c>
      <c r="J36" s="57">
        <f t="shared" si="10"/>
        <v>998.36033624604272</v>
      </c>
      <c r="K36" s="3">
        <f t="shared" si="5"/>
        <v>45</v>
      </c>
      <c r="L36" s="3">
        <f t="shared" si="11"/>
        <v>3787.1519937699068</v>
      </c>
      <c r="M36" s="56">
        <f t="shared" si="6"/>
        <v>233</v>
      </c>
      <c r="N36" s="57">
        <f t="shared" si="14"/>
        <v>972.23698975365369</v>
      </c>
      <c r="O36" s="3">
        <f t="shared" si="7"/>
        <v>50</v>
      </c>
      <c r="P36" s="3">
        <f t="shared" si="12"/>
        <v>9051.6775446270021</v>
      </c>
      <c r="Q36" s="56">
        <f t="shared" si="8"/>
        <v>0</v>
      </c>
      <c r="R36" s="57">
        <f t="shared" si="13"/>
        <v>0</v>
      </c>
      <c r="S36" s="4"/>
    </row>
    <row r="37" spans="1:19" x14ac:dyDescent="0.25">
      <c r="A37" s="4"/>
      <c r="B37" s="54">
        <v>20</v>
      </c>
      <c r="C37" s="55">
        <f t="shared" si="0"/>
        <v>0</v>
      </c>
      <c r="D37" s="3">
        <f t="shared" si="15"/>
        <v>0</v>
      </c>
      <c r="E37" s="56">
        <f t="shared" si="1"/>
        <v>0</v>
      </c>
      <c r="F37" s="57">
        <f t="shared" si="2"/>
        <v>0</v>
      </c>
      <c r="G37" s="3">
        <f t="shared" si="3"/>
        <v>0</v>
      </c>
      <c r="H37" s="3">
        <f t="shared" si="9"/>
        <v>0</v>
      </c>
      <c r="I37" s="56">
        <f t="shared" si="4"/>
        <v>476</v>
      </c>
      <c r="J37" s="57">
        <f t="shared" si="10"/>
        <v>531.06198884734147</v>
      </c>
      <c r="K37" s="3">
        <f t="shared" si="5"/>
        <v>45</v>
      </c>
      <c r="L37" s="3">
        <f t="shared" si="11"/>
        <v>3815.9035726471225</v>
      </c>
      <c r="M37" s="56">
        <f t="shared" si="6"/>
        <v>233</v>
      </c>
      <c r="N37" s="57">
        <f t="shared" si="14"/>
        <v>745.12008413044316</v>
      </c>
      <c r="O37" s="3">
        <f t="shared" si="7"/>
        <v>50</v>
      </c>
      <c r="P37" s="3">
        <f t="shared" si="12"/>
        <v>9155.83127257874</v>
      </c>
      <c r="Q37" s="56">
        <f t="shared" si="8"/>
        <v>0</v>
      </c>
      <c r="R37" s="57">
        <f t="shared" si="13"/>
        <v>0</v>
      </c>
      <c r="S37" s="4"/>
    </row>
    <row r="38" spans="1:19" x14ac:dyDescent="0.25">
      <c r="A38" s="4"/>
      <c r="B38" s="54">
        <v>21</v>
      </c>
      <c r="C38" s="55">
        <f t="shared" si="0"/>
        <v>0</v>
      </c>
      <c r="D38" s="3">
        <f t="shared" si="15"/>
        <v>0</v>
      </c>
      <c r="E38" s="56">
        <f t="shared" si="1"/>
        <v>0</v>
      </c>
      <c r="F38" s="57">
        <f t="shared" si="2"/>
        <v>0</v>
      </c>
      <c r="G38" s="3">
        <f t="shared" si="3"/>
        <v>0</v>
      </c>
      <c r="H38" s="3">
        <f t="shared" si="9"/>
        <v>0</v>
      </c>
      <c r="I38" s="56">
        <f t="shared" si="4"/>
        <v>476</v>
      </c>
      <c r="J38" s="57">
        <f t="shared" si="10"/>
        <v>55.97922981155677</v>
      </c>
      <c r="K38" s="3">
        <f t="shared" si="5"/>
        <v>45</v>
      </c>
      <c r="L38" s="3">
        <f t="shared" si="11"/>
        <v>3845.2217972247099</v>
      </c>
      <c r="M38" s="56">
        <f t="shared" si="6"/>
        <v>233</v>
      </c>
      <c r="N38" s="57">
        <f t="shared" si="14"/>
        <v>516.19570646664795</v>
      </c>
      <c r="O38" s="3">
        <f t="shared" si="7"/>
        <v>50</v>
      </c>
      <c r="P38" s="3">
        <f t="shared" si="12"/>
        <v>9261.7686331216519</v>
      </c>
      <c r="Q38" s="56">
        <f t="shared" si="8"/>
        <v>0</v>
      </c>
      <c r="R38" s="57">
        <f t="shared" si="13"/>
        <v>0</v>
      </c>
      <c r="S38" s="4"/>
    </row>
    <row r="39" spans="1:19" x14ac:dyDescent="0.25">
      <c r="A39" s="4"/>
      <c r="B39" s="54">
        <v>22</v>
      </c>
      <c r="C39" s="55">
        <f t="shared" si="0"/>
        <v>0</v>
      </c>
      <c r="D39" s="3">
        <f t="shared" si="15"/>
        <v>0</v>
      </c>
      <c r="E39" s="56">
        <f t="shared" si="1"/>
        <v>0</v>
      </c>
      <c r="F39" s="57">
        <f t="shared" si="2"/>
        <v>0</v>
      </c>
      <c r="G39" s="3">
        <f t="shared" si="3"/>
        <v>0</v>
      </c>
      <c r="H39" s="3">
        <f t="shared" si="9"/>
        <v>0</v>
      </c>
      <c r="I39" s="56">
        <f t="shared" si="4"/>
        <v>55.97922981155677</v>
      </c>
      <c r="J39" s="57">
        <f t="shared" si="10"/>
        <v>0</v>
      </c>
      <c r="K39" s="3">
        <f t="shared" si="5"/>
        <v>465.02077018844324</v>
      </c>
      <c r="L39" s="3">
        <f t="shared" si="11"/>
        <v>3446.8191556107736</v>
      </c>
      <c r="M39" s="56">
        <f t="shared" si="6"/>
        <v>233</v>
      </c>
      <c r="N39" s="57">
        <f t="shared" si="14"/>
        <v>285.44947229727836</v>
      </c>
      <c r="O39" s="3">
        <f t="shared" si="7"/>
        <v>50</v>
      </c>
      <c r="P39" s="3">
        <f t="shared" si="12"/>
        <v>9369.5201709638604</v>
      </c>
      <c r="Q39" s="56">
        <f t="shared" si="8"/>
        <v>0</v>
      </c>
      <c r="R39" s="57">
        <f t="shared" si="13"/>
        <v>0</v>
      </c>
      <c r="S39" s="4"/>
    </row>
    <row r="40" spans="1:19" x14ac:dyDescent="0.25">
      <c r="A40" s="4"/>
      <c r="B40" s="54">
        <v>23</v>
      </c>
      <c r="C40" s="55">
        <f t="shared" si="0"/>
        <v>0</v>
      </c>
      <c r="D40" s="3">
        <f t="shared" si="15"/>
        <v>0</v>
      </c>
      <c r="E40" s="56">
        <f t="shared" si="1"/>
        <v>0</v>
      </c>
      <c r="F40" s="57">
        <f t="shared" si="2"/>
        <v>0</v>
      </c>
      <c r="G40" s="3">
        <f t="shared" si="3"/>
        <v>0</v>
      </c>
      <c r="H40" s="3">
        <f t="shared" si="9"/>
        <v>0</v>
      </c>
      <c r="I40" s="56">
        <f t="shared" si="4"/>
        <v>0</v>
      </c>
      <c r="J40" s="57">
        <f t="shared" si="10"/>
        <v>0</v>
      </c>
      <c r="K40" s="3">
        <f t="shared" si="5"/>
        <v>521</v>
      </c>
      <c r="L40" s="3">
        <f t="shared" si="11"/>
        <v>2983.4821748026029</v>
      </c>
      <c r="M40" s="56">
        <f t="shared" si="6"/>
        <v>233</v>
      </c>
      <c r="N40" s="57">
        <f t="shared" si="14"/>
        <v>52.866882680977533</v>
      </c>
      <c r="O40" s="3">
        <f t="shared" si="7"/>
        <v>50</v>
      </c>
      <c r="P40" s="3">
        <f t="shared" si="12"/>
        <v>9479.1169538916165</v>
      </c>
      <c r="Q40" s="56">
        <f t="shared" si="8"/>
        <v>0</v>
      </c>
      <c r="R40" s="57">
        <f t="shared" si="13"/>
        <v>0</v>
      </c>
      <c r="S40" s="4"/>
    </row>
    <row r="41" spans="1:19" s="64" customFormat="1" x14ac:dyDescent="0.25">
      <c r="A41" s="4"/>
      <c r="B41" s="58">
        <v>24</v>
      </c>
      <c r="C41" s="59">
        <f t="shared" si="0"/>
        <v>0</v>
      </c>
      <c r="D41" s="60">
        <f t="shared" si="15"/>
        <v>0</v>
      </c>
      <c r="E41" s="61">
        <f t="shared" si="1"/>
        <v>0</v>
      </c>
      <c r="F41" s="62">
        <f t="shared" si="2"/>
        <v>0</v>
      </c>
      <c r="G41" s="60">
        <f t="shared" si="3"/>
        <v>0</v>
      </c>
      <c r="H41" s="60">
        <f t="shared" si="9"/>
        <v>0</v>
      </c>
      <c r="I41" s="61">
        <f t="shared" si="4"/>
        <v>0</v>
      </c>
      <c r="J41" s="62">
        <f t="shared" si="10"/>
        <v>0</v>
      </c>
      <c r="K41" s="60">
        <f t="shared" si="5"/>
        <v>521</v>
      </c>
      <c r="L41" s="60">
        <f t="shared" si="11"/>
        <v>2511.0135943310047</v>
      </c>
      <c r="M41" s="61">
        <f t="shared" si="6"/>
        <v>52.866882680977533</v>
      </c>
      <c r="N41" s="62">
        <f t="shared" si="14"/>
        <v>0</v>
      </c>
      <c r="O41" s="60">
        <f t="shared" si="7"/>
        <v>50</v>
      </c>
      <c r="P41" s="60">
        <f t="shared" si="12"/>
        <v>9590.5905817270104</v>
      </c>
      <c r="Q41" s="61">
        <f t="shared" si="8"/>
        <v>0</v>
      </c>
      <c r="R41" s="62">
        <f t="shared" si="13"/>
        <v>0</v>
      </c>
      <c r="S41" s="63"/>
    </row>
    <row r="42" spans="1:19" x14ac:dyDescent="0.25">
      <c r="A42" s="4"/>
      <c r="B42" s="54">
        <v>25</v>
      </c>
      <c r="C42" s="55">
        <f t="shared" si="0"/>
        <v>0</v>
      </c>
      <c r="D42" s="3">
        <f t="shared" si="15"/>
        <v>0</v>
      </c>
      <c r="E42" s="56">
        <f t="shared" si="1"/>
        <v>0</v>
      </c>
      <c r="F42" s="57">
        <f t="shared" si="2"/>
        <v>0</v>
      </c>
      <c r="G42" s="3">
        <f t="shared" si="3"/>
        <v>0</v>
      </c>
      <c r="H42" s="3">
        <f t="shared" si="9"/>
        <v>0</v>
      </c>
      <c r="I42" s="56">
        <f t="shared" si="4"/>
        <v>0</v>
      </c>
      <c r="J42" s="57">
        <f t="shared" si="10"/>
        <v>0</v>
      </c>
      <c r="K42" s="3">
        <f t="shared" si="5"/>
        <v>521</v>
      </c>
      <c r="L42" s="3">
        <f t="shared" si="11"/>
        <v>2029.2334455859452</v>
      </c>
      <c r="M42" s="56">
        <f t="shared" si="6"/>
        <v>0</v>
      </c>
      <c r="N42" s="57">
        <f t="shared" si="14"/>
        <v>0</v>
      </c>
      <c r="O42" s="3">
        <f t="shared" si="7"/>
        <v>50</v>
      </c>
      <c r="P42" s="3">
        <f t="shared" si="12"/>
        <v>9703.9731954390863</v>
      </c>
      <c r="Q42" s="56">
        <f t="shared" si="8"/>
        <v>0</v>
      </c>
      <c r="R42" s="57">
        <f t="shared" si="13"/>
        <v>0</v>
      </c>
      <c r="S42" s="4"/>
    </row>
    <row r="43" spans="1:19" x14ac:dyDescent="0.25">
      <c r="A43" s="4"/>
      <c r="B43" s="54">
        <v>26</v>
      </c>
      <c r="C43" s="55">
        <f t="shared" si="0"/>
        <v>0</v>
      </c>
      <c r="D43" s="3">
        <f t="shared" si="15"/>
        <v>0</v>
      </c>
      <c r="E43" s="56">
        <f t="shared" si="1"/>
        <v>0</v>
      </c>
      <c r="F43" s="57">
        <f t="shared" si="2"/>
        <v>0</v>
      </c>
      <c r="G43" s="3">
        <f t="shared" si="3"/>
        <v>0</v>
      </c>
      <c r="H43" s="3">
        <f t="shared" si="9"/>
        <v>0</v>
      </c>
      <c r="I43" s="56">
        <f t="shared" si="4"/>
        <v>0</v>
      </c>
      <c r="J43" s="57">
        <f t="shared" si="10"/>
        <v>0</v>
      </c>
      <c r="K43" s="3">
        <f t="shared" si="5"/>
        <v>521</v>
      </c>
      <c r="L43" s="3">
        <f t="shared" si="11"/>
        <v>1537.958213076035</v>
      </c>
      <c r="M43" s="56">
        <f t="shared" si="6"/>
        <v>0</v>
      </c>
      <c r="N43" s="57">
        <f t="shared" si="14"/>
        <v>0</v>
      </c>
      <c r="O43" s="3">
        <f t="shared" si="7"/>
        <v>50</v>
      </c>
      <c r="P43" s="3">
        <f t="shared" si="12"/>
        <v>9819.2974864109819</v>
      </c>
      <c r="Q43" s="56">
        <f t="shared" si="8"/>
        <v>0</v>
      </c>
      <c r="R43" s="57">
        <f t="shared" si="13"/>
        <v>0</v>
      </c>
      <c r="S43" s="4"/>
    </row>
    <row r="44" spans="1:19" x14ac:dyDescent="0.25">
      <c r="A44" s="4"/>
      <c r="B44" s="54">
        <v>27</v>
      </c>
      <c r="C44" s="55">
        <f t="shared" si="0"/>
        <v>0</v>
      </c>
      <c r="D44" s="3">
        <f t="shared" si="15"/>
        <v>0</v>
      </c>
      <c r="E44" s="56">
        <f t="shared" si="1"/>
        <v>0</v>
      </c>
      <c r="F44" s="57">
        <f t="shared" si="2"/>
        <v>0</v>
      </c>
      <c r="G44" s="3">
        <f t="shared" si="3"/>
        <v>0</v>
      </c>
      <c r="H44" s="3">
        <f t="shared" si="9"/>
        <v>0</v>
      </c>
      <c r="I44" s="56">
        <f t="shared" si="4"/>
        <v>0</v>
      </c>
      <c r="J44" s="57">
        <f t="shared" si="10"/>
        <v>0</v>
      </c>
      <c r="K44" s="3">
        <f t="shared" si="5"/>
        <v>521</v>
      </c>
      <c r="L44" s="3">
        <f t="shared" si="11"/>
        <v>1037.0007645254086</v>
      </c>
      <c r="M44" s="56">
        <f t="shared" si="6"/>
        <v>0</v>
      </c>
      <c r="N44" s="57">
        <f t="shared" si="14"/>
        <v>0</v>
      </c>
      <c r="O44" s="3">
        <f t="shared" si="7"/>
        <v>50</v>
      </c>
      <c r="P44" s="3">
        <f t="shared" si="12"/>
        <v>9936.5967058657698</v>
      </c>
      <c r="Q44" s="56">
        <f t="shared" si="8"/>
        <v>0</v>
      </c>
      <c r="R44" s="57">
        <f t="shared" si="13"/>
        <v>0</v>
      </c>
      <c r="S44" s="4"/>
    </row>
    <row r="45" spans="1:19" x14ac:dyDescent="0.25">
      <c r="A45" s="4"/>
      <c r="B45" s="54">
        <v>28</v>
      </c>
      <c r="C45" s="55">
        <f t="shared" si="0"/>
        <v>0</v>
      </c>
      <c r="D45" s="3">
        <f t="shared" si="15"/>
        <v>0</v>
      </c>
      <c r="E45" s="56">
        <f t="shared" si="1"/>
        <v>0</v>
      </c>
      <c r="F45" s="57">
        <f t="shared" si="2"/>
        <v>0</v>
      </c>
      <c r="G45" s="3">
        <f t="shared" si="3"/>
        <v>0</v>
      </c>
      <c r="H45" s="3">
        <f t="shared" si="9"/>
        <v>0</v>
      </c>
      <c r="I45" s="56">
        <f t="shared" si="4"/>
        <v>0</v>
      </c>
      <c r="J45" s="57">
        <f t="shared" si="10"/>
        <v>0</v>
      </c>
      <c r="K45" s="3">
        <f t="shared" si="5"/>
        <v>521</v>
      </c>
      <c r="L45" s="3">
        <f t="shared" si="11"/>
        <v>526.17027959293023</v>
      </c>
      <c r="M45" s="56">
        <f t="shared" si="6"/>
        <v>0</v>
      </c>
      <c r="N45" s="57">
        <f t="shared" si="14"/>
        <v>0</v>
      </c>
      <c r="O45" s="3">
        <f t="shared" si="7"/>
        <v>50</v>
      </c>
      <c r="P45" s="3">
        <f t="shared" si="12"/>
        <v>10055.904674453721</v>
      </c>
      <c r="Q45" s="56">
        <f t="shared" si="8"/>
        <v>0</v>
      </c>
      <c r="R45" s="57">
        <f t="shared" si="13"/>
        <v>0</v>
      </c>
      <c r="S45" s="4"/>
    </row>
    <row r="46" spans="1:19" x14ac:dyDescent="0.25">
      <c r="A46" s="4"/>
      <c r="B46" s="54">
        <v>29</v>
      </c>
      <c r="C46" s="55">
        <f t="shared" si="0"/>
        <v>0</v>
      </c>
      <c r="D46" s="3">
        <f t="shared" si="15"/>
        <v>0</v>
      </c>
      <c r="E46" s="56">
        <f t="shared" si="1"/>
        <v>0</v>
      </c>
      <c r="F46" s="57">
        <f t="shared" si="2"/>
        <v>0</v>
      </c>
      <c r="G46" s="3">
        <f t="shared" si="3"/>
        <v>0</v>
      </c>
      <c r="H46" s="3">
        <f t="shared" si="9"/>
        <v>0</v>
      </c>
      <c r="I46" s="56">
        <f t="shared" si="4"/>
        <v>0</v>
      </c>
      <c r="J46" s="57">
        <f t="shared" si="10"/>
        <v>0</v>
      </c>
      <c r="K46" s="3">
        <f t="shared" si="5"/>
        <v>521</v>
      </c>
      <c r="L46" s="3">
        <f t="shared" si="11"/>
        <v>5.2721771865742291</v>
      </c>
      <c r="M46" s="56">
        <f t="shared" si="6"/>
        <v>0</v>
      </c>
      <c r="N46" s="57">
        <f t="shared" si="14"/>
        <v>0</v>
      </c>
      <c r="O46" s="3">
        <f t="shared" si="7"/>
        <v>50</v>
      </c>
      <c r="P46" s="3">
        <f t="shared" si="12"/>
        <v>10177.255792003742</v>
      </c>
      <c r="Q46" s="56">
        <f t="shared" si="8"/>
        <v>0</v>
      </c>
      <c r="R46" s="57">
        <f t="shared" si="13"/>
        <v>0</v>
      </c>
      <c r="S46" s="4"/>
    </row>
    <row r="47" spans="1:19" x14ac:dyDescent="0.25">
      <c r="A47" s="4"/>
      <c r="B47" s="54">
        <v>30</v>
      </c>
      <c r="C47" s="55">
        <f t="shared" si="0"/>
        <v>0</v>
      </c>
      <c r="D47" s="3">
        <f t="shared" si="15"/>
        <v>0</v>
      </c>
      <c r="E47" s="56">
        <f t="shared" si="1"/>
        <v>0</v>
      </c>
      <c r="F47" s="57">
        <f t="shared" si="2"/>
        <v>0</v>
      </c>
      <c r="G47" s="3">
        <f t="shared" si="3"/>
        <v>0</v>
      </c>
      <c r="H47" s="3">
        <f t="shared" si="9"/>
        <v>0</v>
      </c>
      <c r="I47" s="56">
        <f t="shared" si="4"/>
        <v>0</v>
      </c>
      <c r="J47" s="57">
        <f t="shared" si="10"/>
        <v>0</v>
      </c>
      <c r="K47" s="3">
        <f t="shared" si="5"/>
        <v>5.2721771865742291</v>
      </c>
      <c r="L47" s="3">
        <f t="shared" si="11"/>
        <v>0</v>
      </c>
      <c r="M47" s="56">
        <f t="shared" si="6"/>
        <v>0</v>
      </c>
      <c r="N47" s="57">
        <f t="shared" si="14"/>
        <v>0</v>
      </c>
      <c r="O47" s="3">
        <f t="shared" si="7"/>
        <v>798.72782281342575</v>
      </c>
      <c r="P47" s="3">
        <f t="shared" si="12"/>
        <v>9539.1352606627006</v>
      </c>
      <c r="Q47" s="56">
        <f t="shared" si="8"/>
        <v>0</v>
      </c>
      <c r="R47" s="57">
        <f t="shared" si="13"/>
        <v>0</v>
      </c>
      <c r="S47" s="4"/>
    </row>
    <row r="48" spans="1:19" x14ac:dyDescent="0.25">
      <c r="A48" s="4"/>
      <c r="B48" s="54">
        <v>31</v>
      </c>
      <c r="C48" s="55">
        <f t="shared" si="0"/>
        <v>0</v>
      </c>
      <c r="D48" s="3">
        <f t="shared" si="15"/>
        <v>0</v>
      </c>
      <c r="E48" s="56">
        <f t="shared" si="1"/>
        <v>0</v>
      </c>
      <c r="F48" s="57">
        <f t="shared" si="2"/>
        <v>0</v>
      </c>
      <c r="G48" s="3">
        <f t="shared" si="3"/>
        <v>0</v>
      </c>
      <c r="H48" s="3">
        <f t="shared" si="9"/>
        <v>0</v>
      </c>
      <c r="I48" s="56">
        <f t="shared" si="4"/>
        <v>0</v>
      </c>
      <c r="J48" s="57">
        <f t="shared" si="10"/>
        <v>0</v>
      </c>
      <c r="K48" s="3">
        <f t="shared" si="5"/>
        <v>0</v>
      </c>
      <c r="L48" s="3">
        <f t="shared" si="11"/>
        <v>0</v>
      </c>
      <c r="M48" s="56">
        <f t="shared" si="6"/>
        <v>0</v>
      </c>
      <c r="N48" s="57">
        <f t="shared" si="14"/>
        <v>0</v>
      </c>
      <c r="O48" s="3">
        <f t="shared" si="7"/>
        <v>804</v>
      </c>
      <c r="P48" s="3">
        <f t="shared" si="12"/>
        <v>8884.7244520015502</v>
      </c>
      <c r="Q48" s="56">
        <f t="shared" si="8"/>
        <v>0</v>
      </c>
      <c r="R48" s="57">
        <f t="shared" si="13"/>
        <v>0</v>
      </c>
      <c r="S48" s="4"/>
    </row>
    <row r="49" spans="1:19" x14ac:dyDescent="0.25">
      <c r="A49" s="4"/>
      <c r="B49" s="54">
        <v>32</v>
      </c>
      <c r="C49" s="55">
        <f t="shared" si="0"/>
        <v>0</v>
      </c>
      <c r="D49" s="3">
        <f t="shared" si="15"/>
        <v>0</v>
      </c>
      <c r="E49" s="56">
        <f t="shared" si="1"/>
        <v>0</v>
      </c>
      <c r="F49" s="57">
        <f t="shared" si="2"/>
        <v>0</v>
      </c>
      <c r="G49" s="3">
        <f t="shared" si="3"/>
        <v>0</v>
      </c>
      <c r="H49" s="3">
        <f t="shared" si="9"/>
        <v>0</v>
      </c>
      <c r="I49" s="56">
        <f t="shared" si="4"/>
        <v>0</v>
      </c>
      <c r="J49" s="57">
        <f t="shared" si="10"/>
        <v>0</v>
      </c>
      <c r="K49" s="3">
        <f t="shared" si="5"/>
        <v>0</v>
      </c>
      <c r="L49" s="3">
        <f t="shared" si="11"/>
        <v>0</v>
      </c>
      <c r="M49" s="56">
        <f t="shared" si="6"/>
        <v>0</v>
      </c>
      <c r="N49" s="57">
        <f t="shared" si="14"/>
        <v>0</v>
      </c>
      <c r="O49" s="3">
        <f t="shared" si="7"/>
        <v>804</v>
      </c>
      <c r="P49" s="3">
        <f t="shared" si="12"/>
        <v>8219.1068582420776</v>
      </c>
      <c r="Q49" s="56">
        <f t="shared" si="8"/>
        <v>0</v>
      </c>
      <c r="R49" s="57">
        <f t="shared" si="13"/>
        <v>0</v>
      </c>
      <c r="S49" s="4"/>
    </row>
    <row r="50" spans="1:19" x14ac:dyDescent="0.25">
      <c r="A50" s="4"/>
      <c r="B50" s="54">
        <v>33</v>
      </c>
      <c r="C50" s="55">
        <f t="shared" si="0"/>
        <v>0</v>
      </c>
      <c r="D50" s="3">
        <f t="shared" si="15"/>
        <v>0</v>
      </c>
      <c r="E50" s="56">
        <f t="shared" si="1"/>
        <v>0</v>
      </c>
      <c r="F50" s="57">
        <f t="shared" si="2"/>
        <v>0</v>
      </c>
      <c r="G50" s="3">
        <f t="shared" si="3"/>
        <v>0</v>
      </c>
      <c r="H50" s="3">
        <f t="shared" si="9"/>
        <v>0</v>
      </c>
      <c r="I50" s="56">
        <f t="shared" si="4"/>
        <v>0</v>
      </c>
      <c r="J50" s="57">
        <f t="shared" si="10"/>
        <v>0</v>
      </c>
      <c r="K50" s="3">
        <f t="shared" si="5"/>
        <v>0</v>
      </c>
      <c r="L50" s="3">
        <f t="shared" si="11"/>
        <v>0</v>
      </c>
      <c r="M50" s="56">
        <f t="shared" si="6"/>
        <v>0</v>
      </c>
      <c r="N50" s="57">
        <f t="shared" si="14"/>
        <v>0</v>
      </c>
      <c r="O50" s="3">
        <f t="shared" si="7"/>
        <v>804</v>
      </c>
      <c r="P50" s="3">
        <f t="shared" si="12"/>
        <v>7542.0905631894739</v>
      </c>
      <c r="Q50" s="56">
        <f t="shared" si="8"/>
        <v>0</v>
      </c>
      <c r="R50" s="57">
        <f t="shared" si="13"/>
        <v>0</v>
      </c>
      <c r="S50" s="4"/>
    </row>
    <row r="51" spans="1:19" x14ac:dyDescent="0.25">
      <c r="A51" s="4"/>
      <c r="B51" s="54">
        <v>34</v>
      </c>
      <c r="C51" s="55">
        <f t="shared" si="0"/>
        <v>0</v>
      </c>
      <c r="D51" s="3">
        <f t="shared" si="15"/>
        <v>0</v>
      </c>
      <c r="E51" s="56">
        <f t="shared" si="1"/>
        <v>0</v>
      </c>
      <c r="F51" s="57">
        <f t="shared" si="2"/>
        <v>0</v>
      </c>
      <c r="G51" s="3">
        <f t="shared" si="3"/>
        <v>0</v>
      </c>
      <c r="H51" s="3">
        <f t="shared" si="9"/>
        <v>0</v>
      </c>
      <c r="I51" s="56">
        <f t="shared" si="4"/>
        <v>0</v>
      </c>
      <c r="J51" s="57">
        <f t="shared" si="10"/>
        <v>0</v>
      </c>
      <c r="K51" s="3">
        <f t="shared" si="5"/>
        <v>0</v>
      </c>
      <c r="L51" s="3">
        <f t="shared" si="11"/>
        <v>0</v>
      </c>
      <c r="M51" s="56">
        <f t="shared" si="6"/>
        <v>0</v>
      </c>
      <c r="N51" s="57">
        <f t="shared" si="14"/>
        <v>0</v>
      </c>
      <c r="O51" s="3">
        <f t="shared" si="7"/>
        <v>804</v>
      </c>
      <c r="P51" s="3">
        <f t="shared" si="12"/>
        <v>6853.4803640840937</v>
      </c>
      <c r="Q51" s="56">
        <f t="shared" si="8"/>
        <v>0</v>
      </c>
      <c r="R51" s="57">
        <f t="shared" si="13"/>
        <v>0</v>
      </c>
      <c r="S51" s="4"/>
    </row>
    <row r="52" spans="1:19" x14ac:dyDescent="0.25">
      <c r="A52" s="4"/>
      <c r="B52" s="54">
        <v>35</v>
      </c>
      <c r="C52" s="55">
        <f t="shared" si="0"/>
        <v>0</v>
      </c>
      <c r="D52" s="3">
        <f t="shared" si="15"/>
        <v>0</v>
      </c>
      <c r="E52" s="56">
        <f t="shared" si="1"/>
        <v>0</v>
      </c>
      <c r="F52" s="57">
        <f t="shared" si="2"/>
        <v>0</v>
      </c>
      <c r="G52" s="3">
        <f t="shared" si="3"/>
        <v>0</v>
      </c>
      <c r="H52" s="3">
        <f t="shared" si="9"/>
        <v>0</v>
      </c>
      <c r="I52" s="56">
        <f t="shared" si="4"/>
        <v>0</v>
      </c>
      <c r="J52" s="57">
        <f t="shared" si="10"/>
        <v>0</v>
      </c>
      <c r="K52" s="3">
        <f t="shared" si="5"/>
        <v>0</v>
      </c>
      <c r="L52" s="3">
        <f t="shared" si="11"/>
        <v>0</v>
      </c>
      <c r="M52" s="56">
        <f t="shared" si="6"/>
        <v>0</v>
      </c>
      <c r="N52" s="57">
        <f t="shared" si="14"/>
        <v>0</v>
      </c>
      <c r="O52" s="3">
        <f t="shared" si="7"/>
        <v>804</v>
      </c>
      <c r="P52" s="3">
        <f t="shared" si="12"/>
        <v>6153.0777153190338</v>
      </c>
      <c r="Q52" s="56">
        <f t="shared" si="8"/>
        <v>0</v>
      </c>
      <c r="R52" s="57">
        <f t="shared" si="13"/>
        <v>0</v>
      </c>
      <c r="S52" s="4"/>
    </row>
    <row r="53" spans="1:19" s="64" customFormat="1" x14ac:dyDescent="0.25">
      <c r="A53" s="4"/>
      <c r="B53" s="58">
        <v>36</v>
      </c>
      <c r="C53" s="59">
        <f t="shared" si="0"/>
        <v>0</v>
      </c>
      <c r="D53" s="60">
        <f t="shared" si="15"/>
        <v>0</v>
      </c>
      <c r="E53" s="61">
        <f t="shared" si="1"/>
        <v>0</v>
      </c>
      <c r="F53" s="62">
        <f t="shared" si="2"/>
        <v>0</v>
      </c>
      <c r="G53" s="60">
        <f t="shared" si="3"/>
        <v>0</v>
      </c>
      <c r="H53" s="60">
        <f t="shared" si="9"/>
        <v>0</v>
      </c>
      <c r="I53" s="61">
        <f t="shared" si="4"/>
        <v>0</v>
      </c>
      <c r="J53" s="62">
        <f t="shared" si="10"/>
        <v>0</v>
      </c>
      <c r="K53" s="60">
        <f t="shared" si="5"/>
        <v>0</v>
      </c>
      <c r="L53" s="60">
        <f t="shared" si="11"/>
        <v>0</v>
      </c>
      <c r="M53" s="61">
        <f t="shared" si="6"/>
        <v>0</v>
      </c>
      <c r="N53" s="62">
        <f t="shared" si="14"/>
        <v>0</v>
      </c>
      <c r="O53" s="60">
        <f t="shared" si="7"/>
        <v>804</v>
      </c>
      <c r="P53" s="60">
        <f t="shared" si="12"/>
        <v>5440.6806711938725</v>
      </c>
      <c r="Q53" s="61">
        <f t="shared" si="8"/>
        <v>0</v>
      </c>
      <c r="R53" s="62">
        <f t="shared" si="13"/>
        <v>0</v>
      </c>
      <c r="S53" s="63"/>
    </row>
    <row r="54" spans="1:19" x14ac:dyDescent="0.25">
      <c r="A54" s="4"/>
      <c r="B54" s="54">
        <v>37</v>
      </c>
      <c r="C54" s="55">
        <f t="shared" si="0"/>
        <v>0</v>
      </c>
      <c r="D54" s="3">
        <f t="shared" si="15"/>
        <v>0</v>
      </c>
      <c r="E54" s="56">
        <f t="shared" si="1"/>
        <v>0</v>
      </c>
      <c r="F54" s="57">
        <f t="shared" si="2"/>
        <v>0</v>
      </c>
      <c r="G54" s="3">
        <f t="shared" si="3"/>
        <v>0</v>
      </c>
      <c r="H54" s="3">
        <f t="shared" si="9"/>
        <v>0</v>
      </c>
      <c r="I54" s="56">
        <f t="shared" si="4"/>
        <v>0</v>
      </c>
      <c r="J54" s="57">
        <f t="shared" si="10"/>
        <v>0</v>
      </c>
      <c r="K54" s="3">
        <f t="shared" si="5"/>
        <v>0</v>
      </c>
      <c r="L54" s="3">
        <f t="shared" si="11"/>
        <v>0</v>
      </c>
      <c r="M54" s="56">
        <f t="shared" si="6"/>
        <v>0</v>
      </c>
      <c r="N54" s="57">
        <f t="shared" si="14"/>
        <v>0</v>
      </c>
      <c r="O54" s="3">
        <f t="shared" si="7"/>
        <v>804</v>
      </c>
      <c r="P54" s="3">
        <f t="shared" si="12"/>
        <v>4716.0838276880677</v>
      </c>
      <c r="Q54" s="56">
        <f t="shared" si="8"/>
        <v>0</v>
      </c>
      <c r="R54" s="57">
        <f t="shared" si="13"/>
        <v>0</v>
      </c>
      <c r="S54" s="4"/>
    </row>
    <row r="55" spans="1:19" x14ac:dyDescent="0.25">
      <c r="A55" s="4"/>
      <c r="B55" s="54">
        <v>38</v>
      </c>
      <c r="C55" s="55">
        <f t="shared" si="0"/>
        <v>0</v>
      </c>
      <c r="D55" s="3">
        <f t="shared" si="15"/>
        <v>0</v>
      </c>
      <c r="E55" s="56">
        <f t="shared" si="1"/>
        <v>0</v>
      </c>
      <c r="F55" s="57">
        <f t="shared" si="2"/>
        <v>0</v>
      </c>
      <c r="G55" s="3">
        <f t="shared" si="3"/>
        <v>0</v>
      </c>
      <c r="H55" s="3">
        <f t="shared" si="9"/>
        <v>0</v>
      </c>
      <c r="I55" s="56">
        <f t="shared" si="4"/>
        <v>0</v>
      </c>
      <c r="J55" s="57">
        <f t="shared" si="10"/>
        <v>0</v>
      </c>
      <c r="K55" s="3">
        <f t="shared" si="5"/>
        <v>0</v>
      </c>
      <c r="L55" s="3">
        <f t="shared" si="11"/>
        <v>0</v>
      </c>
      <c r="M55" s="56">
        <f t="shared" si="6"/>
        <v>0</v>
      </c>
      <c r="N55" s="57">
        <f t="shared" si="14"/>
        <v>0</v>
      </c>
      <c r="O55" s="3">
        <f t="shared" si="7"/>
        <v>804</v>
      </c>
      <c r="P55" s="3">
        <f t="shared" si="12"/>
        <v>3979.0782632372261</v>
      </c>
      <c r="Q55" s="56">
        <f t="shared" si="8"/>
        <v>0</v>
      </c>
      <c r="R55" s="57">
        <f t="shared" si="13"/>
        <v>0</v>
      </c>
      <c r="S55" s="4"/>
    </row>
    <row r="56" spans="1:19" x14ac:dyDescent="0.25">
      <c r="A56" s="4"/>
      <c r="B56" s="54">
        <v>39</v>
      </c>
      <c r="C56" s="55">
        <f t="shared" si="0"/>
        <v>0</v>
      </c>
      <c r="D56" s="3">
        <f t="shared" si="15"/>
        <v>0</v>
      </c>
      <c r="E56" s="56">
        <f t="shared" si="1"/>
        <v>0</v>
      </c>
      <c r="F56" s="57">
        <f t="shared" si="2"/>
        <v>0</v>
      </c>
      <c r="G56" s="3">
        <f t="shared" si="3"/>
        <v>0</v>
      </c>
      <c r="H56" s="3">
        <f t="shared" si="9"/>
        <v>0</v>
      </c>
      <c r="I56" s="56">
        <f t="shared" si="4"/>
        <v>0</v>
      </c>
      <c r="J56" s="57">
        <f t="shared" si="10"/>
        <v>0</v>
      </c>
      <c r="K56" s="3">
        <f t="shared" si="5"/>
        <v>0</v>
      </c>
      <c r="L56" s="3">
        <f t="shared" si="11"/>
        <v>0</v>
      </c>
      <c r="M56" s="56">
        <f t="shared" si="6"/>
        <v>0</v>
      </c>
      <c r="N56" s="57">
        <f t="shared" si="14"/>
        <v>0</v>
      </c>
      <c r="O56" s="3">
        <f t="shared" si="7"/>
        <v>804</v>
      </c>
      <c r="P56" s="3">
        <f t="shared" si="12"/>
        <v>3229.4514784951639</v>
      </c>
      <c r="Q56" s="56">
        <f t="shared" si="8"/>
        <v>0</v>
      </c>
      <c r="R56" s="57">
        <f t="shared" si="13"/>
        <v>0</v>
      </c>
      <c r="S56" s="4"/>
    </row>
    <row r="57" spans="1:19" x14ac:dyDescent="0.25">
      <c r="A57" s="4"/>
      <c r="B57" s="54">
        <v>40</v>
      </c>
      <c r="C57" s="55">
        <f t="shared" si="0"/>
        <v>0</v>
      </c>
      <c r="D57" s="3">
        <f t="shared" si="15"/>
        <v>0</v>
      </c>
      <c r="E57" s="56">
        <f t="shared" si="1"/>
        <v>0</v>
      </c>
      <c r="F57" s="57">
        <f t="shared" si="2"/>
        <v>0</v>
      </c>
      <c r="G57" s="3">
        <f t="shared" si="3"/>
        <v>0</v>
      </c>
      <c r="H57" s="3">
        <f t="shared" si="9"/>
        <v>0</v>
      </c>
      <c r="I57" s="56">
        <f t="shared" si="4"/>
        <v>0</v>
      </c>
      <c r="J57" s="57">
        <f t="shared" si="10"/>
        <v>0</v>
      </c>
      <c r="K57" s="3">
        <f t="shared" si="5"/>
        <v>0</v>
      </c>
      <c r="L57" s="3">
        <f t="shared" si="11"/>
        <v>0</v>
      </c>
      <c r="M57" s="56">
        <f t="shared" si="6"/>
        <v>0</v>
      </c>
      <c r="N57" s="57">
        <f t="shared" si="14"/>
        <v>0</v>
      </c>
      <c r="O57" s="3">
        <f t="shared" si="7"/>
        <v>804</v>
      </c>
      <c r="P57" s="3">
        <f t="shared" si="12"/>
        <v>2466.9873350643938</v>
      </c>
      <c r="Q57" s="56">
        <f t="shared" si="8"/>
        <v>0</v>
      </c>
      <c r="R57" s="57">
        <f t="shared" si="13"/>
        <v>0</v>
      </c>
      <c r="S57" s="4"/>
    </row>
    <row r="58" spans="1:19" x14ac:dyDescent="0.25">
      <c r="A58" s="4"/>
      <c r="B58" s="54">
        <v>41</v>
      </c>
      <c r="C58" s="55">
        <f t="shared" si="0"/>
        <v>0</v>
      </c>
      <c r="D58" s="3">
        <f t="shared" si="15"/>
        <v>0</v>
      </c>
      <c r="E58" s="56">
        <f t="shared" si="1"/>
        <v>0</v>
      </c>
      <c r="F58" s="57">
        <f t="shared" si="2"/>
        <v>0</v>
      </c>
      <c r="G58" s="3">
        <f t="shared" si="3"/>
        <v>0</v>
      </c>
      <c r="H58" s="3">
        <f t="shared" si="9"/>
        <v>0</v>
      </c>
      <c r="I58" s="56">
        <f t="shared" si="4"/>
        <v>0</v>
      </c>
      <c r="J58" s="57">
        <f t="shared" si="10"/>
        <v>0</v>
      </c>
      <c r="K58" s="3">
        <f t="shared" si="5"/>
        <v>0</v>
      </c>
      <c r="L58" s="3">
        <f t="shared" si="11"/>
        <v>0</v>
      </c>
      <c r="M58" s="56">
        <f t="shared" si="6"/>
        <v>0</v>
      </c>
      <c r="N58" s="57">
        <f t="shared" si="14"/>
        <v>0</v>
      </c>
      <c r="O58" s="3">
        <f t="shared" si="7"/>
        <v>804</v>
      </c>
      <c r="P58" s="3">
        <f t="shared" si="12"/>
        <v>1691.4659931773717</v>
      </c>
      <c r="Q58" s="56">
        <f t="shared" si="8"/>
        <v>0</v>
      </c>
      <c r="R58" s="57">
        <f t="shared" si="13"/>
        <v>0</v>
      </c>
      <c r="S58" s="4"/>
    </row>
    <row r="59" spans="1:19" x14ac:dyDescent="0.25">
      <c r="A59" s="4"/>
      <c r="B59" s="54">
        <v>42</v>
      </c>
      <c r="C59" s="55">
        <f t="shared" si="0"/>
        <v>0</v>
      </c>
      <c r="D59" s="3">
        <f t="shared" si="15"/>
        <v>0</v>
      </c>
      <c r="E59" s="56">
        <f t="shared" si="1"/>
        <v>0</v>
      </c>
      <c r="F59" s="57">
        <f t="shared" si="2"/>
        <v>0</v>
      </c>
      <c r="G59" s="3">
        <f t="shared" si="3"/>
        <v>0</v>
      </c>
      <c r="H59" s="3">
        <f t="shared" si="9"/>
        <v>0</v>
      </c>
      <c r="I59" s="56">
        <f t="shared" si="4"/>
        <v>0</v>
      </c>
      <c r="J59" s="57">
        <f t="shared" si="10"/>
        <v>0</v>
      </c>
      <c r="K59" s="3">
        <f t="shared" si="5"/>
        <v>0</v>
      </c>
      <c r="L59" s="3">
        <f t="shared" si="11"/>
        <v>0</v>
      </c>
      <c r="M59" s="56">
        <f t="shared" si="6"/>
        <v>0</v>
      </c>
      <c r="N59" s="57">
        <f t="shared" si="14"/>
        <v>0</v>
      </c>
      <c r="O59" s="3">
        <f t="shared" si="7"/>
        <v>804</v>
      </c>
      <c r="P59" s="3">
        <f t="shared" si="12"/>
        <v>902.66384831053426</v>
      </c>
      <c r="Q59" s="56">
        <f t="shared" si="8"/>
        <v>0</v>
      </c>
      <c r="R59" s="57">
        <f t="shared" si="13"/>
        <v>0</v>
      </c>
      <c r="S59" s="4"/>
    </row>
    <row r="60" spans="1:19" x14ac:dyDescent="0.25">
      <c r="A60" s="4"/>
      <c r="B60" s="54">
        <v>43</v>
      </c>
      <c r="C60" s="55">
        <f t="shared" si="0"/>
        <v>0</v>
      </c>
      <c r="D60" s="3">
        <f t="shared" si="15"/>
        <v>0</v>
      </c>
      <c r="E60" s="56">
        <f t="shared" si="1"/>
        <v>0</v>
      </c>
      <c r="F60" s="57">
        <f t="shared" si="2"/>
        <v>0</v>
      </c>
      <c r="G60" s="3">
        <f t="shared" si="3"/>
        <v>0</v>
      </c>
      <c r="H60" s="3">
        <f t="shared" si="9"/>
        <v>0</v>
      </c>
      <c r="I60" s="56">
        <f t="shared" si="4"/>
        <v>0</v>
      </c>
      <c r="J60" s="57">
        <f t="shared" si="10"/>
        <v>0</v>
      </c>
      <c r="K60" s="3">
        <f t="shared" si="5"/>
        <v>0</v>
      </c>
      <c r="L60" s="3">
        <f t="shared" si="11"/>
        <v>0</v>
      </c>
      <c r="M60" s="56">
        <f t="shared" si="6"/>
        <v>0</v>
      </c>
      <c r="N60" s="57">
        <f t="shared" si="14"/>
        <v>0</v>
      </c>
      <c r="O60" s="3">
        <f t="shared" si="7"/>
        <v>804</v>
      </c>
      <c r="P60" s="3">
        <f t="shared" si="12"/>
        <v>100.35346671285217</v>
      </c>
      <c r="Q60" s="56">
        <f t="shared" si="8"/>
        <v>0</v>
      </c>
      <c r="R60" s="57">
        <f t="shared" si="13"/>
        <v>0</v>
      </c>
      <c r="S60" s="4"/>
    </row>
    <row r="61" spans="1:19" x14ac:dyDescent="0.25">
      <c r="A61" s="4"/>
      <c r="B61" s="54">
        <v>44</v>
      </c>
      <c r="C61" s="55">
        <f t="shared" si="0"/>
        <v>0</v>
      </c>
      <c r="D61" s="3">
        <f t="shared" si="15"/>
        <v>0</v>
      </c>
      <c r="E61" s="56">
        <f t="shared" si="1"/>
        <v>0</v>
      </c>
      <c r="F61" s="57">
        <f t="shared" si="2"/>
        <v>0</v>
      </c>
      <c r="G61" s="3">
        <f t="shared" si="3"/>
        <v>0</v>
      </c>
      <c r="H61" s="3">
        <f t="shared" si="9"/>
        <v>0</v>
      </c>
      <c r="I61" s="56">
        <f t="shared" si="4"/>
        <v>0</v>
      </c>
      <c r="J61" s="57">
        <f t="shared" si="10"/>
        <v>0</v>
      </c>
      <c r="K61" s="3">
        <f t="shared" si="5"/>
        <v>0</v>
      </c>
      <c r="L61" s="3">
        <f t="shared" si="11"/>
        <v>0</v>
      </c>
      <c r="M61" s="56">
        <f t="shared" si="6"/>
        <v>0</v>
      </c>
      <c r="N61" s="57">
        <f t="shared" si="14"/>
        <v>0</v>
      </c>
      <c r="O61" s="3">
        <f t="shared" si="7"/>
        <v>100.35346671285217</v>
      </c>
      <c r="P61" s="3">
        <f t="shared" si="12"/>
        <v>0</v>
      </c>
      <c r="Q61" s="56">
        <f t="shared" si="8"/>
        <v>0</v>
      </c>
      <c r="R61" s="57">
        <f t="shared" si="13"/>
        <v>0</v>
      </c>
      <c r="S61" s="4"/>
    </row>
    <row r="62" spans="1:19" x14ac:dyDescent="0.25">
      <c r="A62" s="4"/>
      <c r="B62" s="54">
        <v>45</v>
      </c>
      <c r="C62" s="55">
        <f t="shared" si="0"/>
        <v>0</v>
      </c>
      <c r="D62" s="3">
        <f t="shared" si="15"/>
        <v>0</v>
      </c>
      <c r="E62" s="56">
        <f t="shared" si="1"/>
        <v>0</v>
      </c>
      <c r="F62" s="57">
        <f t="shared" si="2"/>
        <v>0</v>
      </c>
      <c r="G62" s="3">
        <f t="shared" si="3"/>
        <v>0</v>
      </c>
      <c r="H62" s="3">
        <f t="shared" si="9"/>
        <v>0</v>
      </c>
      <c r="I62" s="56">
        <f t="shared" si="4"/>
        <v>0</v>
      </c>
      <c r="J62" s="57">
        <f t="shared" si="10"/>
        <v>0</v>
      </c>
      <c r="K62" s="3">
        <f t="shared" si="5"/>
        <v>0</v>
      </c>
      <c r="L62" s="3">
        <f t="shared" si="11"/>
        <v>0</v>
      </c>
      <c r="M62" s="56">
        <f t="shared" si="6"/>
        <v>0</v>
      </c>
      <c r="N62" s="57">
        <f t="shared" si="14"/>
        <v>0</v>
      </c>
      <c r="O62" s="3">
        <f t="shared" si="7"/>
        <v>0</v>
      </c>
      <c r="P62" s="3">
        <f t="shared" si="12"/>
        <v>0</v>
      </c>
      <c r="Q62" s="56">
        <f t="shared" si="8"/>
        <v>0</v>
      </c>
      <c r="R62" s="57">
        <f t="shared" si="13"/>
        <v>0</v>
      </c>
      <c r="S62" s="4"/>
    </row>
    <row r="63" spans="1:19" x14ac:dyDescent="0.25">
      <c r="A63" s="4"/>
      <c r="B63" s="54">
        <v>46</v>
      </c>
      <c r="C63" s="55">
        <f t="shared" si="0"/>
        <v>0</v>
      </c>
      <c r="D63" s="3">
        <f t="shared" si="15"/>
        <v>0</v>
      </c>
      <c r="E63" s="56">
        <f t="shared" si="1"/>
        <v>0</v>
      </c>
      <c r="F63" s="57">
        <f t="shared" si="2"/>
        <v>0</v>
      </c>
      <c r="G63" s="3">
        <f t="shared" si="3"/>
        <v>0</v>
      </c>
      <c r="H63" s="3">
        <f t="shared" si="9"/>
        <v>0</v>
      </c>
      <c r="I63" s="56">
        <f t="shared" si="4"/>
        <v>0</v>
      </c>
      <c r="J63" s="57">
        <f t="shared" si="10"/>
        <v>0</v>
      </c>
      <c r="K63" s="3">
        <f t="shared" si="5"/>
        <v>0</v>
      </c>
      <c r="L63" s="3">
        <f t="shared" si="11"/>
        <v>0</v>
      </c>
      <c r="M63" s="56">
        <f t="shared" si="6"/>
        <v>0</v>
      </c>
      <c r="N63" s="57">
        <f t="shared" si="14"/>
        <v>0</v>
      </c>
      <c r="O63" s="3">
        <f t="shared" si="7"/>
        <v>0</v>
      </c>
      <c r="P63" s="3">
        <f t="shared" si="12"/>
        <v>0</v>
      </c>
      <c r="Q63" s="56">
        <f t="shared" si="8"/>
        <v>0</v>
      </c>
      <c r="R63" s="57">
        <f t="shared" si="13"/>
        <v>0</v>
      </c>
      <c r="S63" s="4"/>
    </row>
    <row r="64" spans="1:19" x14ac:dyDescent="0.25">
      <c r="A64" s="4"/>
      <c r="B64" s="54">
        <v>47</v>
      </c>
      <c r="C64" s="55">
        <f t="shared" si="0"/>
        <v>0</v>
      </c>
      <c r="D64" s="3">
        <f t="shared" si="15"/>
        <v>0</v>
      </c>
      <c r="E64" s="56">
        <f t="shared" si="1"/>
        <v>0</v>
      </c>
      <c r="F64" s="57">
        <f t="shared" si="2"/>
        <v>0</v>
      </c>
      <c r="G64" s="3">
        <f t="shared" si="3"/>
        <v>0</v>
      </c>
      <c r="H64" s="3">
        <f t="shared" si="9"/>
        <v>0</v>
      </c>
      <c r="I64" s="56">
        <f t="shared" si="4"/>
        <v>0</v>
      </c>
      <c r="J64" s="57">
        <f t="shared" si="10"/>
        <v>0</v>
      </c>
      <c r="K64" s="3">
        <f t="shared" si="5"/>
        <v>0</v>
      </c>
      <c r="L64" s="3">
        <f t="shared" si="11"/>
        <v>0</v>
      </c>
      <c r="M64" s="56">
        <f t="shared" si="6"/>
        <v>0</v>
      </c>
      <c r="N64" s="57">
        <f t="shared" si="14"/>
        <v>0</v>
      </c>
      <c r="O64" s="3">
        <f t="shared" si="7"/>
        <v>0</v>
      </c>
      <c r="P64" s="3">
        <f t="shared" si="12"/>
        <v>0</v>
      </c>
      <c r="Q64" s="56">
        <f t="shared" si="8"/>
        <v>0</v>
      </c>
      <c r="R64" s="57">
        <f t="shared" si="13"/>
        <v>0</v>
      </c>
      <c r="S64" s="4"/>
    </row>
    <row r="65" spans="1:19" s="64" customFormat="1" x14ac:dyDescent="0.25">
      <c r="A65" s="4"/>
      <c r="B65" s="58">
        <v>48</v>
      </c>
      <c r="C65" s="59">
        <f t="shared" si="0"/>
        <v>0</v>
      </c>
      <c r="D65" s="60">
        <f t="shared" si="15"/>
        <v>0</v>
      </c>
      <c r="E65" s="61">
        <f t="shared" si="1"/>
        <v>0</v>
      </c>
      <c r="F65" s="62">
        <f t="shared" si="2"/>
        <v>0</v>
      </c>
      <c r="G65" s="60">
        <f t="shared" si="3"/>
        <v>0</v>
      </c>
      <c r="H65" s="60">
        <f t="shared" si="9"/>
        <v>0</v>
      </c>
      <c r="I65" s="61">
        <f t="shared" si="4"/>
        <v>0</v>
      </c>
      <c r="J65" s="62">
        <f t="shared" si="10"/>
        <v>0</v>
      </c>
      <c r="K65" s="60">
        <f t="shared" si="5"/>
        <v>0</v>
      </c>
      <c r="L65" s="60">
        <f t="shared" si="11"/>
        <v>0</v>
      </c>
      <c r="M65" s="61">
        <f t="shared" si="6"/>
        <v>0</v>
      </c>
      <c r="N65" s="62">
        <f t="shared" si="14"/>
        <v>0</v>
      </c>
      <c r="O65" s="60">
        <f t="shared" si="7"/>
        <v>0</v>
      </c>
      <c r="P65" s="60">
        <f t="shared" si="12"/>
        <v>0</v>
      </c>
      <c r="Q65" s="61">
        <f t="shared" si="8"/>
        <v>0</v>
      </c>
      <c r="R65" s="62">
        <f t="shared" si="13"/>
        <v>0</v>
      </c>
      <c r="S65" s="63"/>
    </row>
    <row r="66" spans="1:19" x14ac:dyDescent="0.25">
      <c r="A66" s="4"/>
      <c r="B66" s="54">
        <v>49</v>
      </c>
      <c r="C66" s="55">
        <f t="shared" si="0"/>
        <v>0</v>
      </c>
      <c r="D66" s="3">
        <f t="shared" si="15"/>
        <v>0</v>
      </c>
      <c r="E66" s="56">
        <f t="shared" si="1"/>
        <v>0</v>
      </c>
      <c r="F66" s="57">
        <f t="shared" si="2"/>
        <v>0</v>
      </c>
      <c r="G66" s="3">
        <f t="shared" si="3"/>
        <v>0</v>
      </c>
      <c r="H66" s="3">
        <f t="shared" si="9"/>
        <v>0</v>
      </c>
      <c r="I66" s="56">
        <f t="shared" si="4"/>
        <v>0</v>
      </c>
      <c r="J66" s="57">
        <f t="shared" si="10"/>
        <v>0</v>
      </c>
      <c r="K66" s="3">
        <f t="shared" si="5"/>
        <v>0</v>
      </c>
      <c r="L66" s="3">
        <f t="shared" si="11"/>
        <v>0</v>
      </c>
      <c r="M66" s="56">
        <f t="shared" si="6"/>
        <v>0</v>
      </c>
      <c r="N66" s="57">
        <f t="shared" si="14"/>
        <v>0</v>
      </c>
      <c r="O66" s="3">
        <f t="shared" si="7"/>
        <v>0</v>
      </c>
      <c r="P66" s="3">
        <f t="shared" si="12"/>
        <v>0</v>
      </c>
      <c r="Q66" s="56">
        <f t="shared" si="8"/>
        <v>0</v>
      </c>
      <c r="R66" s="57">
        <f t="shared" si="13"/>
        <v>0</v>
      </c>
      <c r="S66" s="4"/>
    </row>
    <row r="67" spans="1:19" x14ac:dyDescent="0.25">
      <c r="A67" s="4"/>
      <c r="B67" s="54">
        <v>50</v>
      </c>
      <c r="C67" s="55">
        <f t="shared" si="0"/>
        <v>0</v>
      </c>
      <c r="D67" s="3">
        <f t="shared" si="15"/>
        <v>0</v>
      </c>
      <c r="E67" s="56">
        <f t="shared" si="1"/>
        <v>0</v>
      </c>
      <c r="F67" s="57">
        <f t="shared" si="2"/>
        <v>0</v>
      </c>
      <c r="G67" s="3">
        <f t="shared" si="3"/>
        <v>0</v>
      </c>
      <c r="H67" s="3">
        <f t="shared" si="9"/>
        <v>0</v>
      </c>
      <c r="I67" s="56">
        <f t="shared" si="4"/>
        <v>0</v>
      </c>
      <c r="J67" s="57">
        <f t="shared" si="10"/>
        <v>0</v>
      </c>
      <c r="K67" s="3">
        <f t="shared" si="5"/>
        <v>0</v>
      </c>
      <c r="L67" s="3">
        <f t="shared" si="11"/>
        <v>0</v>
      </c>
      <c r="M67" s="56">
        <f t="shared" si="6"/>
        <v>0</v>
      </c>
      <c r="N67" s="57">
        <f t="shared" si="14"/>
        <v>0</v>
      </c>
      <c r="O67" s="3">
        <f t="shared" si="7"/>
        <v>0</v>
      </c>
      <c r="P67" s="3">
        <f t="shared" si="12"/>
        <v>0</v>
      </c>
      <c r="Q67" s="56">
        <f t="shared" si="8"/>
        <v>0</v>
      </c>
      <c r="R67" s="57">
        <f t="shared" si="13"/>
        <v>0</v>
      </c>
      <c r="S67" s="4"/>
    </row>
    <row r="68" spans="1:19" x14ac:dyDescent="0.25">
      <c r="A68" s="4"/>
      <c r="B68" s="54">
        <v>51</v>
      </c>
      <c r="C68" s="55">
        <f t="shared" si="0"/>
        <v>0</v>
      </c>
      <c r="D68" s="3">
        <f t="shared" si="15"/>
        <v>0</v>
      </c>
      <c r="E68" s="56">
        <f t="shared" si="1"/>
        <v>0</v>
      </c>
      <c r="F68" s="57">
        <f t="shared" si="2"/>
        <v>0</v>
      </c>
      <c r="G68" s="3">
        <f t="shared" si="3"/>
        <v>0</v>
      </c>
      <c r="H68" s="3">
        <f t="shared" si="9"/>
        <v>0</v>
      </c>
      <c r="I68" s="56">
        <f t="shared" si="4"/>
        <v>0</v>
      </c>
      <c r="J68" s="57">
        <f t="shared" si="10"/>
        <v>0</v>
      </c>
      <c r="K68" s="3">
        <f t="shared" si="5"/>
        <v>0</v>
      </c>
      <c r="L68" s="3">
        <f t="shared" si="11"/>
        <v>0</v>
      </c>
      <c r="M68" s="56">
        <f t="shared" si="6"/>
        <v>0</v>
      </c>
      <c r="N68" s="57">
        <f t="shared" si="14"/>
        <v>0</v>
      </c>
      <c r="O68" s="3">
        <f t="shared" si="7"/>
        <v>0</v>
      </c>
      <c r="P68" s="3">
        <f t="shared" si="12"/>
        <v>0</v>
      </c>
      <c r="Q68" s="56">
        <f t="shared" si="8"/>
        <v>0</v>
      </c>
      <c r="R68" s="57">
        <f t="shared" si="13"/>
        <v>0</v>
      </c>
      <c r="S68" s="4"/>
    </row>
    <row r="69" spans="1:19" x14ac:dyDescent="0.25">
      <c r="A69" s="4"/>
      <c r="B69" s="54">
        <v>52</v>
      </c>
      <c r="C69" s="55">
        <f t="shared" si="0"/>
        <v>0</v>
      </c>
      <c r="D69" s="3">
        <f t="shared" si="15"/>
        <v>0</v>
      </c>
      <c r="E69" s="56">
        <f t="shared" si="1"/>
        <v>0</v>
      </c>
      <c r="F69" s="57">
        <f t="shared" si="2"/>
        <v>0</v>
      </c>
      <c r="G69" s="3">
        <f t="shared" si="3"/>
        <v>0</v>
      </c>
      <c r="H69" s="3">
        <f t="shared" si="9"/>
        <v>0</v>
      </c>
      <c r="I69" s="56">
        <f t="shared" si="4"/>
        <v>0</v>
      </c>
      <c r="J69" s="57">
        <f t="shared" si="10"/>
        <v>0</v>
      </c>
      <c r="K69" s="3">
        <f t="shared" si="5"/>
        <v>0</v>
      </c>
      <c r="L69" s="3">
        <f t="shared" si="11"/>
        <v>0</v>
      </c>
      <c r="M69" s="56">
        <f t="shared" si="6"/>
        <v>0</v>
      </c>
      <c r="N69" s="57">
        <f t="shared" si="14"/>
        <v>0</v>
      </c>
      <c r="O69" s="3">
        <f t="shared" si="7"/>
        <v>0</v>
      </c>
      <c r="P69" s="3">
        <f t="shared" si="12"/>
        <v>0</v>
      </c>
      <c r="Q69" s="56">
        <f t="shared" si="8"/>
        <v>0</v>
      </c>
      <c r="R69" s="57">
        <f t="shared" si="13"/>
        <v>0</v>
      </c>
      <c r="S69" s="4"/>
    </row>
    <row r="70" spans="1:19" x14ac:dyDescent="0.25">
      <c r="A70" s="4"/>
      <c r="B70" s="54">
        <v>53</v>
      </c>
      <c r="C70" s="55">
        <f t="shared" si="0"/>
        <v>0</v>
      </c>
      <c r="D70" s="3">
        <f t="shared" si="15"/>
        <v>0</v>
      </c>
      <c r="E70" s="56">
        <f t="shared" si="1"/>
        <v>0</v>
      </c>
      <c r="F70" s="57">
        <f t="shared" si="2"/>
        <v>0</v>
      </c>
      <c r="G70" s="3">
        <f t="shared" si="3"/>
        <v>0</v>
      </c>
      <c r="H70" s="3">
        <f t="shared" si="9"/>
        <v>0</v>
      </c>
      <c r="I70" s="56">
        <f t="shared" si="4"/>
        <v>0</v>
      </c>
      <c r="J70" s="57">
        <f t="shared" si="10"/>
        <v>0</v>
      </c>
      <c r="K70" s="3">
        <f t="shared" si="5"/>
        <v>0</v>
      </c>
      <c r="L70" s="3">
        <f t="shared" si="11"/>
        <v>0</v>
      </c>
      <c r="M70" s="56">
        <f t="shared" si="6"/>
        <v>0</v>
      </c>
      <c r="N70" s="57">
        <f t="shared" si="14"/>
        <v>0</v>
      </c>
      <c r="O70" s="3">
        <f t="shared" si="7"/>
        <v>0</v>
      </c>
      <c r="P70" s="3">
        <f t="shared" si="12"/>
        <v>0</v>
      </c>
      <c r="Q70" s="56">
        <f t="shared" si="8"/>
        <v>0</v>
      </c>
      <c r="R70" s="57">
        <f t="shared" si="13"/>
        <v>0</v>
      </c>
      <c r="S70" s="4"/>
    </row>
    <row r="71" spans="1:19" x14ac:dyDescent="0.25">
      <c r="A71" s="4"/>
      <c r="B71" s="54">
        <v>54</v>
      </c>
      <c r="C71" s="55">
        <f t="shared" si="0"/>
        <v>0</v>
      </c>
      <c r="D71" s="3">
        <f t="shared" si="15"/>
        <v>0</v>
      </c>
      <c r="E71" s="56">
        <f t="shared" si="1"/>
        <v>0</v>
      </c>
      <c r="F71" s="57">
        <f t="shared" si="2"/>
        <v>0</v>
      </c>
      <c r="G71" s="3">
        <f t="shared" si="3"/>
        <v>0</v>
      </c>
      <c r="H71" s="3">
        <f t="shared" si="9"/>
        <v>0</v>
      </c>
      <c r="I71" s="56">
        <f t="shared" si="4"/>
        <v>0</v>
      </c>
      <c r="J71" s="57">
        <f t="shared" si="10"/>
        <v>0</v>
      </c>
      <c r="K71" s="3">
        <f t="shared" si="5"/>
        <v>0</v>
      </c>
      <c r="L71" s="3">
        <f t="shared" si="11"/>
        <v>0</v>
      </c>
      <c r="M71" s="56">
        <f t="shared" si="6"/>
        <v>0</v>
      </c>
      <c r="N71" s="57">
        <f t="shared" si="14"/>
        <v>0</v>
      </c>
      <c r="O71" s="3">
        <f t="shared" si="7"/>
        <v>0</v>
      </c>
      <c r="P71" s="3">
        <f t="shared" si="12"/>
        <v>0</v>
      </c>
      <c r="Q71" s="56">
        <f t="shared" si="8"/>
        <v>0</v>
      </c>
      <c r="R71" s="57">
        <f t="shared" si="13"/>
        <v>0</v>
      </c>
      <c r="S71" s="4"/>
    </row>
    <row r="72" spans="1:19" x14ac:dyDescent="0.25">
      <c r="A72" s="4"/>
      <c r="B72" s="54">
        <v>55</v>
      </c>
      <c r="C72" s="55">
        <f t="shared" si="0"/>
        <v>0</v>
      </c>
      <c r="D72" s="3">
        <f t="shared" si="15"/>
        <v>0</v>
      </c>
      <c r="E72" s="56">
        <f t="shared" si="1"/>
        <v>0</v>
      </c>
      <c r="F72" s="57">
        <f t="shared" si="2"/>
        <v>0</v>
      </c>
      <c r="G72" s="3">
        <f t="shared" si="3"/>
        <v>0</v>
      </c>
      <c r="H72" s="3">
        <f t="shared" si="9"/>
        <v>0</v>
      </c>
      <c r="I72" s="56">
        <f t="shared" si="4"/>
        <v>0</v>
      </c>
      <c r="J72" s="57">
        <f t="shared" si="10"/>
        <v>0</v>
      </c>
      <c r="K72" s="3">
        <f t="shared" si="5"/>
        <v>0</v>
      </c>
      <c r="L72" s="3">
        <f t="shared" si="11"/>
        <v>0</v>
      </c>
      <c r="M72" s="56">
        <f t="shared" si="6"/>
        <v>0</v>
      </c>
      <c r="N72" s="57">
        <f t="shared" si="14"/>
        <v>0</v>
      </c>
      <c r="O72" s="3">
        <f t="shared" si="7"/>
        <v>0</v>
      </c>
      <c r="P72" s="3">
        <f t="shared" si="12"/>
        <v>0</v>
      </c>
      <c r="Q72" s="56">
        <f t="shared" si="8"/>
        <v>0</v>
      </c>
      <c r="R72" s="57">
        <f t="shared" si="13"/>
        <v>0</v>
      </c>
      <c r="S72" s="4"/>
    </row>
    <row r="73" spans="1:19" x14ac:dyDescent="0.25">
      <c r="A73" s="4"/>
      <c r="B73" s="54">
        <v>56</v>
      </c>
      <c r="C73" s="55">
        <f t="shared" si="0"/>
        <v>0</v>
      </c>
      <c r="D73" s="3">
        <f t="shared" si="15"/>
        <v>0</v>
      </c>
      <c r="E73" s="56">
        <f t="shared" si="1"/>
        <v>0</v>
      </c>
      <c r="F73" s="57">
        <f t="shared" si="2"/>
        <v>0</v>
      </c>
      <c r="G73" s="3">
        <f t="shared" si="3"/>
        <v>0</v>
      </c>
      <c r="H73" s="3">
        <f t="shared" si="9"/>
        <v>0</v>
      </c>
      <c r="I73" s="56">
        <f t="shared" si="4"/>
        <v>0</v>
      </c>
      <c r="J73" s="57">
        <f t="shared" si="10"/>
        <v>0</v>
      </c>
      <c r="K73" s="3">
        <f t="shared" si="5"/>
        <v>0</v>
      </c>
      <c r="L73" s="3">
        <f t="shared" si="11"/>
        <v>0</v>
      </c>
      <c r="M73" s="56">
        <f t="shared" si="6"/>
        <v>0</v>
      </c>
      <c r="N73" s="57">
        <f t="shared" si="14"/>
        <v>0</v>
      </c>
      <c r="O73" s="3">
        <f t="shared" si="7"/>
        <v>0</v>
      </c>
      <c r="P73" s="3">
        <f t="shared" si="12"/>
        <v>0</v>
      </c>
      <c r="Q73" s="56">
        <f t="shared" si="8"/>
        <v>0</v>
      </c>
      <c r="R73" s="57">
        <f t="shared" si="13"/>
        <v>0</v>
      </c>
      <c r="S73" s="4"/>
    </row>
    <row r="74" spans="1:19" x14ac:dyDescent="0.25">
      <c r="A74" s="4"/>
      <c r="B74" s="54">
        <v>57</v>
      </c>
      <c r="C74" s="55">
        <f t="shared" si="0"/>
        <v>0</v>
      </c>
      <c r="D74" s="3">
        <f t="shared" si="15"/>
        <v>0</v>
      </c>
      <c r="E74" s="56">
        <f t="shared" si="1"/>
        <v>0</v>
      </c>
      <c r="F74" s="57">
        <f t="shared" si="2"/>
        <v>0</v>
      </c>
      <c r="G74" s="3">
        <f t="shared" si="3"/>
        <v>0</v>
      </c>
      <c r="H74" s="3">
        <f t="shared" si="9"/>
        <v>0</v>
      </c>
      <c r="I74" s="56">
        <f t="shared" si="4"/>
        <v>0</v>
      </c>
      <c r="J74" s="57">
        <f t="shared" si="10"/>
        <v>0</v>
      </c>
      <c r="K74" s="3">
        <f t="shared" si="5"/>
        <v>0</v>
      </c>
      <c r="L74" s="3">
        <f t="shared" si="11"/>
        <v>0</v>
      </c>
      <c r="M74" s="56">
        <f t="shared" si="6"/>
        <v>0</v>
      </c>
      <c r="N74" s="57">
        <f t="shared" si="14"/>
        <v>0</v>
      </c>
      <c r="O74" s="3">
        <f t="shared" si="7"/>
        <v>0</v>
      </c>
      <c r="P74" s="3">
        <f t="shared" si="12"/>
        <v>0</v>
      </c>
      <c r="Q74" s="56">
        <f t="shared" si="8"/>
        <v>0</v>
      </c>
      <c r="R74" s="57">
        <f t="shared" si="13"/>
        <v>0</v>
      </c>
      <c r="S74" s="4"/>
    </row>
    <row r="75" spans="1:19" x14ac:dyDescent="0.25">
      <c r="A75" s="4"/>
      <c r="B75" s="54">
        <v>58</v>
      </c>
      <c r="C75" s="55">
        <f t="shared" si="0"/>
        <v>0</v>
      </c>
      <c r="D75" s="3">
        <f t="shared" si="15"/>
        <v>0</v>
      </c>
      <c r="E75" s="56">
        <f t="shared" si="1"/>
        <v>0</v>
      </c>
      <c r="F75" s="57">
        <f t="shared" si="2"/>
        <v>0</v>
      </c>
      <c r="G75" s="3">
        <f t="shared" si="3"/>
        <v>0</v>
      </c>
      <c r="H75" s="3">
        <f t="shared" si="9"/>
        <v>0</v>
      </c>
      <c r="I75" s="56">
        <f t="shared" si="4"/>
        <v>0</v>
      </c>
      <c r="J75" s="57">
        <f t="shared" si="10"/>
        <v>0</v>
      </c>
      <c r="K75" s="3">
        <f t="shared" si="5"/>
        <v>0</v>
      </c>
      <c r="L75" s="3">
        <f t="shared" si="11"/>
        <v>0</v>
      </c>
      <c r="M75" s="56">
        <f t="shared" si="6"/>
        <v>0</v>
      </c>
      <c r="N75" s="57">
        <f t="shared" si="14"/>
        <v>0</v>
      </c>
      <c r="O75" s="3">
        <f t="shared" si="7"/>
        <v>0</v>
      </c>
      <c r="P75" s="3">
        <f t="shared" si="12"/>
        <v>0</v>
      </c>
      <c r="Q75" s="56">
        <f t="shared" si="8"/>
        <v>0</v>
      </c>
      <c r="R75" s="57">
        <f t="shared" si="13"/>
        <v>0</v>
      </c>
      <c r="S75" s="4"/>
    </row>
    <row r="76" spans="1:19" x14ac:dyDescent="0.25">
      <c r="A76" s="4"/>
      <c r="B76" s="54">
        <v>59</v>
      </c>
      <c r="C76" s="55">
        <f t="shared" si="0"/>
        <v>0</v>
      </c>
      <c r="D76" s="3">
        <f t="shared" si="15"/>
        <v>0</v>
      </c>
      <c r="E76" s="56">
        <f t="shared" si="1"/>
        <v>0</v>
      </c>
      <c r="F76" s="57">
        <f t="shared" si="2"/>
        <v>0</v>
      </c>
      <c r="G76" s="3">
        <f t="shared" si="3"/>
        <v>0</v>
      </c>
      <c r="H76" s="3">
        <f t="shared" si="9"/>
        <v>0</v>
      </c>
      <c r="I76" s="56">
        <f t="shared" si="4"/>
        <v>0</v>
      </c>
      <c r="J76" s="57">
        <f t="shared" si="10"/>
        <v>0</v>
      </c>
      <c r="K76" s="3">
        <f t="shared" si="5"/>
        <v>0</v>
      </c>
      <c r="L76" s="3">
        <f t="shared" si="11"/>
        <v>0</v>
      </c>
      <c r="M76" s="56">
        <f t="shared" si="6"/>
        <v>0</v>
      </c>
      <c r="N76" s="57">
        <f t="shared" si="14"/>
        <v>0</v>
      </c>
      <c r="O76" s="3">
        <f t="shared" si="7"/>
        <v>0</v>
      </c>
      <c r="P76" s="3">
        <f t="shared" si="12"/>
        <v>0</v>
      </c>
      <c r="Q76" s="56">
        <f t="shared" si="8"/>
        <v>0</v>
      </c>
      <c r="R76" s="57">
        <f t="shared" si="13"/>
        <v>0</v>
      </c>
      <c r="S76" s="4"/>
    </row>
    <row r="77" spans="1:19" s="64" customFormat="1" x14ac:dyDescent="0.25">
      <c r="A77" s="4"/>
      <c r="B77" s="58">
        <v>60</v>
      </c>
      <c r="C77" s="59">
        <f t="shared" si="0"/>
        <v>0</v>
      </c>
      <c r="D77" s="60">
        <f t="shared" si="15"/>
        <v>0</v>
      </c>
      <c r="E77" s="61">
        <f t="shared" si="1"/>
        <v>0</v>
      </c>
      <c r="F77" s="62">
        <f t="shared" si="2"/>
        <v>0</v>
      </c>
      <c r="G77" s="60">
        <f t="shared" si="3"/>
        <v>0</v>
      </c>
      <c r="H77" s="60">
        <f t="shared" si="9"/>
        <v>0</v>
      </c>
      <c r="I77" s="61">
        <f t="shared" si="4"/>
        <v>0</v>
      </c>
      <c r="J77" s="62">
        <f t="shared" si="10"/>
        <v>0</v>
      </c>
      <c r="K77" s="60">
        <f t="shared" si="5"/>
        <v>0</v>
      </c>
      <c r="L77" s="60">
        <f t="shared" si="11"/>
        <v>0</v>
      </c>
      <c r="M77" s="61">
        <f t="shared" si="6"/>
        <v>0</v>
      </c>
      <c r="N77" s="62">
        <f t="shared" si="14"/>
        <v>0</v>
      </c>
      <c r="O77" s="60">
        <f t="shared" si="7"/>
        <v>0</v>
      </c>
      <c r="P77" s="60">
        <f t="shared" si="12"/>
        <v>0</v>
      </c>
      <c r="Q77" s="61">
        <f t="shared" si="8"/>
        <v>0</v>
      </c>
      <c r="R77" s="62">
        <f t="shared" si="13"/>
        <v>0</v>
      </c>
      <c r="S77" s="63"/>
    </row>
    <row r="78" spans="1:19" x14ac:dyDescent="0.25">
      <c r="A78" s="4"/>
      <c r="B78" s="54">
        <v>61</v>
      </c>
      <c r="C78" s="55">
        <f t="shared" si="0"/>
        <v>0</v>
      </c>
      <c r="D78" s="3">
        <f t="shared" si="15"/>
        <v>0</v>
      </c>
      <c r="E78" s="56">
        <f t="shared" si="1"/>
        <v>0</v>
      </c>
      <c r="F78" s="57">
        <f t="shared" si="2"/>
        <v>0</v>
      </c>
      <c r="G78" s="3">
        <f t="shared" si="3"/>
        <v>0</v>
      </c>
      <c r="H78" s="3">
        <f t="shared" si="9"/>
        <v>0</v>
      </c>
      <c r="I78" s="56">
        <f t="shared" si="4"/>
        <v>0</v>
      </c>
      <c r="J78" s="57">
        <f t="shared" si="10"/>
        <v>0</v>
      </c>
      <c r="K78" s="3">
        <f t="shared" si="5"/>
        <v>0</v>
      </c>
      <c r="L78" s="3">
        <f t="shared" si="11"/>
        <v>0</v>
      </c>
      <c r="M78" s="56">
        <f t="shared" si="6"/>
        <v>0</v>
      </c>
      <c r="N78" s="57">
        <f t="shared" si="14"/>
        <v>0</v>
      </c>
      <c r="O78" s="3">
        <f t="shared" si="7"/>
        <v>0</v>
      </c>
      <c r="P78" s="3">
        <f t="shared" si="12"/>
        <v>0</v>
      </c>
      <c r="Q78" s="56">
        <f t="shared" si="8"/>
        <v>0</v>
      </c>
      <c r="R78" s="57">
        <f t="shared" si="13"/>
        <v>0</v>
      </c>
      <c r="S78" s="4"/>
    </row>
    <row r="79" spans="1:19" x14ac:dyDescent="0.25">
      <c r="A79" s="4"/>
      <c r="B79" s="54">
        <v>62</v>
      </c>
      <c r="C79" s="55">
        <f t="shared" si="0"/>
        <v>0</v>
      </c>
      <c r="D79" s="3">
        <f t="shared" si="15"/>
        <v>0</v>
      </c>
      <c r="E79" s="56">
        <f t="shared" si="1"/>
        <v>0</v>
      </c>
      <c r="F79" s="57">
        <f t="shared" si="2"/>
        <v>0</v>
      </c>
      <c r="G79" s="3">
        <f t="shared" si="3"/>
        <v>0</v>
      </c>
      <c r="H79" s="3">
        <f t="shared" si="9"/>
        <v>0</v>
      </c>
      <c r="I79" s="56">
        <f t="shared" si="4"/>
        <v>0</v>
      </c>
      <c r="J79" s="57">
        <f t="shared" si="10"/>
        <v>0</v>
      </c>
      <c r="K79" s="3">
        <f t="shared" si="5"/>
        <v>0</v>
      </c>
      <c r="L79" s="3">
        <f t="shared" si="11"/>
        <v>0</v>
      </c>
      <c r="M79" s="56">
        <f t="shared" si="6"/>
        <v>0</v>
      </c>
      <c r="N79" s="57">
        <f t="shared" si="14"/>
        <v>0</v>
      </c>
      <c r="O79" s="3">
        <f t="shared" si="7"/>
        <v>0</v>
      </c>
      <c r="P79" s="3">
        <f t="shared" si="12"/>
        <v>0</v>
      </c>
      <c r="Q79" s="56">
        <f t="shared" si="8"/>
        <v>0</v>
      </c>
      <c r="R79" s="57">
        <f t="shared" si="13"/>
        <v>0</v>
      </c>
      <c r="S79" s="4"/>
    </row>
    <row r="80" spans="1:19" x14ac:dyDescent="0.25">
      <c r="A80" s="4"/>
      <c r="B80" s="54">
        <v>63</v>
      </c>
      <c r="C80" s="55">
        <f t="shared" si="0"/>
        <v>0</v>
      </c>
      <c r="D80" s="3">
        <f t="shared" si="15"/>
        <v>0</v>
      </c>
      <c r="E80" s="56">
        <f t="shared" si="1"/>
        <v>0</v>
      </c>
      <c r="F80" s="57">
        <f t="shared" si="2"/>
        <v>0</v>
      </c>
      <c r="G80" s="3">
        <f t="shared" si="3"/>
        <v>0</v>
      </c>
      <c r="H80" s="3">
        <f t="shared" si="9"/>
        <v>0</v>
      </c>
      <c r="I80" s="56">
        <f t="shared" si="4"/>
        <v>0</v>
      </c>
      <c r="J80" s="57">
        <f t="shared" si="10"/>
        <v>0</v>
      </c>
      <c r="K80" s="3">
        <f t="shared" si="5"/>
        <v>0</v>
      </c>
      <c r="L80" s="3">
        <f t="shared" si="11"/>
        <v>0</v>
      </c>
      <c r="M80" s="56">
        <f t="shared" si="6"/>
        <v>0</v>
      </c>
      <c r="N80" s="57">
        <f t="shared" si="14"/>
        <v>0</v>
      </c>
      <c r="O80" s="3">
        <f t="shared" si="7"/>
        <v>0</v>
      </c>
      <c r="P80" s="3">
        <f t="shared" si="12"/>
        <v>0</v>
      </c>
      <c r="Q80" s="56">
        <f t="shared" si="8"/>
        <v>0</v>
      </c>
      <c r="R80" s="57">
        <f t="shared" si="13"/>
        <v>0</v>
      </c>
      <c r="S80" s="4"/>
    </row>
    <row r="81" spans="1:19" x14ac:dyDescent="0.25">
      <c r="A81" s="4"/>
      <c r="B81" s="54">
        <v>64</v>
      </c>
      <c r="C81" s="55">
        <f t="shared" si="0"/>
        <v>0</v>
      </c>
      <c r="D81" s="3">
        <f t="shared" si="15"/>
        <v>0</v>
      </c>
      <c r="E81" s="56">
        <f t="shared" si="1"/>
        <v>0</v>
      </c>
      <c r="F81" s="57">
        <f t="shared" si="2"/>
        <v>0</v>
      </c>
      <c r="G81" s="3">
        <f t="shared" si="3"/>
        <v>0</v>
      </c>
      <c r="H81" s="3">
        <f t="shared" si="9"/>
        <v>0</v>
      </c>
      <c r="I81" s="56">
        <f t="shared" si="4"/>
        <v>0</v>
      </c>
      <c r="J81" s="57">
        <f t="shared" si="10"/>
        <v>0</v>
      </c>
      <c r="K81" s="3">
        <f t="shared" si="5"/>
        <v>0</v>
      </c>
      <c r="L81" s="3">
        <f t="shared" si="11"/>
        <v>0</v>
      </c>
      <c r="M81" s="56">
        <f t="shared" si="6"/>
        <v>0</v>
      </c>
      <c r="N81" s="57">
        <f t="shared" si="14"/>
        <v>0</v>
      </c>
      <c r="O81" s="3">
        <f t="shared" si="7"/>
        <v>0</v>
      </c>
      <c r="P81" s="3">
        <f t="shared" si="12"/>
        <v>0</v>
      </c>
      <c r="Q81" s="56">
        <f t="shared" si="8"/>
        <v>0</v>
      </c>
      <c r="R81" s="57">
        <f t="shared" si="13"/>
        <v>0</v>
      </c>
      <c r="S81" s="4"/>
    </row>
    <row r="82" spans="1:19" x14ac:dyDescent="0.25">
      <c r="A82" s="4"/>
      <c r="B82" s="54">
        <v>65</v>
      </c>
      <c r="C82" s="55">
        <f t="shared" si="0"/>
        <v>0</v>
      </c>
      <c r="D82" s="3">
        <f t="shared" si="15"/>
        <v>0</v>
      </c>
      <c r="E82" s="56">
        <f t="shared" si="1"/>
        <v>0</v>
      </c>
      <c r="F82" s="57">
        <f t="shared" si="2"/>
        <v>0</v>
      </c>
      <c r="G82" s="3">
        <f t="shared" si="3"/>
        <v>0</v>
      </c>
      <c r="H82" s="3">
        <f t="shared" si="9"/>
        <v>0</v>
      </c>
      <c r="I82" s="56">
        <f t="shared" si="4"/>
        <v>0</v>
      </c>
      <c r="J82" s="57">
        <f t="shared" si="10"/>
        <v>0</v>
      </c>
      <c r="K82" s="3">
        <f t="shared" si="5"/>
        <v>0</v>
      </c>
      <c r="L82" s="3">
        <f t="shared" si="11"/>
        <v>0</v>
      </c>
      <c r="M82" s="56">
        <f t="shared" si="6"/>
        <v>0</v>
      </c>
      <c r="N82" s="57">
        <f t="shared" si="14"/>
        <v>0</v>
      </c>
      <c r="O82" s="3">
        <f t="shared" si="7"/>
        <v>0</v>
      </c>
      <c r="P82" s="3">
        <f t="shared" si="12"/>
        <v>0</v>
      </c>
      <c r="Q82" s="56">
        <f t="shared" si="8"/>
        <v>0</v>
      </c>
      <c r="R82" s="57">
        <f t="shared" si="13"/>
        <v>0</v>
      </c>
      <c r="S82" s="4"/>
    </row>
    <row r="83" spans="1:19" x14ac:dyDescent="0.25">
      <c r="A83" s="4"/>
      <c r="B83" s="54">
        <v>66</v>
      </c>
      <c r="C83" s="55">
        <f t="shared" ref="C83:C137" si="16">IF((D82-$J$3-$D$14)&lt;=0,($J$3+(D82-$J$3)),($J$3+$D$14))</f>
        <v>0</v>
      </c>
      <c r="D83" s="3">
        <f t="shared" si="15"/>
        <v>0</v>
      </c>
      <c r="E83" s="56">
        <f t="shared" ref="E83:E137" si="17">IF(AND(((F82-$J$3+C83-F$14-D$14)&lt;=0),D83=0),F82,IF(D83=0,$J$3-C83+F$14+D$14,F$14))</f>
        <v>0</v>
      </c>
      <c r="F83" s="57">
        <f t="shared" ref="F83:F137" si="18">IF((F82-E83)&lt;=0.0001,0,(F82-E83)*(1+(F$15/12)))</f>
        <v>0</v>
      </c>
      <c r="G83" s="3">
        <f t="shared" ref="G83:G137" si="19">IF(AND(((H82-$J$3+E83+C83-H$14-F$14-D$14)&lt;=0),F83+D83=0),H82,IF(H$14&gt;=H82,H82,IF(AND(F83=0,D83=0),$J$3-E83-C83+H$14+F$14+D$14,H$14)))</f>
        <v>0</v>
      </c>
      <c r="H83" s="3">
        <f t="shared" si="9"/>
        <v>0</v>
      </c>
      <c r="I83" s="56">
        <f t="shared" ref="I83:I137" si="20">IF(AND(((J82-$J$3+G83+E83+C83-J$14-H$14-F$14-D$14)&lt;=0),H83+F83+D83=0),J82,IF(J$14&gt;=J82,J82, IF(AND(H83=0,F83=0,D83=0),$J$3-G83-E83-C83+J$14+H$14+F$14+D$14,J$14)))</f>
        <v>0</v>
      </c>
      <c r="J83" s="57">
        <f t="shared" si="10"/>
        <v>0</v>
      </c>
      <c r="K83" s="3">
        <f t="shared" ref="K83:K137" si="21">IF(AND(((L82-$J$3+I83+G83+E83+C83-L$14-J$14-H$14-F$14-D$14)&lt;=0),J83+H83+F83+D83=0),L82,IF(L$14&gt;=L82,L82,IF(AND(J83=0,H83=0,F83=0,D83=0),$J$3-I83-G83-E83-C83+L$14+J$14+H$14+F$14+D$14,L$14)))</f>
        <v>0</v>
      </c>
      <c r="L83" s="3">
        <f t="shared" si="11"/>
        <v>0</v>
      </c>
      <c r="M83" s="56">
        <f t="shared" ref="M83:M137" si="22">IF(AND(((N82-$J$3+K83+I83+G83+E83+C83-N$14-L$14-J$14-H$14-F$14-D$14)&lt;=0),L83+J83+H83+F83+D83=0),N82,IF(N$14&gt;=N82,N82,IF(AND(L83=0,J83=0,H83=0,F83=0),$J$3-K83-I83-G83-E83-C83+N$14+L$14+J$14+H$14+F$14+D$14,N$14)))</f>
        <v>0</v>
      </c>
      <c r="N83" s="57">
        <f t="shared" si="14"/>
        <v>0</v>
      </c>
      <c r="O83" s="3">
        <f t="shared" ref="O83:O137" si="23">IF(AND(((P82-$J$3+M83+K83+I83+G83+E83+C83-P$14-N$14-L$14-J$14-H$14-F$14-D$14)&lt;=0),N83+L83+J83+H83+F83+D83=0),P82,IF(P$14&gt;=P82,P82,IF(AND(N83=0,L83=0,J83=0,H83=0,F83=0,D83=0),$J$3-M83-K83-I83-G83-E83-C83+P$14+N$14+L$14+J$14+H$14+F$14+D$14,P$14)))</f>
        <v>0</v>
      </c>
      <c r="P83" s="3">
        <f t="shared" si="12"/>
        <v>0</v>
      </c>
      <c r="Q83" s="56">
        <f t="shared" ref="Q83:Q137" si="24">IF(AND(((R82-$J$3+O83+M83+K83+I83+G83+E83+C83-R$14-P$14-N$14-L$14-J$14-H$14-F$14-D$14)&lt;=0),P83+N83+L83+J83+H83+F83+D83=0),R82,IF(R$14&gt;=R82,R82,IF(AND(P83=0,N83=0,L83=0,J83=0,H83=0,F83=0,D83=0),$J$3-O83-M83-K83-I83-G83-E83-C83+R$14+P$14+N$14+L$14+J$14+H$14+F$14+D$14,R$14)))</f>
        <v>0</v>
      </c>
      <c r="R83" s="57">
        <f t="shared" si="13"/>
        <v>0</v>
      </c>
      <c r="S83" s="4"/>
    </row>
    <row r="84" spans="1:19" x14ac:dyDescent="0.25">
      <c r="A84" s="4"/>
      <c r="B84" s="54">
        <v>67</v>
      </c>
      <c r="C84" s="55">
        <f t="shared" si="16"/>
        <v>0</v>
      </c>
      <c r="D84" s="3">
        <f t="shared" si="15"/>
        <v>0</v>
      </c>
      <c r="E84" s="56">
        <f t="shared" si="17"/>
        <v>0</v>
      </c>
      <c r="F84" s="57">
        <f t="shared" si="18"/>
        <v>0</v>
      </c>
      <c r="G84" s="3">
        <f t="shared" si="19"/>
        <v>0</v>
      </c>
      <c r="H84" s="3">
        <f t="shared" ref="H84:H137" si="25">IF((H83-G84)&lt;=0.0001,0,(H83-G84)*(1+(H$15/12)))</f>
        <v>0</v>
      </c>
      <c r="I84" s="56">
        <f t="shared" si="20"/>
        <v>0</v>
      </c>
      <c r="J84" s="57">
        <f t="shared" ref="J84:J137" si="26">IF((J83-I84)&lt;=0.0001,0,(J83-I84)*(1+(J$15/12)))</f>
        <v>0</v>
      </c>
      <c r="K84" s="3">
        <f t="shared" si="21"/>
        <v>0</v>
      </c>
      <c r="L84" s="3">
        <f t="shared" ref="L84:L137" si="27">IF((L83-K84)&lt;=0.0001,0,(L83-K84)*(1+(L$15/12)))</f>
        <v>0</v>
      </c>
      <c r="M84" s="56">
        <f t="shared" si="22"/>
        <v>0</v>
      </c>
      <c r="N84" s="57">
        <f t="shared" si="14"/>
        <v>0</v>
      </c>
      <c r="O84" s="3">
        <f t="shared" si="23"/>
        <v>0</v>
      </c>
      <c r="P84" s="3">
        <f t="shared" ref="P84:P137" si="28">IF((P83-O84)&lt;=0.0001,0,(P83-O84)*(1+(P$15/12)))</f>
        <v>0</v>
      </c>
      <c r="Q84" s="56">
        <f t="shared" si="24"/>
        <v>0</v>
      </c>
      <c r="R84" s="57">
        <f t="shared" ref="R84:R137" si="29">IF((R83-Q84)&lt;=0.0001,0,(R83-Q84)*(1+(R$15/12)))</f>
        <v>0</v>
      </c>
      <c r="S84" s="4"/>
    </row>
    <row r="85" spans="1:19" x14ac:dyDescent="0.25">
      <c r="A85" s="4"/>
      <c r="B85" s="54">
        <v>68</v>
      </c>
      <c r="C85" s="55">
        <f t="shared" si="16"/>
        <v>0</v>
      </c>
      <c r="D85" s="3">
        <f t="shared" si="15"/>
        <v>0</v>
      </c>
      <c r="E85" s="56">
        <f t="shared" si="17"/>
        <v>0</v>
      </c>
      <c r="F85" s="57">
        <f t="shared" si="18"/>
        <v>0</v>
      </c>
      <c r="G85" s="3">
        <f t="shared" si="19"/>
        <v>0</v>
      </c>
      <c r="H85" s="3">
        <f t="shared" si="25"/>
        <v>0</v>
      </c>
      <c r="I85" s="56">
        <f t="shared" si="20"/>
        <v>0</v>
      </c>
      <c r="J85" s="57">
        <f t="shared" si="26"/>
        <v>0</v>
      </c>
      <c r="K85" s="3">
        <f t="shared" si="21"/>
        <v>0</v>
      </c>
      <c r="L85" s="3">
        <f t="shared" si="27"/>
        <v>0</v>
      </c>
      <c r="M85" s="56">
        <f t="shared" si="22"/>
        <v>0</v>
      </c>
      <c r="N85" s="57">
        <f t="shared" ref="N85:N137" si="30">IF((N84-M85)&lt;=0.0001,0,(N84-M85)*(1+(N$15/12)))</f>
        <v>0</v>
      </c>
      <c r="O85" s="3">
        <f t="shared" si="23"/>
        <v>0</v>
      </c>
      <c r="P85" s="3">
        <f t="shared" si="28"/>
        <v>0</v>
      </c>
      <c r="Q85" s="56">
        <f t="shared" si="24"/>
        <v>0</v>
      </c>
      <c r="R85" s="57">
        <f t="shared" si="29"/>
        <v>0</v>
      </c>
      <c r="S85" s="4"/>
    </row>
    <row r="86" spans="1:19" x14ac:dyDescent="0.25">
      <c r="A86" s="4"/>
      <c r="B86" s="54">
        <v>69</v>
      </c>
      <c r="C86" s="55">
        <f t="shared" si="16"/>
        <v>0</v>
      </c>
      <c r="D86" s="3">
        <f t="shared" ref="D86:D137" si="31">IF((D85-C86)&lt;=0.0001,0,(D85-C86)*(1+(D$15/12)))</f>
        <v>0</v>
      </c>
      <c r="E86" s="56">
        <f t="shared" si="17"/>
        <v>0</v>
      </c>
      <c r="F86" s="57">
        <f t="shared" si="18"/>
        <v>0</v>
      </c>
      <c r="G86" s="3">
        <f t="shared" si="19"/>
        <v>0</v>
      </c>
      <c r="H86" s="3">
        <f t="shared" si="25"/>
        <v>0</v>
      </c>
      <c r="I86" s="56">
        <f t="shared" si="20"/>
        <v>0</v>
      </c>
      <c r="J86" s="57">
        <f t="shared" si="26"/>
        <v>0</v>
      </c>
      <c r="K86" s="3">
        <f t="shared" si="21"/>
        <v>0</v>
      </c>
      <c r="L86" s="3">
        <f t="shared" si="27"/>
        <v>0</v>
      </c>
      <c r="M86" s="56">
        <f t="shared" si="22"/>
        <v>0</v>
      </c>
      <c r="N86" s="57">
        <f t="shared" si="30"/>
        <v>0</v>
      </c>
      <c r="O86" s="3">
        <f t="shared" si="23"/>
        <v>0</v>
      </c>
      <c r="P86" s="3">
        <f t="shared" si="28"/>
        <v>0</v>
      </c>
      <c r="Q86" s="56">
        <f t="shared" si="24"/>
        <v>0</v>
      </c>
      <c r="R86" s="57">
        <f t="shared" si="29"/>
        <v>0</v>
      </c>
      <c r="S86" s="4"/>
    </row>
    <row r="87" spans="1:19" x14ac:dyDescent="0.25">
      <c r="A87" s="4"/>
      <c r="B87" s="54">
        <v>70</v>
      </c>
      <c r="C87" s="55">
        <f t="shared" si="16"/>
        <v>0</v>
      </c>
      <c r="D87" s="3">
        <f t="shared" si="31"/>
        <v>0</v>
      </c>
      <c r="E87" s="56">
        <f t="shared" si="17"/>
        <v>0</v>
      </c>
      <c r="F87" s="57">
        <f t="shared" si="18"/>
        <v>0</v>
      </c>
      <c r="G87" s="3">
        <f t="shared" si="19"/>
        <v>0</v>
      </c>
      <c r="H87" s="3">
        <f t="shared" si="25"/>
        <v>0</v>
      </c>
      <c r="I87" s="56">
        <f t="shared" si="20"/>
        <v>0</v>
      </c>
      <c r="J87" s="57">
        <f t="shared" si="26"/>
        <v>0</v>
      </c>
      <c r="K87" s="3">
        <f t="shared" si="21"/>
        <v>0</v>
      </c>
      <c r="L87" s="3">
        <f t="shared" si="27"/>
        <v>0</v>
      </c>
      <c r="M87" s="56">
        <f t="shared" si="22"/>
        <v>0</v>
      </c>
      <c r="N87" s="57">
        <f t="shared" si="30"/>
        <v>0</v>
      </c>
      <c r="O87" s="3">
        <f t="shared" si="23"/>
        <v>0</v>
      </c>
      <c r="P87" s="3">
        <f t="shared" si="28"/>
        <v>0</v>
      </c>
      <c r="Q87" s="56">
        <f t="shared" si="24"/>
        <v>0</v>
      </c>
      <c r="R87" s="57">
        <f t="shared" si="29"/>
        <v>0</v>
      </c>
      <c r="S87" s="4"/>
    </row>
    <row r="88" spans="1:19" x14ac:dyDescent="0.25">
      <c r="A88" s="4"/>
      <c r="B88" s="54">
        <v>71</v>
      </c>
      <c r="C88" s="55">
        <f t="shared" si="16"/>
        <v>0</v>
      </c>
      <c r="D88" s="3">
        <f t="shared" si="31"/>
        <v>0</v>
      </c>
      <c r="E88" s="56">
        <f t="shared" si="17"/>
        <v>0</v>
      </c>
      <c r="F88" s="57">
        <f t="shared" si="18"/>
        <v>0</v>
      </c>
      <c r="G88" s="3">
        <f t="shared" si="19"/>
        <v>0</v>
      </c>
      <c r="H88" s="3">
        <f t="shared" si="25"/>
        <v>0</v>
      </c>
      <c r="I88" s="56">
        <f t="shared" si="20"/>
        <v>0</v>
      </c>
      <c r="J88" s="57">
        <f t="shared" si="26"/>
        <v>0</v>
      </c>
      <c r="K88" s="3">
        <f t="shared" si="21"/>
        <v>0</v>
      </c>
      <c r="L88" s="3">
        <f t="shared" si="27"/>
        <v>0</v>
      </c>
      <c r="M88" s="56">
        <f t="shared" si="22"/>
        <v>0</v>
      </c>
      <c r="N88" s="57">
        <f t="shared" si="30"/>
        <v>0</v>
      </c>
      <c r="O88" s="3">
        <f t="shared" si="23"/>
        <v>0</v>
      </c>
      <c r="P88" s="3">
        <f t="shared" si="28"/>
        <v>0</v>
      </c>
      <c r="Q88" s="56">
        <f t="shared" si="24"/>
        <v>0</v>
      </c>
      <c r="R88" s="57">
        <f t="shared" si="29"/>
        <v>0</v>
      </c>
      <c r="S88" s="4"/>
    </row>
    <row r="89" spans="1:19" s="64" customFormat="1" x14ac:dyDescent="0.25">
      <c r="A89" s="4"/>
      <c r="B89" s="58">
        <v>72</v>
      </c>
      <c r="C89" s="59">
        <f t="shared" si="16"/>
        <v>0</v>
      </c>
      <c r="D89" s="60">
        <f t="shared" si="31"/>
        <v>0</v>
      </c>
      <c r="E89" s="61">
        <f t="shared" si="17"/>
        <v>0</v>
      </c>
      <c r="F89" s="62">
        <f t="shared" si="18"/>
        <v>0</v>
      </c>
      <c r="G89" s="60">
        <f t="shared" si="19"/>
        <v>0</v>
      </c>
      <c r="H89" s="60">
        <f t="shared" si="25"/>
        <v>0</v>
      </c>
      <c r="I89" s="61">
        <f t="shared" si="20"/>
        <v>0</v>
      </c>
      <c r="J89" s="62">
        <f t="shared" si="26"/>
        <v>0</v>
      </c>
      <c r="K89" s="60">
        <f t="shared" si="21"/>
        <v>0</v>
      </c>
      <c r="L89" s="60">
        <f t="shared" si="27"/>
        <v>0</v>
      </c>
      <c r="M89" s="61">
        <f t="shared" si="22"/>
        <v>0</v>
      </c>
      <c r="N89" s="62">
        <f t="shared" si="30"/>
        <v>0</v>
      </c>
      <c r="O89" s="60">
        <f t="shared" si="23"/>
        <v>0</v>
      </c>
      <c r="P89" s="60">
        <f t="shared" si="28"/>
        <v>0</v>
      </c>
      <c r="Q89" s="61">
        <f t="shared" si="24"/>
        <v>0</v>
      </c>
      <c r="R89" s="62">
        <f t="shared" si="29"/>
        <v>0</v>
      </c>
      <c r="S89" s="63"/>
    </row>
    <row r="90" spans="1:19" x14ac:dyDescent="0.25">
      <c r="A90" s="4"/>
      <c r="B90" s="54">
        <v>73</v>
      </c>
      <c r="C90" s="55">
        <f t="shared" si="16"/>
        <v>0</v>
      </c>
      <c r="D90" s="3">
        <f t="shared" si="31"/>
        <v>0</v>
      </c>
      <c r="E90" s="56">
        <f t="shared" si="17"/>
        <v>0</v>
      </c>
      <c r="F90" s="57">
        <f t="shared" si="18"/>
        <v>0</v>
      </c>
      <c r="G90" s="3">
        <f t="shared" si="19"/>
        <v>0</v>
      </c>
      <c r="H90" s="3">
        <f t="shared" si="25"/>
        <v>0</v>
      </c>
      <c r="I90" s="56">
        <f t="shared" si="20"/>
        <v>0</v>
      </c>
      <c r="J90" s="57">
        <f t="shared" si="26"/>
        <v>0</v>
      </c>
      <c r="K90" s="3">
        <f t="shared" si="21"/>
        <v>0</v>
      </c>
      <c r="L90" s="3">
        <f t="shared" si="27"/>
        <v>0</v>
      </c>
      <c r="M90" s="56">
        <f t="shared" si="22"/>
        <v>0</v>
      </c>
      <c r="N90" s="57">
        <f t="shared" si="30"/>
        <v>0</v>
      </c>
      <c r="O90" s="3">
        <f t="shared" si="23"/>
        <v>0</v>
      </c>
      <c r="P90" s="3">
        <f t="shared" si="28"/>
        <v>0</v>
      </c>
      <c r="Q90" s="56">
        <f t="shared" si="24"/>
        <v>0</v>
      </c>
      <c r="R90" s="57">
        <f t="shared" si="29"/>
        <v>0</v>
      </c>
      <c r="S90" s="4"/>
    </row>
    <row r="91" spans="1:19" x14ac:dyDescent="0.25">
      <c r="A91" s="4"/>
      <c r="B91" s="54">
        <v>74</v>
      </c>
      <c r="C91" s="55">
        <f t="shared" si="16"/>
        <v>0</v>
      </c>
      <c r="D91" s="3">
        <f t="shared" si="31"/>
        <v>0</v>
      </c>
      <c r="E91" s="56">
        <f t="shared" si="17"/>
        <v>0</v>
      </c>
      <c r="F91" s="57">
        <f t="shared" si="18"/>
        <v>0</v>
      </c>
      <c r="G91" s="3">
        <f t="shared" si="19"/>
        <v>0</v>
      </c>
      <c r="H91" s="3">
        <f t="shared" si="25"/>
        <v>0</v>
      </c>
      <c r="I91" s="56">
        <f t="shared" si="20"/>
        <v>0</v>
      </c>
      <c r="J91" s="57">
        <f t="shared" si="26"/>
        <v>0</v>
      </c>
      <c r="K91" s="3">
        <f t="shared" si="21"/>
        <v>0</v>
      </c>
      <c r="L91" s="3">
        <f t="shared" si="27"/>
        <v>0</v>
      </c>
      <c r="M91" s="56">
        <f t="shared" si="22"/>
        <v>0</v>
      </c>
      <c r="N91" s="57">
        <f t="shared" si="30"/>
        <v>0</v>
      </c>
      <c r="O91" s="3">
        <f t="shared" si="23"/>
        <v>0</v>
      </c>
      <c r="P91" s="3">
        <f t="shared" si="28"/>
        <v>0</v>
      </c>
      <c r="Q91" s="56">
        <f t="shared" si="24"/>
        <v>0</v>
      </c>
      <c r="R91" s="57">
        <f t="shared" si="29"/>
        <v>0</v>
      </c>
      <c r="S91" s="4"/>
    </row>
    <row r="92" spans="1:19" x14ac:dyDescent="0.25">
      <c r="A92" s="4"/>
      <c r="B92" s="54">
        <v>75</v>
      </c>
      <c r="C92" s="55">
        <f t="shared" si="16"/>
        <v>0</v>
      </c>
      <c r="D92" s="3">
        <f t="shared" si="31"/>
        <v>0</v>
      </c>
      <c r="E92" s="56">
        <f t="shared" si="17"/>
        <v>0</v>
      </c>
      <c r="F92" s="57">
        <f t="shared" si="18"/>
        <v>0</v>
      </c>
      <c r="G92" s="3">
        <f t="shared" si="19"/>
        <v>0</v>
      </c>
      <c r="H92" s="3">
        <f t="shared" si="25"/>
        <v>0</v>
      </c>
      <c r="I92" s="56">
        <f t="shared" si="20"/>
        <v>0</v>
      </c>
      <c r="J92" s="57">
        <f t="shared" si="26"/>
        <v>0</v>
      </c>
      <c r="K92" s="3">
        <f t="shared" si="21"/>
        <v>0</v>
      </c>
      <c r="L92" s="3">
        <f t="shared" si="27"/>
        <v>0</v>
      </c>
      <c r="M92" s="56">
        <f t="shared" si="22"/>
        <v>0</v>
      </c>
      <c r="N92" s="57">
        <f t="shared" si="30"/>
        <v>0</v>
      </c>
      <c r="O92" s="3">
        <f t="shared" si="23"/>
        <v>0</v>
      </c>
      <c r="P92" s="3">
        <f t="shared" si="28"/>
        <v>0</v>
      </c>
      <c r="Q92" s="56">
        <f t="shared" si="24"/>
        <v>0</v>
      </c>
      <c r="R92" s="57">
        <f t="shared" si="29"/>
        <v>0</v>
      </c>
      <c r="S92" s="4"/>
    </row>
    <row r="93" spans="1:19" x14ac:dyDescent="0.25">
      <c r="A93" s="4"/>
      <c r="B93" s="54">
        <v>76</v>
      </c>
      <c r="C93" s="55">
        <f t="shared" si="16"/>
        <v>0</v>
      </c>
      <c r="D93" s="3">
        <f t="shared" si="31"/>
        <v>0</v>
      </c>
      <c r="E93" s="56">
        <f t="shared" si="17"/>
        <v>0</v>
      </c>
      <c r="F93" s="57">
        <f t="shared" si="18"/>
        <v>0</v>
      </c>
      <c r="G93" s="3">
        <f t="shared" si="19"/>
        <v>0</v>
      </c>
      <c r="H93" s="3">
        <f t="shared" si="25"/>
        <v>0</v>
      </c>
      <c r="I93" s="56">
        <f t="shared" si="20"/>
        <v>0</v>
      </c>
      <c r="J93" s="57">
        <f t="shared" si="26"/>
        <v>0</v>
      </c>
      <c r="K93" s="3">
        <f t="shared" si="21"/>
        <v>0</v>
      </c>
      <c r="L93" s="3">
        <f t="shared" si="27"/>
        <v>0</v>
      </c>
      <c r="M93" s="56">
        <f t="shared" si="22"/>
        <v>0</v>
      </c>
      <c r="N93" s="57">
        <f t="shared" si="30"/>
        <v>0</v>
      </c>
      <c r="O93" s="3">
        <f t="shared" si="23"/>
        <v>0</v>
      </c>
      <c r="P93" s="3">
        <f t="shared" si="28"/>
        <v>0</v>
      </c>
      <c r="Q93" s="56">
        <f t="shared" si="24"/>
        <v>0</v>
      </c>
      <c r="R93" s="57">
        <f t="shared" si="29"/>
        <v>0</v>
      </c>
      <c r="S93" s="4"/>
    </row>
    <row r="94" spans="1:19" x14ac:dyDescent="0.25">
      <c r="A94" s="4"/>
      <c r="B94" s="54">
        <v>77</v>
      </c>
      <c r="C94" s="55">
        <f t="shared" si="16"/>
        <v>0</v>
      </c>
      <c r="D94" s="3">
        <f t="shared" si="31"/>
        <v>0</v>
      </c>
      <c r="E94" s="56">
        <f t="shared" si="17"/>
        <v>0</v>
      </c>
      <c r="F94" s="57">
        <f t="shared" si="18"/>
        <v>0</v>
      </c>
      <c r="G94" s="3">
        <f t="shared" si="19"/>
        <v>0</v>
      </c>
      <c r="H94" s="3">
        <f t="shared" si="25"/>
        <v>0</v>
      </c>
      <c r="I94" s="56">
        <f t="shared" si="20"/>
        <v>0</v>
      </c>
      <c r="J94" s="57">
        <f t="shared" si="26"/>
        <v>0</v>
      </c>
      <c r="K94" s="3">
        <f t="shared" si="21"/>
        <v>0</v>
      </c>
      <c r="L94" s="3">
        <f t="shared" si="27"/>
        <v>0</v>
      </c>
      <c r="M94" s="56">
        <f t="shared" si="22"/>
        <v>0</v>
      </c>
      <c r="N94" s="57">
        <f t="shared" si="30"/>
        <v>0</v>
      </c>
      <c r="O94" s="3">
        <f t="shared" si="23"/>
        <v>0</v>
      </c>
      <c r="P94" s="3">
        <f t="shared" si="28"/>
        <v>0</v>
      </c>
      <c r="Q94" s="56">
        <f t="shared" si="24"/>
        <v>0</v>
      </c>
      <c r="R94" s="57">
        <f t="shared" si="29"/>
        <v>0</v>
      </c>
      <c r="S94" s="4"/>
    </row>
    <row r="95" spans="1:19" x14ac:dyDescent="0.25">
      <c r="A95" s="4"/>
      <c r="B95" s="54">
        <v>78</v>
      </c>
      <c r="C95" s="55">
        <f t="shared" si="16"/>
        <v>0</v>
      </c>
      <c r="D95" s="3">
        <f t="shared" si="31"/>
        <v>0</v>
      </c>
      <c r="E95" s="56">
        <f t="shared" si="17"/>
        <v>0</v>
      </c>
      <c r="F95" s="57">
        <f t="shared" si="18"/>
        <v>0</v>
      </c>
      <c r="G95" s="3">
        <f t="shared" si="19"/>
        <v>0</v>
      </c>
      <c r="H95" s="3">
        <f t="shared" si="25"/>
        <v>0</v>
      </c>
      <c r="I95" s="56">
        <f t="shared" si="20"/>
        <v>0</v>
      </c>
      <c r="J95" s="57">
        <f t="shared" si="26"/>
        <v>0</v>
      </c>
      <c r="K95" s="3">
        <f t="shared" si="21"/>
        <v>0</v>
      </c>
      <c r="L95" s="3">
        <f t="shared" si="27"/>
        <v>0</v>
      </c>
      <c r="M95" s="56">
        <f t="shared" si="22"/>
        <v>0</v>
      </c>
      <c r="N95" s="57">
        <f t="shared" si="30"/>
        <v>0</v>
      </c>
      <c r="O95" s="3">
        <f t="shared" si="23"/>
        <v>0</v>
      </c>
      <c r="P95" s="3">
        <f t="shared" si="28"/>
        <v>0</v>
      </c>
      <c r="Q95" s="56">
        <f t="shared" si="24"/>
        <v>0</v>
      </c>
      <c r="R95" s="57">
        <f t="shared" si="29"/>
        <v>0</v>
      </c>
      <c r="S95" s="4"/>
    </row>
    <row r="96" spans="1:19" x14ac:dyDescent="0.25">
      <c r="A96" s="4"/>
      <c r="B96" s="54">
        <v>79</v>
      </c>
      <c r="C96" s="55">
        <f t="shared" si="16"/>
        <v>0</v>
      </c>
      <c r="D96" s="3">
        <f t="shared" si="31"/>
        <v>0</v>
      </c>
      <c r="E96" s="56">
        <f t="shared" si="17"/>
        <v>0</v>
      </c>
      <c r="F96" s="57">
        <f t="shared" si="18"/>
        <v>0</v>
      </c>
      <c r="G96" s="3">
        <f t="shared" si="19"/>
        <v>0</v>
      </c>
      <c r="H96" s="3">
        <f t="shared" si="25"/>
        <v>0</v>
      </c>
      <c r="I96" s="56">
        <f t="shared" si="20"/>
        <v>0</v>
      </c>
      <c r="J96" s="57">
        <f t="shared" si="26"/>
        <v>0</v>
      </c>
      <c r="K96" s="3">
        <f t="shared" si="21"/>
        <v>0</v>
      </c>
      <c r="L96" s="3">
        <f t="shared" si="27"/>
        <v>0</v>
      </c>
      <c r="M96" s="56">
        <f t="shared" si="22"/>
        <v>0</v>
      </c>
      <c r="N96" s="57">
        <f t="shared" si="30"/>
        <v>0</v>
      </c>
      <c r="O96" s="3">
        <f t="shared" si="23"/>
        <v>0</v>
      </c>
      <c r="P96" s="3">
        <f t="shared" si="28"/>
        <v>0</v>
      </c>
      <c r="Q96" s="56">
        <f t="shared" si="24"/>
        <v>0</v>
      </c>
      <c r="R96" s="57">
        <f t="shared" si="29"/>
        <v>0</v>
      </c>
      <c r="S96" s="4"/>
    </row>
    <row r="97" spans="1:19" x14ac:dyDescent="0.25">
      <c r="A97" s="4"/>
      <c r="B97" s="54">
        <v>80</v>
      </c>
      <c r="C97" s="55">
        <f t="shared" si="16"/>
        <v>0</v>
      </c>
      <c r="D97" s="3">
        <f t="shared" si="31"/>
        <v>0</v>
      </c>
      <c r="E97" s="56">
        <f t="shared" si="17"/>
        <v>0</v>
      </c>
      <c r="F97" s="57">
        <f t="shared" si="18"/>
        <v>0</v>
      </c>
      <c r="G97" s="3">
        <f t="shared" si="19"/>
        <v>0</v>
      </c>
      <c r="H97" s="3">
        <f t="shared" si="25"/>
        <v>0</v>
      </c>
      <c r="I97" s="56">
        <f t="shared" si="20"/>
        <v>0</v>
      </c>
      <c r="J97" s="57">
        <f t="shared" si="26"/>
        <v>0</v>
      </c>
      <c r="K97" s="3">
        <f t="shared" si="21"/>
        <v>0</v>
      </c>
      <c r="L97" s="3">
        <f t="shared" si="27"/>
        <v>0</v>
      </c>
      <c r="M97" s="56">
        <f t="shared" si="22"/>
        <v>0</v>
      </c>
      <c r="N97" s="57">
        <f t="shared" si="30"/>
        <v>0</v>
      </c>
      <c r="O97" s="3">
        <f t="shared" si="23"/>
        <v>0</v>
      </c>
      <c r="P97" s="3">
        <f t="shared" si="28"/>
        <v>0</v>
      </c>
      <c r="Q97" s="56">
        <f t="shared" si="24"/>
        <v>0</v>
      </c>
      <c r="R97" s="57">
        <f t="shared" si="29"/>
        <v>0</v>
      </c>
      <c r="S97" s="4"/>
    </row>
    <row r="98" spans="1:19" x14ac:dyDescent="0.25">
      <c r="A98" s="4"/>
      <c r="B98" s="54">
        <v>81</v>
      </c>
      <c r="C98" s="55">
        <f t="shared" si="16"/>
        <v>0</v>
      </c>
      <c r="D98" s="3">
        <f t="shared" si="31"/>
        <v>0</v>
      </c>
      <c r="E98" s="56">
        <f t="shared" si="17"/>
        <v>0</v>
      </c>
      <c r="F98" s="57">
        <f t="shared" si="18"/>
        <v>0</v>
      </c>
      <c r="G98" s="3">
        <f t="shared" si="19"/>
        <v>0</v>
      </c>
      <c r="H98" s="3">
        <f t="shared" si="25"/>
        <v>0</v>
      </c>
      <c r="I98" s="56">
        <f t="shared" si="20"/>
        <v>0</v>
      </c>
      <c r="J98" s="57">
        <f t="shared" si="26"/>
        <v>0</v>
      </c>
      <c r="K98" s="3">
        <f t="shared" si="21"/>
        <v>0</v>
      </c>
      <c r="L98" s="3">
        <f t="shared" si="27"/>
        <v>0</v>
      </c>
      <c r="M98" s="56">
        <f t="shared" si="22"/>
        <v>0</v>
      </c>
      <c r="N98" s="57">
        <f t="shared" si="30"/>
        <v>0</v>
      </c>
      <c r="O98" s="3">
        <f t="shared" si="23"/>
        <v>0</v>
      </c>
      <c r="P98" s="3">
        <f t="shared" si="28"/>
        <v>0</v>
      </c>
      <c r="Q98" s="56">
        <f t="shared" si="24"/>
        <v>0</v>
      </c>
      <c r="R98" s="57">
        <f t="shared" si="29"/>
        <v>0</v>
      </c>
      <c r="S98" s="4"/>
    </row>
    <row r="99" spans="1:19" x14ac:dyDescent="0.25">
      <c r="A99" s="4"/>
      <c r="B99" s="54">
        <v>82</v>
      </c>
      <c r="C99" s="55">
        <f t="shared" si="16"/>
        <v>0</v>
      </c>
      <c r="D99" s="3">
        <f t="shared" si="31"/>
        <v>0</v>
      </c>
      <c r="E99" s="56">
        <f t="shared" si="17"/>
        <v>0</v>
      </c>
      <c r="F99" s="57">
        <f t="shared" si="18"/>
        <v>0</v>
      </c>
      <c r="G99" s="3">
        <f t="shared" si="19"/>
        <v>0</v>
      </c>
      <c r="H99" s="3">
        <f t="shared" si="25"/>
        <v>0</v>
      </c>
      <c r="I99" s="56">
        <f t="shared" si="20"/>
        <v>0</v>
      </c>
      <c r="J99" s="57">
        <f t="shared" si="26"/>
        <v>0</v>
      </c>
      <c r="K99" s="3">
        <f t="shared" si="21"/>
        <v>0</v>
      </c>
      <c r="L99" s="3">
        <f t="shared" si="27"/>
        <v>0</v>
      </c>
      <c r="M99" s="56">
        <f t="shared" si="22"/>
        <v>0</v>
      </c>
      <c r="N99" s="57">
        <f t="shared" si="30"/>
        <v>0</v>
      </c>
      <c r="O99" s="3">
        <f t="shared" si="23"/>
        <v>0</v>
      </c>
      <c r="P99" s="3">
        <f t="shared" si="28"/>
        <v>0</v>
      </c>
      <c r="Q99" s="56">
        <f t="shared" si="24"/>
        <v>0</v>
      </c>
      <c r="R99" s="57">
        <f t="shared" si="29"/>
        <v>0</v>
      </c>
      <c r="S99" s="4"/>
    </row>
    <row r="100" spans="1:19" x14ac:dyDescent="0.25">
      <c r="A100" s="4"/>
      <c r="B100" s="54">
        <v>83</v>
      </c>
      <c r="C100" s="55">
        <f t="shared" si="16"/>
        <v>0</v>
      </c>
      <c r="D100" s="3">
        <f t="shared" si="31"/>
        <v>0</v>
      </c>
      <c r="E100" s="56">
        <f t="shared" si="17"/>
        <v>0</v>
      </c>
      <c r="F100" s="57">
        <f t="shared" si="18"/>
        <v>0</v>
      </c>
      <c r="G100" s="3">
        <f t="shared" si="19"/>
        <v>0</v>
      </c>
      <c r="H100" s="3">
        <f t="shared" si="25"/>
        <v>0</v>
      </c>
      <c r="I100" s="56">
        <f t="shared" si="20"/>
        <v>0</v>
      </c>
      <c r="J100" s="57">
        <f t="shared" si="26"/>
        <v>0</v>
      </c>
      <c r="K100" s="3">
        <f t="shared" si="21"/>
        <v>0</v>
      </c>
      <c r="L100" s="3">
        <f t="shared" si="27"/>
        <v>0</v>
      </c>
      <c r="M100" s="56">
        <f t="shared" si="22"/>
        <v>0</v>
      </c>
      <c r="N100" s="57">
        <f t="shared" si="30"/>
        <v>0</v>
      </c>
      <c r="O100" s="3">
        <f t="shared" si="23"/>
        <v>0</v>
      </c>
      <c r="P100" s="3">
        <f t="shared" si="28"/>
        <v>0</v>
      </c>
      <c r="Q100" s="56">
        <f t="shared" si="24"/>
        <v>0</v>
      </c>
      <c r="R100" s="57">
        <f t="shared" si="29"/>
        <v>0</v>
      </c>
      <c r="S100" s="4"/>
    </row>
    <row r="101" spans="1:19" s="64" customFormat="1" x14ac:dyDescent="0.25">
      <c r="A101" s="4"/>
      <c r="B101" s="58">
        <v>84</v>
      </c>
      <c r="C101" s="59">
        <f t="shared" si="16"/>
        <v>0</v>
      </c>
      <c r="D101" s="60">
        <f t="shared" si="31"/>
        <v>0</v>
      </c>
      <c r="E101" s="61">
        <f t="shared" si="17"/>
        <v>0</v>
      </c>
      <c r="F101" s="62">
        <f t="shared" si="18"/>
        <v>0</v>
      </c>
      <c r="G101" s="60">
        <f t="shared" si="19"/>
        <v>0</v>
      </c>
      <c r="H101" s="60">
        <f t="shared" si="25"/>
        <v>0</v>
      </c>
      <c r="I101" s="61">
        <f t="shared" si="20"/>
        <v>0</v>
      </c>
      <c r="J101" s="62">
        <f t="shared" si="26"/>
        <v>0</v>
      </c>
      <c r="K101" s="60">
        <f t="shared" si="21"/>
        <v>0</v>
      </c>
      <c r="L101" s="60">
        <f t="shared" si="27"/>
        <v>0</v>
      </c>
      <c r="M101" s="61">
        <f t="shared" si="22"/>
        <v>0</v>
      </c>
      <c r="N101" s="62">
        <f t="shared" si="30"/>
        <v>0</v>
      </c>
      <c r="O101" s="60">
        <f t="shared" si="23"/>
        <v>0</v>
      </c>
      <c r="P101" s="60">
        <f t="shared" si="28"/>
        <v>0</v>
      </c>
      <c r="Q101" s="61">
        <f t="shared" si="24"/>
        <v>0</v>
      </c>
      <c r="R101" s="62">
        <f t="shared" si="29"/>
        <v>0</v>
      </c>
      <c r="S101" s="63"/>
    </row>
    <row r="102" spans="1:19" x14ac:dyDescent="0.25">
      <c r="A102" s="4"/>
      <c r="B102" s="54">
        <v>85</v>
      </c>
      <c r="C102" s="55">
        <f t="shared" si="16"/>
        <v>0</v>
      </c>
      <c r="D102" s="3">
        <f t="shared" si="31"/>
        <v>0</v>
      </c>
      <c r="E102" s="56">
        <f t="shared" si="17"/>
        <v>0</v>
      </c>
      <c r="F102" s="57">
        <f t="shared" si="18"/>
        <v>0</v>
      </c>
      <c r="G102" s="3">
        <f t="shared" si="19"/>
        <v>0</v>
      </c>
      <c r="H102" s="3">
        <f t="shared" si="25"/>
        <v>0</v>
      </c>
      <c r="I102" s="56">
        <f t="shared" si="20"/>
        <v>0</v>
      </c>
      <c r="J102" s="57">
        <f t="shared" si="26"/>
        <v>0</v>
      </c>
      <c r="K102" s="3">
        <f t="shared" si="21"/>
        <v>0</v>
      </c>
      <c r="L102" s="3">
        <f t="shared" si="27"/>
        <v>0</v>
      </c>
      <c r="M102" s="56">
        <f t="shared" si="22"/>
        <v>0</v>
      </c>
      <c r="N102" s="57">
        <f t="shared" si="30"/>
        <v>0</v>
      </c>
      <c r="O102" s="3">
        <f t="shared" si="23"/>
        <v>0</v>
      </c>
      <c r="P102" s="3">
        <f t="shared" si="28"/>
        <v>0</v>
      </c>
      <c r="Q102" s="56">
        <f t="shared" si="24"/>
        <v>0</v>
      </c>
      <c r="R102" s="57">
        <f t="shared" si="29"/>
        <v>0</v>
      </c>
      <c r="S102" s="4"/>
    </row>
    <row r="103" spans="1:19" x14ac:dyDescent="0.25">
      <c r="A103" s="4"/>
      <c r="B103" s="54">
        <v>86</v>
      </c>
      <c r="C103" s="55">
        <f t="shared" si="16"/>
        <v>0</v>
      </c>
      <c r="D103" s="3">
        <f t="shared" si="31"/>
        <v>0</v>
      </c>
      <c r="E103" s="56">
        <f t="shared" si="17"/>
        <v>0</v>
      </c>
      <c r="F103" s="57">
        <f t="shared" si="18"/>
        <v>0</v>
      </c>
      <c r="G103" s="3">
        <f t="shared" si="19"/>
        <v>0</v>
      </c>
      <c r="H103" s="3">
        <f t="shared" si="25"/>
        <v>0</v>
      </c>
      <c r="I103" s="56">
        <f t="shared" si="20"/>
        <v>0</v>
      </c>
      <c r="J103" s="57">
        <f t="shared" si="26"/>
        <v>0</v>
      </c>
      <c r="K103" s="3">
        <f t="shared" si="21"/>
        <v>0</v>
      </c>
      <c r="L103" s="3">
        <f t="shared" si="27"/>
        <v>0</v>
      </c>
      <c r="M103" s="56">
        <f t="shared" si="22"/>
        <v>0</v>
      </c>
      <c r="N103" s="57">
        <f t="shared" si="30"/>
        <v>0</v>
      </c>
      <c r="O103" s="3">
        <f t="shared" si="23"/>
        <v>0</v>
      </c>
      <c r="P103" s="3">
        <f t="shared" si="28"/>
        <v>0</v>
      </c>
      <c r="Q103" s="56">
        <f t="shared" si="24"/>
        <v>0</v>
      </c>
      <c r="R103" s="57">
        <f t="shared" si="29"/>
        <v>0</v>
      </c>
      <c r="S103" s="4"/>
    </row>
    <row r="104" spans="1:19" x14ac:dyDescent="0.25">
      <c r="A104" s="4"/>
      <c r="B104" s="54">
        <v>87</v>
      </c>
      <c r="C104" s="55">
        <f t="shared" si="16"/>
        <v>0</v>
      </c>
      <c r="D104" s="3">
        <f t="shared" si="31"/>
        <v>0</v>
      </c>
      <c r="E104" s="56">
        <f t="shared" si="17"/>
        <v>0</v>
      </c>
      <c r="F104" s="57">
        <f t="shared" si="18"/>
        <v>0</v>
      </c>
      <c r="G104" s="3">
        <f t="shared" si="19"/>
        <v>0</v>
      </c>
      <c r="H104" s="3">
        <f t="shared" si="25"/>
        <v>0</v>
      </c>
      <c r="I104" s="56">
        <f t="shared" si="20"/>
        <v>0</v>
      </c>
      <c r="J104" s="57">
        <f t="shared" si="26"/>
        <v>0</v>
      </c>
      <c r="K104" s="3">
        <f t="shared" si="21"/>
        <v>0</v>
      </c>
      <c r="L104" s="3">
        <f t="shared" si="27"/>
        <v>0</v>
      </c>
      <c r="M104" s="56">
        <f t="shared" si="22"/>
        <v>0</v>
      </c>
      <c r="N104" s="57">
        <f t="shared" si="30"/>
        <v>0</v>
      </c>
      <c r="O104" s="3">
        <f t="shared" si="23"/>
        <v>0</v>
      </c>
      <c r="P104" s="3">
        <f t="shared" si="28"/>
        <v>0</v>
      </c>
      <c r="Q104" s="56">
        <f t="shared" si="24"/>
        <v>0</v>
      </c>
      <c r="R104" s="57">
        <f t="shared" si="29"/>
        <v>0</v>
      </c>
      <c r="S104" s="4"/>
    </row>
    <row r="105" spans="1:19" x14ac:dyDescent="0.25">
      <c r="A105" s="4"/>
      <c r="B105" s="54">
        <v>88</v>
      </c>
      <c r="C105" s="55">
        <f t="shared" si="16"/>
        <v>0</v>
      </c>
      <c r="D105" s="3">
        <f t="shared" si="31"/>
        <v>0</v>
      </c>
      <c r="E105" s="56">
        <f t="shared" si="17"/>
        <v>0</v>
      </c>
      <c r="F105" s="57">
        <f t="shared" si="18"/>
        <v>0</v>
      </c>
      <c r="G105" s="3">
        <f t="shared" si="19"/>
        <v>0</v>
      </c>
      <c r="H105" s="3">
        <f t="shared" si="25"/>
        <v>0</v>
      </c>
      <c r="I105" s="56">
        <f t="shared" si="20"/>
        <v>0</v>
      </c>
      <c r="J105" s="57">
        <f t="shared" si="26"/>
        <v>0</v>
      </c>
      <c r="K105" s="3">
        <f t="shared" si="21"/>
        <v>0</v>
      </c>
      <c r="L105" s="3">
        <f t="shared" si="27"/>
        <v>0</v>
      </c>
      <c r="M105" s="56">
        <f t="shared" si="22"/>
        <v>0</v>
      </c>
      <c r="N105" s="57">
        <f t="shared" si="30"/>
        <v>0</v>
      </c>
      <c r="O105" s="3">
        <f t="shared" si="23"/>
        <v>0</v>
      </c>
      <c r="P105" s="3">
        <f t="shared" si="28"/>
        <v>0</v>
      </c>
      <c r="Q105" s="56">
        <f t="shared" si="24"/>
        <v>0</v>
      </c>
      <c r="R105" s="57">
        <f t="shared" si="29"/>
        <v>0</v>
      </c>
      <c r="S105" s="4"/>
    </row>
    <row r="106" spans="1:19" x14ac:dyDescent="0.25">
      <c r="A106" s="4"/>
      <c r="B106" s="54">
        <v>89</v>
      </c>
      <c r="C106" s="55">
        <f t="shared" si="16"/>
        <v>0</v>
      </c>
      <c r="D106" s="3">
        <f t="shared" si="31"/>
        <v>0</v>
      </c>
      <c r="E106" s="56">
        <f t="shared" si="17"/>
        <v>0</v>
      </c>
      <c r="F106" s="57">
        <f t="shared" si="18"/>
        <v>0</v>
      </c>
      <c r="G106" s="3">
        <f t="shared" si="19"/>
        <v>0</v>
      </c>
      <c r="H106" s="3">
        <f t="shared" si="25"/>
        <v>0</v>
      </c>
      <c r="I106" s="56">
        <f t="shared" si="20"/>
        <v>0</v>
      </c>
      <c r="J106" s="57">
        <f t="shared" si="26"/>
        <v>0</v>
      </c>
      <c r="K106" s="3">
        <f t="shared" si="21"/>
        <v>0</v>
      </c>
      <c r="L106" s="3">
        <f t="shared" si="27"/>
        <v>0</v>
      </c>
      <c r="M106" s="56">
        <f t="shared" si="22"/>
        <v>0</v>
      </c>
      <c r="N106" s="57">
        <f t="shared" si="30"/>
        <v>0</v>
      </c>
      <c r="O106" s="3">
        <f t="shared" si="23"/>
        <v>0</v>
      </c>
      <c r="P106" s="3">
        <f t="shared" si="28"/>
        <v>0</v>
      </c>
      <c r="Q106" s="56">
        <f t="shared" si="24"/>
        <v>0</v>
      </c>
      <c r="R106" s="57">
        <f t="shared" si="29"/>
        <v>0</v>
      </c>
      <c r="S106" s="4"/>
    </row>
    <row r="107" spans="1:19" x14ac:dyDescent="0.25">
      <c r="A107" s="4"/>
      <c r="B107" s="54">
        <v>90</v>
      </c>
      <c r="C107" s="55">
        <f t="shared" si="16"/>
        <v>0</v>
      </c>
      <c r="D107" s="3">
        <f t="shared" si="31"/>
        <v>0</v>
      </c>
      <c r="E107" s="56">
        <f t="shared" si="17"/>
        <v>0</v>
      </c>
      <c r="F107" s="57">
        <f t="shared" si="18"/>
        <v>0</v>
      </c>
      <c r="G107" s="3">
        <f t="shared" si="19"/>
        <v>0</v>
      </c>
      <c r="H107" s="3">
        <f t="shared" si="25"/>
        <v>0</v>
      </c>
      <c r="I107" s="56">
        <f t="shared" si="20"/>
        <v>0</v>
      </c>
      <c r="J107" s="57">
        <f t="shared" si="26"/>
        <v>0</v>
      </c>
      <c r="K107" s="3">
        <f t="shared" si="21"/>
        <v>0</v>
      </c>
      <c r="L107" s="3">
        <f t="shared" si="27"/>
        <v>0</v>
      </c>
      <c r="M107" s="56">
        <f t="shared" si="22"/>
        <v>0</v>
      </c>
      <c r="N107" s="57">
        <f t="shared" si="30"/>
        <v>0</v>
      </c>
      <c r="O107" s="3">
        <f t="shared" si="23"/>
        <v>0</v>
      </c>
      <c r="P107" s="3">
        <f t="shared" si="28"/>
        <v>0</v>
      </c>
      <c r="Q107" s="56">
        <f t="shared" si="24"/>
        <v>0</v>
      </c>
      <c r="R107" s="57">
        <f t="shared" si="29"/>
        <v>0</v>
      </c>
      <c r="S107" s="4"/>
    </row>
    <row r="108" spans="1:19" x14ac:dyDescent="0.25">
      <c r="A108" s="4"/>
      <c r="B108" s="54">
        <v>91</v>
      </c>
      <c r="C108" s="55">
        <f t="shared" si="16"/>
        <v>0</v>
      </c>
      <c r="D108" s="3">
        <f t="shared" si="31"/>
        <v>0</v>
      </c>
      <c r="E108" s="56">
        <f t="shared" si="17"/>
        <v>0</v>
      </c>
      <c r="F108" s="57">
        <f t="shared" si="18"/>
        <v>0</v>
      </c>
      <c r="G108" s="3">
        <f t="shared" si="19"/>
        <v>0</v>
      </c>
      <c r="H108" s="3">
        <f t="shared" si="25"/>
        <v>0</v>
      </c>
      <c r="I108" s="56">
        <f t="shared" si="20"/>
        <v>0</v>
      </c>
      <c r="J108" s="57">
        <f t="shared" si="26"/>
        <v>0</v>
      </c>
      <c r="K108" s="3">
        <f t="shared" si="21"/>
        <v>0</v>
      </c>
      <c r="L108" s="3">
        <f t="shared" si="27"/>
        <v>0</v>
      </c>
      <c r="M108" s="56">
        <f t="shared" si="22"/>
        <v>0</v>
      </c>
      <c r="N108" s="57">
        <f t="shared" si="30"/>
        <v>0</v>
      </c>
      <c r="O108" s="3">
        <f t="shared" si="23"/>
        <v>0</v>
      </c>
      <c r="P108" s="3">
        <f t="shared" si="28"/>
        <v>0</v>
      </c>
      <c r="Q108" s="56">
        <f t="shared" si="24"/>
        <v>0</v>
      </c>
      <c r="R108" s="57">
        <f t="shared" si="29"/>
        <v>0</v>
      </c>
      <c r="S108" s="4"/>
    </row>
    <row r="109" spans="1:19" x14ac:dyDescent="0.25">
      <c r="A109" s="4"/>
      <c r="B109" s="54">
        <v>92</v>
      </c>
      <c r="C109" s="55">
        <f t="shared" si="16"/>
        <v>0</v>
      </c>
      <c r="D109" s="3">
        <f t="shared" si="31"/>
        <v>0</v>
      </c>
      <c r="E109" s="56">
        <f t="shared" si="17"/>
        <v>0</v>
      </c>
      <c r="F109" s="57">
        <f t="shared" si="18"/>
        <v>0</v>
      </c>
      <c r="G109" s="3">
        <f t="shared" si="19"/>
        <v>0</v>
      </c>
      <c r="H109" s="3">
        <f t="shared" si="25"/>
        <v>0</v>
      </c>
      <c r="I109" s="56">
        <f t="shared" si="20"/>
        <v>0</v>
      </c>
      <c r="J109" s="57">
        <f t="shared" si="26"/>
        <v>0</v>
      </c>
      <c r="K109" s="3">
        <f t="shared" si="21"/>
        <v>0</v>
      </c>
      <c r="L109" s="3">
        <f t="shared" si="27"/>
        <v>0</v>
      </c>
      <c r="M109" s="56">
        <f t="shared" si="22"/>
        <v>0</v>
      </c>
      <c r="N109" s="57">
        <f t="shared" si="30"/>
        <v>0</v>
      </c>
      <c r="O109" s="3">
        <f t="shared" si="23"/>
        <v>0</v>
      </c>
      <c r="P109" s="3">
        <f t="shared" si="28"/>
        <v>0</v>
      </c>
      <c r="Q109" s="56">
        <f t="shared" si="24"/>
        <v>0</v>
      </c>
      <c r="R109" s="57">
        <f t="shared" si="29"/>
        <v>0</v>
      </c>
      <c r="S109" s="4"/>
    </row>
    <row r="110" spans="1:19" x14ac:dyDescent="0.25">
      <c r="A110" s="4"/>
      <c r="B110" s="54">
        <v>93</v>
      </c>
      <c r="C110" s="55">
        <f t="shared" si="16"/>
        <v>0</v>
      </c>
      <c r="D110" s="3">
        <f t="shared" si="31"/>
        <v>0</v>
      </c>
      <c r="E110" s="56">
        <f t="shared" si="17"/>
        <v>0</v>
      </c>
      <c r="F110" s="57">
        <f t="shared" si="18"/>
        <v>0</v>
      </c>
      <c r="G110" s="3">
        <f t="shared" si="19"/>
        <v>0</v>
      </c>
      <c r="H110" s="3">
        <f t="shared" si="25"/>
        <v>0</v>
      </c>
      <c r="I110" s="56">
        <f t="shared" si="20"/>
        <v>0</v>
      </c>
      <c r="J110" s="57">
        <f t="shared" si="26"/>
        <v>0</v>
      </c>
      <c r="K110" s="3">
        <f t="shared" si="21"/>
        <v>0</v>
      </c>
      <c r="L110" s="3">
        <f t="shared" si="27"/>
        <v>0</v>
      </c>
      <c r="M110" s="56">
        <f t="shared" si="22"/>
        <v>0</v>
      </c>
      <c r="N110" s="57">
        <f t="shared" si="30"/>
        <v>0</v>
      </c>
      <c r="O110" s="3">
        <f t="shared" si="23"/>
        <v>0</v>
      </c>
      <c r="P110" s="3">
        <f t="shared" si="28"/>
        <v>0</v>
      </c>
      <c r="Q110" s="56">
        <f t="shared" si="24"/>
        <v>0</v>
      </c>
      <c r="R110" s="57">
        <f t="shared" si="29"/>
        <v>0</v>
      </c>
      <c r="S110" s="4"/>
    </row>
    <row r="111" spans="1:19" x14ac:dyDescent="0.25">
      <c r="A111" s="4"/>
      <c r="B111" s="54">
        <v>94</v>
      </c>
      <c r="C111" s="55">
        <f t="shared" si="16"/>
        <v>0</v>
      </c>
      <c r="D111" s="3">
        <f t="shared" si="31"/>
        <v>0</v>
      </c>
      <c r="E111" s="56">
        <f t="shared" si="17"/>
        <v>0</v>
      </c>
      <c r="F111" s="57">
        <f t="shared" si="18"/>
        <v>0</v>
      </c>
      <c r="G111" s="3">
        <f t="shared" si="19"/>
        <v>0</v>
      </c>
      <c r="H111" s="3">
        <f t="shared" si="25"/>
        <v>0</v>
      </c>
      <c r="I111" s="56">
        <f t="shared" si="20"/>
        <v>0</v>
      </c>
      <c r="J111" s="57">
        <f t="shared" si="26"/>
        <v>0</v>
      </c>
      <c r="K111" s="3">
        <f t="shared" si="21"/>
        <v>0</v>
      </c>
      <c r="L111" s="3">
        <f t="shared" si="27"/>
        <v>0</v>
      </c>
      <c r="M111" s="56">
        <f t="shared" si="22"/>
        <v>0</v>
      </c>
      <c r="N111" s="57">
        <f t="shared" si="30"/>
        <v>0</v>
      </c>
      <c r="O111" s="3">
        <f t="shared" si="23"/>
        <v>0</v>
      </c>
      <c r="P111" s="3">
        <f t="shared" si="28"/>
        <v>0</v>
      </c>
      <c r="Q111" s="56">
        <f t="shared" si="24"/>
        <v>0</v>
      </c>
      <c r="R111" s="57">
        <f t="shared" si="29"/>
        <v>0</v>
      </c>
      <c r="S111" s="4"/>
    </row>
    <row r="112" spans="1:19" x14ac:dyDescent="0.25">
      <c r="A112" s="4"/>
      <c r="B112" s="54">
        <v>95</v>
      </c>
      <c r="C112" s="55">
        <f t="shared" si="16"/>
        <v>0</v>
      </c>
      <c r="D112" s="3">
        <f t="shared" si="31"/>
        <v>0</v>
      </c>
      <c r="E112" s="56">
        <f t="shared" si="17"/>
        <v>0</v>
      </c>
      <c r="F112" s="57">
        <f t="shared" si="18"/>
        <v>0</v>
      </c>
      <c r="G112" s="3">
        <f t="shared" si="19"/>
        <v>0</v>
      </c>
      <c r="H112" s="3">
        <f t="shared" si="25"/>
        <v>0</v>
      </c>
      <c r="I112" s="56">
        <f t="shared" si="20"/>
        <v>0</v>
      </c>
      <c r="J112" s="57">
        <f t="shared" si="26"/>
        <v>0</v>
      </c>
      <c r="K112" s="3">
        <f t="shared" si="21"/>
        <v>0</v>
      </c>
      <c r="L112" s="3">
        <f t="shared" si="27"/>
        <v>0</v>
      </c>
      <c r="M112" s="56">
        <f t="shared" si="22"/>
        <v>0</v>
      </c>
      <c r="N112" s="57">
        <f t="shared" si="30"/>
        <v>0</v>
      </c>
      <c r="O112" s="3">
        <f t="shared" si="23"/>
        <v>0</v>
      </c>
      <c r="P112" s="3">
        <f t="shared" si="28"/>
        <v>0</v>
      </c>
      <c r="Q112" s="56">
        <f t="shared" si="24"/>
        <v>0</v>
      </c>
      <c r="R112" s="57">
        <f t="shared" si="29"/>
        <v>0</v>
      </c>
      <c r="S112" s="4"/>
    </row>
    <row r="113" spans="1:19" s="64" customFormat="1" x14ac:dyDescent="0.25">
      <c r="A113" s="4"/>
      <c r="B113" s="58">
        <v>96</v>
      </c>
      <c r="C113" s="59">
        <f t="shared" si="16"/>
        <v>0</v>
      </c>
      <c r="D113" s="60">
        <f t="shared" si="31"/>
        <v>0</v>
      </c>
      <c r="E113" s="61">
        <f t="shared" si="17"/>
        <v>0</v>
      </c>
      <c r="F113" s="62">
        <f t="shared" si="18"/>
        <v>0</v>
      </c>
      <c r="G113" s="60">
        <f t="shared" si="19"/>
        <v>0</v>
      </c>
      <c r="H113" s="60">
        <f t="shared" si="25"/>
        <v>0</v>
      </c>
      <c r="I113" s="61">
        <f t="shared" si="20"/>
        <v>0</v>
      </c>
      <c r="J113" s="62">
        <f t="shared" si="26"/>
        <v>0</v>
      </c>
      <c r="K113" s="60">
        <f t="shared" si="21"/>
        <v>0</v>
      </c>
      <c r="L113" s="60">
        <f t="shared" si="27"/>
        <v>0</v>
      </c>
      <c r="M113" s="61">
        <f t="shared" si="22"/>
        <v>0</v>
      </c>
      <c r="N113" s="62">
        <f t="shared" si="30"/>
        <v>0</v>
      </c>
      <c r="O113" s="60">
        <f t="shared" si="23"/>
        <v>0</v>
      </c>
      <c r="P113" s="60">
        <f t="shared" si="28"/>
        <v>0</v>
      </c>
      <c r="Q113" s="61">
        <f t="shared" si="24"/>
        <v>0</v>
      </c>
      <c r="R113" s="62">
        <f t="shared" si="29"/>
        <v>0</v>
      </c>
      <c r="S113" s="63"/>
    </row>
    <row r="114" spans="1:19" x14ac:dyDescent="0.25">
      <c r="A114" s="4"/>
      <c r="B114" s="54">
        <v>97</v>
      </c>
      <c r="C114" s="55">
        <f t="shared" si="16"/>
        <v>0</v>
      </c>
      <c r="D114" s="3">
        <f t="shared" si="31"/>
        <v>0</v>
      </c>
      <c r="E114" s="56">
        <f t="shared" si="17"/>
        <v>0</v>
      </c>
      <c r="F114" s="57">
        <f t="shared" si="18"/>
        <v>0</v>
      </c>
      <c r="G114" s="3">
        <f t="shared" si="19"/>
        <v>0</v>
      </c>
      <c r="H114" s="3">
        <f t="shared" si="25"/>
        <v>0</v>
      </c>
      <c r="I114" s="56">
        <f t="shared" si="20"/>
        <v>0</v>
      </c>
      <c r="J114" s="57">
        <f t="shared" si="26"/>
        <v>0</v>
      </c>
      <c r="K114" s="3">
        <f t="shared" si="21"/>
        <v>0</v>
      </c>
      <c r="L114" s="3">
        <f t="shared" si="27"/>
        <v>0</v>
      </c>
      <c r="M114" s="56">
        <f t="shared" si="22"/>
        <v>0</v>
      </c>
      <c r="N114" s="57">
        <f t="shared" si="30"/>
        <v>0</v>
      </c>
      <c r="O114" s="3">
        <f t="shared" si="23"/>
        <v>0</v>
      </c>
      <c r="P114" s="3">
        <f t="shared" si="28"/>
        <v>0</v>
      </c>
      <c r="Q114" s="56">
        <f t="shared" si="24"/>
        <v>0</v>
      </c>
      <c r="R114" s="57">
        <f t="shared" si="29"/>
        <v>0</v>
      </c>
      <c r="S114" s="4"/>
    </row>
    <row r="115" spans="1:19" x14ac:dyDescent="0.25">
      <c r="A115" s="4"/>
      <c r="B115" s="54">
        <v>98</v>
      </c>
      <c r="C115" s="55">
        <f t="shared" si="16"/>
        <v>0</v>
      </c>
      <c r="D115" s="3">
        <f t="shared" si="31"/>
        <v>0</v>
      </c>
      <c r="E115" s="56">
        <f t="shared" si="17"/>
        <v>0</v>
      </c>
      <c r="F115" s="57">
        <f t="shared" si="18"/>
        <v>0</v>
      </c>
      <c r="G115" s="3">
        <f t="shared" si="19"/>
        <v>0</v>
      </c>
      <c r="H115" s="3">
        <f t="shared" si="25"/>
        <v>0</v>
      </c>
      <c r="I115" s="56">
        <f t="shared" si="20"/>
        <v>0</v>
      </c>
      <c r="J115" s="57">
        <f t="shared" si="26"/>
        <v>0</v>
      </c>
      <c r="K115" s="3">
        <f t="shared" si="21"/>
        <v>0</v>
      </c>
      <c r="L115" s="3">
        <f t="shared" si="27"/>
        <v>0</v>
      </c>
      <c r="M115" s="56">
        <f t="shared" si="22"/>
        <v>0</v>
      </c>
      <c r="N115" s="57">
        <f t="shared" si="30"/>
        <v>0</v>
      </c>
      <c r="O115" s="3">
        <f t="shared" si="23"/>
        <v>0</v>
      </c>
      <c r="P115" s="3">
        <f t="shared" si="28"/>
        <v>0</v>
      </c>
      <c r="Q115" s="56">
        <f t="shared" si="24"/>
        <v>0</v>
      </c>
      <c r="R115" s="57">
        <f t="shared" si="29"/>
        <v>0</v>
      </c>
      <c r="S115" s="4"/>
    </row>
    <row r="116" spans="1:19" x14ac:dyDescent="0.25">
      <c r="A116" s="4"/>
      <c r="B116" s="54">
        <v>99</v>
      </c>
      <c r="C116" s="55">
        <f t="shared" si="16"/>
        <v>0</v>
      </c>
      <c r="D116" s="3">
        <f t="shared" si="31"/>
        <v>0</v>
      </c>
      <c r="E116" s="56">
        <f t="shared" si="17"/>
        <v>0</v>
      </c>
      <c r="F116" s="57">
        <f t="shared" si="18"/>
        <v>0</v>
      </c>
      <c r="G116" s="3">
        <f t="shared" si="19"/>
        <v>0</v>
      </c>
      <c r="H116" s="3">
        <f t="shared" si="25"/>
        <v>0</v>
      </c>
      <c r="I116" s="56">
        <f t="shared" si="20"/>
        <v>0</v>
      </c>
      <c r="J116" s="57">
        <f t="shared" si="26"/>
        <v>0</v>
      </c>
      <c r="K116" s="3">
        <f t="shared" si="21"/>
        <v>0</v>
      </c>
      <c r="L116" s="3">
        <f t="shared" si="27"/>
        <v>0</v>
      </c>
      <c r="M116" s="56">
        <f t="shared" si="22"/>
        <v>0</v>
      </c>
      <c r="N116" s="57">
        <f t="shared" si="30"/>
        <v>0</v>
      </c>
      <c r="O116" s="3">
        <f t="shared" si="23"/>
        <v>0</v>
      </c>
      <c r="P116" s="3">
        <f t="shared" si="28"/>
        <v>0</v>
      </c>
      <c r="Q116" s="56">
        <f t="shared" si="24"/>
        <v>0</v>
      </c>
      <c r="R116" s="57">
        <f t="shared" si="29"/>
        <v>0</v>
      </c>
      <c r="S116" s="4"/>
    </row>
    <row r="117" spans="1:19" x14ac:dyDescent="0.25">
      <c r="A117" s="4"/>
      <c r="B117" s="54">
        <v>100</v>
      </c>
      <c r="C117" s="55">
        <f t="shared" si="16"/>
        <v>0</v>
      </c>
      <c r="D117" s="3">
        <f t="shared" si="31"/>
        <v>0</v>
      </c>
      <c r="E117" s="56">
        <f t="shared" si="17"/>
        <v>0</v>
      </c>
      <c r="F117" s="57">
        <f t="shared" si="18"/>
        <v>0</v>
      </c>
      <c r="G117" s="3">
        <f t="shared" si="19"/>
        <v>0</v>
      </c>
      <c r="H117" s="3">
        <f t="shared" si="25"/>
        <v>0</v>
      </c>
      <c r="I117" s="56">
        <f t="shared" si="20"/>
        <v>0</v>
      </c>
      <c r="J117" s="57">
        <f t="shared" si="26"/>
        <v>0</v>
      </c>
      <c r="K117" s="3">
        <f t="shared" si="21"/>
        <v>0</v>
      </c>
      <c r="L117" s="3">
        <f t="shared" si="27"/>
        <v>0</v>
      </c>
      <c r="M117" s="56">
        <f t="shared" si="22"/>
        <v>0</v>
      </c>
      <c r="N117" s="57">
        <f t="shared" si="30"/>
        <v>0</v>
      </c>
      <c r="O117" s="3">
        <f t="shared" si="23"/>
        <v>0</v>
      </c>
      <c r="P117" s="3">
        <f t="shared" si="28"/>
        <v>0</v>
      </c>
      <c r="Q117" s="56">
        <f t="shared" si="24"/>
        <v>0</v>
      </c>
      <c r="R117" s="57">
        <f t="shared" si="29"/>
        <v>0</v>
      </c>
      <c r="S117" s="4"/>
    </row>
    <row r="118" spans="1:19" x14ac:dyDescent="0.25">
      <c r="A118" s="4"/>
      <c r="B118" s="54">
        <v>101</v>
      </c>
      <c r="C118" s="55">
        <f t="shared" si="16"/>
        <v>0</v>
      </c>
      <c r="D118" s="3">
        <f t="shared" si="31"/>
        <v>0</v>
      </c>
      <c r="E118" s="56">
        <f t="shared" si="17"/>
        <v>0</v>
      </c>
      <c r="F118" s="57">
        <f t="shared" si="18"/>
        <v>0</v>
      </c>
      <c r="G118" s="3">
        <f t="shared" si="19"/>
        <v>0</v>
      </c>
      <c r="H118" s="3">
        <f t="shared" si="25"/>
        <v>0</v>
      </c>
      <c r="I118" s="56">
        <f t="shared" si="20"/>
        <v>0</v>
      </c>
      <c r="J118" s="57">
        <f t="shared" si="26"/>
        <v>0</v>
      </c>
      <c r="K118" s="3">
        <f t="shared" si="21"/>
        <v>0</v>
      </c>
      <c r="L118" s="3">
        <f t="shared" si="27"/>
        <v>0</v>
      </c>
      <c r="M118" s="56">
        <f t="shared" si="22"/>
        <v>0</v>
      </c>
      <c r="N118" s="57">
        <f t="shared" si="30"/>
        <v>0</v>
      </c>
      <c r="O118" s="3">
        <f t="shared" si="23"/>
        <v>0</v>
      </c>
      <c r="P118" s="3">
        <f t="shared" si="28"/>
        <v>0</v>
      </c>
      <c r="Q118" s="56">
        <f t="shared" si="24"/>
        <v>0</v>
      </c>
      <c r="R118" s="57">
        <f t="shared" si="29"/>
        <v>0</v>
      </c>
      <c r="S118" s="4"/>
    </row>
    <row r="119" spans="1:19" x14ac:dyDescent="0.25">
      <c r="A119" s="4"/>
      <c r="B119" s="54">
        <v>102</v>
      </c>
      <c r="C119" s="55">
        <f t="shared" si="16"/>
        <v>0</v>
      </c>
      <c r="D119" s="3">
        <f t="shared" si="31"/>
        <v>0</v>
      </c>
      <c r="E119" s="56">
        <f t="shared" si="17"/>
        <v>0</v>
      </c>
      <c r="F119" s="57">
        <f t="shared" si="18"/>
        <v>0</v>
      </c>
      <c r="G119" s="3">
        <f t="shared" si="19"/>
        <v>0</v>
      </c>
      <c r="H119" s="3">
        <f t="shared" si="25"/>
        <v>0</v>
      </c>
      <c r="I119" s="56">
        <f t="shared" si="20"/>
        <v>0</v>
      </c>
      <c r="J119" s="57">
        <f t="shared" si="26"/>
        <v>0</v>
      </c>
      <c r="K119" s="3">
        <f t="shared" si="21"/>
        <v>0</v>
      </c>
      <c r="L119" s="3">
        <f t="shared" si="27"/>
        <v>0</v>
      </c>
      <c r="M119" s="56">
        <f t="shared" si="22"/>
        <v>0</v>
      </c>
      <c r="N119" s="57">
        <f t="shared" si="30"/>
        <v>0</v>
      </c>
      <c r="O119" s="3">
        <f t="shared" si="23"/>
        <v>0</v>
      </c>
      <c r="P119" s="3">
        <f t="shared" si="28"/>
        <v>0</v>
      </c>
      <c r="Q119" s="56">
        <f t="shared" si="24"/>
        <v>0</v>
      </c>
      <c r="R119" s="57">
        <f t="shared" si="29"/>
        <v>0</v>
      </c>
      <c r="S119" s="4"/>
    </row>
    <row r="120" spans="1:19" x14ac:dyDescent="0.25">
      <c r="A120" s="4"/>
      <c r="B120" s="54">
        <v>103</v>
      </c>
      <c r="C120" s="55">
        <f t="shared" si="16"/>
        <v>0</v>
      </c>
      <c r="D120" s="3">
        <f t="shared" si="31"/>
        <v>0</v>
      </c>
      <c r="E120" s="56">
        <f t="shared" si="17"/>
        <v>0</v>
      </c>
      <c r="F120" s="57">
        <f t="shared" si="18"/>
        <v>0</v>
      </c>
      <c r="G120" s="3">
        <f t="shared" si="19"/>
        <v>0</v>
      </c>
      <c r="H120" s="3">
        <f t="shared" si="25"/>
        <v>0</v>
      </c>
      <c r="I120" s="56">
        <f t="shared" si="20"/>
        <v>0</v>
      </c>
      <c r="J120" s="57">
        <f t="shared" si="26"/>
        <v>0</v>
      </c>
      <c r="K120" s="3">
        <f t="shared" si="21"/>
        <v>0</v>
      </c>
      <c r="L120" s="3">
        <f t="shared" si="27"/>
        <v>0</v>
      </c>
      <c r="M120" s="56">
        <f t="shared" si="22"/>
        <v>0</v>
      </c>
      <c r="N120" s="57">
        <f t="shared" si="30"/>
        <v>0</v>
      </c>
      <c r="O120" s="3">
        <f t="shared" si="23"/>
        <v>0</v>
      </c>
      <c r="P120" s="3">
        <f t="shared" si="28"/>
        <v>0</v>
      </c>
      <c r="Q120" s="56">
        <f t="shared" si="24"/>
        <v>0</v>
      </c>
      <c r="R120" s="57">
        <f t="shared" si="29"/>
        <v>0</v>
      </c>
      <c r="S120" s="4"/>
    </row>
    <row r="121" spans="1:19" x14ac:dyDescent="0.25">
      <c r="A121" s="4"/>
      <c r="B121" s="54">
        <v>104</v>
      </c>
      <c r="C121" s="55">
        <f t="shared" si="16"/>
        <v>0</v>
      </c>
      <c r="D121" s="3">
        <f t="shared" si="31"/>
        <v>0</v>
      </c>
      <c r="E121" s="56">
        <f t="shared" si="17"/>
        <v>0</v>
      </c>
      <c r="F121" s="57">
        <f t="shared" si="18"/>
        <v>0</v>
      </c>
      <c r="G121" s="3">
        <f t="shared" si="19"/>
        <v>0</v>
      </c>
      <c r="H121" s="3">
        <f t="shared" si="25"/>
        <v>0</v>
      </c>
      <c r="I121" s="56">
        <f t="shared" si="20"/>
        <v>0</v>
      </c>
      <c r="J121" s="57">
        <f t="shared" si="26"/>
        <v>0</v>
      </c>
      <c r="K121" s="3">
        <f t="shared" si="21"/>
        <v>0</v>
      </c>
      <c r="L121" s="3">
        <f t="shared" si="27"/>
        <v>0</v>
      </c>
      <c r="M121" s="56">
        <f t="shared" si="22"/>
        <v>0</v>
      </c>
      <c r="N121" s="57">
        <f t="shared" si="30"/>
        <v>0</v>
      </c>
      <c r="O121" s="3">
        <f t="shared" si="23"/>
        <v>0</v>
      </c>
      <c r="P121" s="3">
        <f t="shared" si="28"/>
        <v>0</v>
      </c>
      <c r="Q121" s="56">
        <f t="shared" si="24"/>
        <v>0</v>
      </c>
      <c r="R121" s="57">
        <f t="shared" si="29"/>
        <v>0</v>
      </c>
      <c r="S121" s="4"/>
    </row>
    <row r="122" spans="1:19" x14ac:dyDescent="0.25">
      <c r="A122" s="4"/>
      <c r="B122" s="54">
        <v>105</v>
      </c>
      <c r="C122" s="55">
        <f t="shared" si="16"/>
        <v>0</v>
      </c>
      <c r="D122" s="3">
        <f t="shared" si="31"/>
        <v>0</v>
      </c>
      <c r="E122" s="56">
        <f t="shared" si="17"/>
        <v>0</v>
      </c>
      <c r="F122" s="57">
        <f t="shared" si="18"/>
        <v>0</v>
      </c>
      <c r="G122" s="3">
        <f t="shared" si="19"/>
        <v>0</v>
      </c>
      <c r="H122" s="3">
        <f t="shared" si="25"/>
        <v>0</v>
      </c>
      <c r="I122" s="56">
        <f t="shared" si="20"/>
        <v>0</v>
      </c>
      <c r="J122" s="57">
        <f t="shared" si="26"/>
        <v>0</v>
      </c>
      <c r="K122" s="3">
        <f t="shared" si="21"/>
        <v>0</v>
      </c>
      <c r="L122" s="3">
        <f t="shared" si="27"/>
        <v>0</v>
      </c>
      <c r="M122" s="56">
        <f t="shared" si="22"/>
        <v>0</v>
      </c>
      <c r="N122" s="57">
        <f t="shared" si="30"/>
        <v>0</v>
      </c>
      <c r="O122" s="3">
        <f t="shared" si="23"/>
        <v>0</v>
      </c>
      <c r="P122" s="3">
        <f t="shared" si="28"/>
        <v>0</v>
      </c>
      <c r="Q122" s="56">
        <f t="shared" si="24"/>
        <v>0</v>
      </c>
      <c r="R122" s="57">
        <f t="shared" si="29"/>
        <v>0</v>
      </c>
      <c r="S122" s="4"/>
    </row>
    <row r="123" spans="1:19" x14ac:dyDescent="0.25">
      <c r="A123" s="4"/>
      <c r="B123" s="54">
        <v>106</v>
      </c>
      <c r="C123" s="55">
        <f t="shared" si="16"/>
        <v>0</v>
      </c>
      <c r="D123" s="3">
        <f t="shared" si="31"/>
        <v>0</v>
      </c>
      <c r="E123" s="56">
        <f t="shared" si="17"/>
        <v>0</v>
      </c>
      <c r="F123" s="57">
        <f t="shared" si="18"/>
        <v>0</v>
      </c>
      <c r="G123" s="3">
        <f t="shared" si="19"/>
        <v>0</v>
      </c>
      <c r="H123" s="3">
        <f t="shared" si="25"/>
        <v>0</v>
      </c>
      <c r="I123" s="56">
        <f t="shared" si="20"/>
        <v>0</v>
      </c>
      <c r="J123" s="57">
        <f t="shared" si="26"/>
        <v>0</v>
      </c>
      <c r="K123" s="3">
        <f t="shared" si="21"/>
        <v>0</v>
      </c>
      <c r="L123" s="3">
        <f t="shared" si="27"/>
        <v>0</v>
      </c>
      <c r="M123" s="56">
        <f t="shared" si="22"/>
        <v>0</v>
      </c>
      <c r="N123" s="57">
        <f t="shared" si="30"/>
        <v>0</v>
      </c>
      <c r="O123" s="3">
        <f t="shared" si="23"/>
        <v>0</v>
      </c>
      <c r="P123" s="3">
        <f t="shared" si="28"/>
        <v>0</v>
      </c>
      <c r="Q123" s="56">
        <f t="shared" si="24"/>
        <v>0</v>
      </c>
      <c r="R123" s="57">
        <f t="shared" si="29"/>
        <v>0</v>
      </c>
      <c r="S123" s="4"/>
    </row>
    <row r="124" spans="1:19" x14ac:dyDescent="0.25">
      <c r="A124" s="4"/>
      <c r="B124" s="54">
        <v>107</v>
      </c>
      <c r="C124" s="55">
        <f t="shared" si="16"/>
        <v>0</v>
      </c>
      <c r="D124" s="3">
        <f t="shared" si="31"/>
        <v>0</v>
      </c>
      <c r="E124" s="56">
        <f t="shared" si="17"/>
        <v>0</v>
      </c>
      <c r="F124" s="57">
        <f t="shared" si="18"/>
        <v>0</v>
      </c>
      <c r="G124" s="3">
        <f t="shared" si="19"/>
        <v>0</v>
      </c>
      <c r="H124" s="3">
        <f t="shared" si="25"/>
        <v>0</v>
      </c>
      <c r="I124" s="56">
        <f t="shared" si="20"/>
        <v>0</v>
      </c>
      <c r="J124" s="57">
        <f t="shared" si="26"/>
        <v>0</v>
      </c>
      <c r="K124" s="3">
        <f t="shared" si="21"/>
        <v>0</v>
      </c>
      <c r="L124" s="3">
        <f t="shared" si="27"/>
        <v>0</v>
      </c>
      <c r="M124" s="56">
        <f t="shared" si="22"/>
        <v>0</v>
      </c>
      <c r="N124" s="57">
        <f t="shared" si="30"/>
        <v>0</v>
      </c>
      <c r="O124" s="3">
        <f t="shared" si="23"/>
        <v>0</v>
      </c>
      <c r="P124" s="3">
        <f t="shared" si="28"/>
        <v>0</v>
      </c>
      <c r="Q124" s="56">
        <f t="shared" si="24"/>
        <v>0</v>
      </c>
      <c r="R124" s="57">
        <f t="shared" si="29"/>
        <v>0</v>
      </c>
      <c r="S124" s="4"/>
    </row>
    <row r="125" spans="1:19" s="64" customFormat="1" x14ac:dyDescent="0.25">
      <c r="A125" s="4"/>
      <c r="B125" s="58">
        <v>108</v>
      </c>
      <c r="C125" s="59">
        <f t="shared" si="16"/>
        <v>0</v>
      </c>
      <c r="D125" s="60">
        <f t="shared" si="31"/>
        <v>0</v>
      </c>
      <c r="E125" s="61">
        <f t="shared" si="17"/>
        <v>0</v>
      </c>
      <c r="F125" s="62">
        <f t="shared" si="18"/>
        <v>0</v>
      </c>
      <c r="G125" s="60">
        <f t="shared" si="19"/>
        <v>0</v>
      </c>
      <c r="H125" s="60">
        <f t="shared" si="25"/>
        <v>0</v>
      </c>
      <c r="I125" s="61">
        <f t="shared" si="20"/>
        <v>0</v>
      </c>
      <c r="J125" s="62">
        <f t="shared" si="26"/>
        <v>0</v>
      </c>
      <c r="K125" s="60">
        <f t="shared" si="21"/>
        <v>0</v>
      </c>
      <c r="L125" s="60">
        <f t="shared" si="27"/>
        <v>0</v>
      </c>
      <c r="M125" s="61">
        <f t="shared" si="22"/>
        <v>0</v>
      </c>
      <c r="N125" s="62">
        <f t="shared" si="30"/>
        <v>0</v>
      </c>
      <c r="O125" s="60">
        <f t="shared" si="23"/>
        <v>0</v>
      </c>
      <c r="P125" s="60">
        <f t="shared" si="28"/>
        <v>0</v>
      </c>
      <c r="Q125" s="61">
        <f t="shared" si="24"/>
        <v>0</v>
      </c>
      <c r="R125" s="62">
        <f t="shared" si="29"/>
        <v>0</v>
      </c>
      <c r="S125" s="63"/>
    </row>
    <row r="126" spans="1:19" x14ac:dyDescent="0.25">
      <c r="A126" s="4"/>
      <c r="B126" s="54">
        <v>109</v>
      </c>
      <c r="C126" s="55">
        <f t="shared" si="16"/>
        <v>0</v>
      </c>
      <c r="D126" s="3">
        <f t="shared" si="31"/>
        <v>0</v>
      </c>
      <c r="E126" s="56">
        <f t="shared" si="17"/>
        <v>0</v>
      </c>
      <c r="F126" s="57">
        <f t="shared" si="18"/>
        <v>0</v>
      </c>
      <c r="G126" s="3">
        <f t="shared" si="19"/>
        <v>0</v>
      </c>
      <c r="H126" s="3">
        <f t="shared" si="25"/>
        <v>0</v>
      </c>
      <c r="I126" s="56">
        <f t="shared" si="20"/>
        <v>0</v>
      </c>
      <c r="J126" s="57">
        <f t="shared" si="26"/>
        <v>0</v>
      </c>
      <c r="K126" s="3">
        <f t="shared" si="21"/>
        <v>0</v>
      </c>
      <c r="L126" s="3">
        <f t="shared" si="27"/>
        <v>0</v>
      </c>
      <c r="M126" s="56">
        <f t="shared" si="22"/>
        <v>0</v>
      </c>
      <c r="N126" s="57">
        <f t="shared" si="30"/>
        <v>0</v>
      </c>
      <c r="O126" s="3">
        <f t="shared" si="23"/>
        <v>0</v>
      </c>
      <c r="P126" s="3">
        <f t="shared" si="28"/>
        <v>0</v>
      </c>
      <c r="Q126" s="56">
        <f t="shared" si="24"/>
        <v>0</v>
      </c>
      <c r="R126" s="57">
        <f t="shared" si="29"/>
        <v>0</v>
      </c>
      <c r="S126" s="4"/>
    </row>
    <row r="127" spans="1:19" x14ac:dyDescent="0.25">
      <c r="A127" s="4"/>
      <c r="B127" s="54">
        <v>110</v>
      </c>
      <c r="C127" s="55">
        <f t="shared" si="16"/>
        <v>0</v>
      </c>
      <c r="D127" s="3">
        <f t="shared" si="31"/>
        <v>0</v>
      </c>
      <c r="E127" s="56">
        <f t="shared" si="17"/>
        <v>0</v>
      </c>
      <c r="F127" s="57">
        <f t="shared" si="18"/>
        <v>0</v>
      </c>
      <c r="G127" s="3">
        <f t="shared" si="19"/>
        <v>0</v>
      </c>
      <c r="H127" s="3">
        <f t="shared" si="25"/>
        <v>0</v>
      </c>
      <c r="I127" s="56">
        <f t="shared" si="20"/>
        <v>0</v>
      </c>
      <c r="J127" s="57">
        <f t="shared" si="26"/>
        <v>0</v>
      </c>
      <c r="K127" s="3">
        <f t="shared" si="21"/>
        <v>0</v>
      </c>
      <c r="L127" s="3">
        <f t="shared" si="27"/>
        <v>0</v>
      </c>
      <c r="M127" s="56">
        <f t="shared" si="22"/>
        <v>0</v>
      </c>
      <c r="N127" s="57">
        <f t="shared" si="30"/>
        <v>0</v>
      </c>
      <c r="O127" s="3">
        <f t="shared" si="23"/>
        <v>0</v>
      </c>
      <c r="P127" s="3">
        <f t="shared" si="28"/>
        <v>0</v>
      </c>
      <c r="Q127" s="56">
        <f t="shared" si="24"/>
        <v>0</v>
      </c>
      <c r="R127" s="57">
        <f t="shared" si="29"/>
        <v>0</v>
      </c>
      <c r="S127" s="4"/>
    </row>
    <row r="128" spans="1:19" x14ac:dyDescent="0.25">
      <c r="A128" s="4"/>
      <c r="B128" s="54">
        <v>111</v>
      </c>
      <c r="C128" s="55">
        <f t="shared" si="16"/>
        <v>0</v>
      </c>
      <c r="D128" s="3">
        <f t="shared" si="31"/>
        <v>0</v>
      </c>
      <c r="E128" s="56">
        <f t="shared" si="17"/>
        <v>0</v>
      </c>
      <c r="F128" s="57">
        <f t="shared" si="18"/>
        <v>0</v>
      </c>
      <c r="G128" s="3">
        <f t="shared" si="19"/>
        <v>0</v>
      </c>
      <c r="H128" s="3">
        <f t="shared" si="25"/>
        <v>0</v>
      </c>
      <c r="I128" s="56">
        <f t="shared" si="20"/>
        <v>0</v>
      </c>
      <c r="J128" s="57">
        <f t="shared" si="26"/>
        <v>0</v>
      </c>
      <c r="K128" s="3">
        <f t="shared" si="21"/>
        <v>0</v>
      </c>
      <c r="L128" s="3">
        <f t="shared" si="27"/>
        <v>0</v>
      </c>
      <c r="M128" s="56">
        <f t="shared" si="22"/>
        <v>0</v>
      </c>
      <c r="N128" s="57">
        <f t="shared" si="30"/>
        <v>0</v>
      </c>
      <c r="O128" s="3">
        <f t="shared" si="23"/>
        <v>0</v>
      </c>
      <c r="P128" s="3">
        <f t="shared" si="28"/>
        <v>0</v>
      </c>
      <c r="Q128" s="56">
        <f t="shared" si="24"/>
        <v>0</v>
      </c>
      <c r="R128" s="57">
        <f t="shared" si="29"/>
        <v>0</v>
      </c>
      <c r="S128" s="4"/>
    </row>
    <row r="129" spans="1:19" x14ac:dyDescent="0.25">
      <c r="A129" s="4"/>
      <c r="B129" s="54">
        <v>112</v>
      </c>
      <c r="C129" s="55">
        <f t="shared" si="16"/>
        <v>0</v>
      </c>
      <c r="D129" s="3">
        <f t="shared" si="31"/>
        <v>0</v>
      </c>
      <c r="E129" s="56">
        <f t="shared" si="17"/>
        <v>0</v>
      </c>
      <c r="F129" s="57">
        <f t="shared" si="18"/>
        <v>0</v>
      </c>
      <c r="G129" s="3">
        <f t="shared" si="19"/>
        <v>0</v>
      </c>
      <c r="H129" s="3">
        <f t="shared" si="25"/>
        <v>0</v>
      </c>
      <c r="I129" s="56">
        <f t="shared" si="20"/>
        <v>0</v>
      </c>
      <c r="J129" s="57">
        <f t="shared" si="26"/>
        <v>0</v>
      </c>
      <c r="K129" s="3">
        <f t="shared" si="21"/>
        <v>0</v>
      </c>
      <c r="L129" s="3">
        <f t="shared" si="27"/>
        <v>0</v>
      </c>
      <c r="M129" s="56">
        <f t="shared" si="22"/>
        <v>0</v>
      </c>
      <c r="N129" s="57">
        <f t="shared" si="30"/>
        <v>0</v>
      </c>
      <c r="O129" s="3">
        <f t="shared" si="23"/>
        <v>0</v>
      </c>
      <c r="P129" s="3">
        <f t="shared" si="28"/>
        <v>0</v>
      </c>
      <c r="Q129" s="56">
        <f t="shared" si="24"/>
        <v>0</v>
      </c>
      <c r="R129" s="57">
        <f t="shared" si="29"/>
        <v>0</v>
      </c>
      <c r="S129" s="4"/>
    </row>
    <row r="130" spans="1:19" x14ac:dyDescent="0.25">
      <c r="A130" s="4"/>
      <c r="B130" s="54">
        <v>113</v>
      </c>
      <c r="C130" s="55">
        <f t="shared" si="16"/>
        <v>0</v>
      </c>
      <c r="D130" s="3">
        <f t="shared" si="31"/>
        <v>0</v>
      </c>
      <c r="E130" s="56">
        <f t="shared" si="17"/>
        <v>0</v>
      </c>
      <c r="F130" s="57">
        <f t="shared" si="18"/>
        <v>0</v>
      </c>
      <c r="G130" s="3">
        <f t="shared" si="19"/>
        <v>0</v>
      </c>
      <c r="H130" s="3">
        <f t="shared" si="25"/>
        <v>0</v>
      </c>
      <c r="I130" s="56">
        <f t="shared" si="20"/>
        <v>0</v>
      </c>
      <c r="J130" s="57">
        <f t="shared" si="26"/>
        <v>0</v>
      </c>
      <c r="K130" s="3">
        <f t="shared" si="21"/>
        <v>0</v>
      </c>
      <c r="L130" s="3">
        <f t="shared" si="27"/>
        <v>0</v>
      </c>
      <c r="M130" s="56">
        <f t="shared" si="22"/>
        <v>0</v>
      </c>
      <c r="N130" s="57">
        <f t="shared" si="30"/>
        <v>0</v>
      </c>
      <c r="O130" s="3">
        <f t="shared" si="23"/>
        <v>0</v>
      </c>
      <c r="P130" s="3">
        <f t="shared" si="28"/>
        <v>0</v>
      </c>
      <c r="Q130" s="56">
        <f t="shared" si="24"/>
        <v>0</v>
      </c>
      <c r="R130" s="57">
        <f t="shared" si="29"/>
        <v>0</v>
      </c>
      <c r="S130" s="4"/>
    </row>
    <row r="131" spans="1:19" x14ac:dyDescent="0.25">
      <c r="A131" s="4"/>
      <c r="B131" s="54">
        <v>114</v>
      </c>
      <c r="C131" s="55">
        <f t="shared" si="16"/>
        <v>0</v>
      </c>
      <c r="D131" s="3">
        <f t="shared" si="31"/>
        <v>0</v>
      </c>
      <c r="E131" s="56">
        <f t="shared" si="17"/>
        <v>0</v>
      </c>
      <c r="F131" s="57">
        <f t="shared" si="18"/>
        <v>0</v>
      </c>
      <c r="G131" s="3">
        <f t="shared" si="19"/>
        <v>0</v>
      </c>
      <c r="H131" s="3">
        <f t="shared" si="25"/>
        <v>0</v>
      </c>
      <c r="I131" s="56">
        <f t="shared" si="20"/>
        <v>0</v>
      </c>
      <c r="J131" s="57">
        <f t="shared" si="26"/>
        <v>0</v>
      </c>
      <c r="K131" s="3">
        <f t="shared" si="21"/>
        <v>0</v>
      </c>
      <c r="L131" s="3">
        <f t="shared" si="27"/>
        <v>0</v>
      </c>
      <c r="M131" s="56">
        <f t="shared" si="22"/>
        <v>0</v>
      </c>
      <c r="N131" s="57">
        <f t="shared" si="30"/>
        <v>0</v>
      </c>
      <c r="O131" s="3">
        <f t="shared" si="23"/>
        <v>0</v>
      </c>
      <c r="P131" s="3">
        <f t="shared" si="28"/>
        <v>0</v>
      </c>
      <c r="Q131" s="56">
        <f t="shared" si="24"/>
        <v>0</v>
      </c>
      <c r="R131" s="57">
        <f t="shared" si="29"/>
        <v>0</v>
      </c>
      <c r="S131" s="4"/>
    </row>
    <row r="132" spans="1:19" x14ac:dyDescent="0.25">
      <c r="A132" s="4"/>
      <c r="B132" s="54">
        <v>115</v>
      </c>
      <c r="C132" s="55">
        <f t="shared" si="16"/>
        <v>0</v>
      </c>
      <c r="D132" s="3">
        <f t="shared" si="31"/>
        <v>0</v>
      </c>
      <c r="E132" s="56">
        <f t="shared" si="17"/>
        <v>0</v>
      </c>
      <c r="F132" s="57">
        <f t="shared" si="18"/>
        <v>0</v>
      </c>
      <c r="G132" s="3">
        <f t="shared" si="19"/>
        <v>0</v>
      </c>
      <c r="H132" s="3">
        <f t="shared" si="25"/>
        <v>0</v>
      </c>
      <c r="I132" s="56">
        <f t="shared" si="20"/>
        <v>0</v>
      </c>
      <c r="J132" s="57">
        <f t="shared" si="26"/>
        <v>0</v>
      </c>
      <c r="K132" s="3">
        <f t="shared" si="21"/>
        <v>0</v>
      </c>
      <c r="L132" s="3">
        <f t="shared" si="27"/>
        <v>0</v>
      </c>
      <c r="M132" s="56">
        <f t="shared" si="22"/>
        <v>0</v>
      </c>
      <c r="N132" s="57">
        <f t="shared" si="30"/>
        <v>0</v>
      </c>
      <c r="O132" s="3">
        <f t="shared" si="23"/>
        <v>0</v>
      </c>
      <c r="P132" s="3">
        <f t="shared" si="28"/>
        <v>0</v>
      </c>
      <c r="Q132" s="56">
        <f t="shared" si="24"/>
        <v>0</v>
      </c>
      <c r="R132" s="57">
        <f t="shared" si="29"/>
        <v>0</v>
      </c>
      <c r="S132" s="4"/>
    </row>
    <row r="133" spans="1:19" x14ac:dyDescent="0.25">
      <c r="A133" s="4"/>
      <c r="B133" s="54">
        <v>116</v>
      </c>
      <c r="C133" s="55">
        <f t="shared" si="16"/>
        <v>0</v>
      </c>
      <c r="D133" s="3">
        <f t="shared" si="31"/>
        <v>0</v>
      </c>
      <c r="E133" s="56">
        <f t="shared" si="17"/>
        <v>0</v>
      </c>
      <c r="F133" s="57">
        <f t="shared" si="18"/>
        <v>0</v>
      </c>
      <c r="G133" s="3">
        <f t="shared" si="19"/>
        <v>0</v>
      </c>
      <c r="H133" s="3">
        <f t="shared" si="25"/>
        <v>0</v>
      </c>
      <c r="I133" s="56">
        <f t="shared" si="20"/>
        <v>0</v>
      </c>
      <c r="J133" s="57">
        <f t="shared" si="26"/>
        <v>0</v>
      </c>
      <c r="K133" s="3">
        <f t="shared" si="21"/>
        <v>0</v>
      </c>
      <c r="L133" s="3">
        <f t="shared" si="27"/>
        <v>0</v>
      </c>
      <c r="M133" s="56">
        <f t="shared" si="22"/>
        <v>0</v>
      </c>
      <c r="N133" s="57">
        <f t="shared" si="30"/>
        <v>0</v>
      </c>
      <c r="O133" s="3">
        <f t="shared" si="23"/>
        <v>0</v>
      </c>
      <c r="P133" s="3">
        <f t="shared" si="28"/>
        <v>0</v>
      </c>
      <c r="Q133" s="56">
        <f t="shared" si="24"/>
        <v>0</v>
      </c>
      <c r="R133" s="57">
        <f t="shared" si="29"/>
        <v>0</v>
      </c>
      <c r="S133" s="4"/>
    </row>
    <row r="134" spans="1:19" x14ac:dyDescent="0.25">
      <c r="A134" s="4"/>
      <c r="B134" s="54">
        <v>117</v>
      </c>
      <c r="C134" s="55">
        <f t="shared" si="16"/>
        <v>0</v>
      </c>
      <c r="D134" s="3">
        <f t="shared" si="31"/>
        <v>0</v>
      </c>
      <c r="E134" s="56">
        <f t="shared" si="17"/>
        <v>0</v>
      </c>
      <c r="F134" s="57">
        <f t="shared" si="18"/>
        <v>0</v>
      </c>
      <c r="G134" s="3">
        <f t="shared" si="19"/>
        <v>0</v>
      </c>
      <c r="H134" s="3">
        <f t="shared" si="25"/>
        <v>0</v>
      </c>
      <c r="I134" s="56">
        <f t="shared" si="20"/>
        <v>0</v>
      </c>
      <c r="J134" s="57">
        <f t="shared" si="26"/>
        <v>0</v>
      </c>
      <c r="K134" s="3">
        <f t="shared" si="21"/>
        <v>0</v>
      </c>
      <c r="L134" s="3">
        <f t="shared" si="27"/>
        <v>0</v>
      </c>
      <c r="M134" s="56">
        <f t="shared" si="22"/>
        <v>0</v>
      </c>
      <c r="N134" s="57">
        <f t="shared" si="30"/>
        <v>0</v>
      </c>
      <c r="O134" s="3">
        <f t="shared" si="23"/>
        <v>0</v>
      </c>
      <c r="P134" s="3">
        <f t="shared" si="28"/>
        <v>0</v>
      </c>
      <c r="Q134" s="56">
        <f t="shared" si="24"/>
        <v>0</v>
      </c>
      <c r="R134" s="57">
        <f t="shared" si="29"/>
        <v>0</v>
      </c>
      <c r="S134" s="4"/>
    </row>
    <row r="135" spans="1:19" x14ac:dyDescent="0.25">
      <c r="A135" s="4"/>
      <c r="B135" s="54">
        <v>118</v>
      </c>
      <c r="C135" s="55">
        <f t="shared" si="16"/>
        <v>0</v>
      </c>
      <c r="D135" s="3">
        <f t="shared" si="31"/>
        <v>0</v>
      </c>
      <c r="E135" s="56">
        <f t="shared" si="17"/>
        <v>0</v>
      </c>
      <c r="F135" s="57">
        <f t="shared" si="18"/>
        <v>0</v>
      </c>
      <c r="G135" s="3">
        <f t="shared" si="19"/>
        <v>0</v>
      </c>
      <c r="H135" s="3">
        <f t="shared" si="25"/>
        <v>0</v>
      </c>
      <c r="I135" s="56">
        <f t="shared" si="20"/>
        <v>0</v>
      </c>
      <c r="J135" s="57">
        <f t="shared" si="26"/>
        <v>0</v>
      </c>
      <c r="K135" s="3">
        <f t="shared" si="21"/>
        <v>0</v>
      </c>
      <c r="L135" s="3">
        <f t="shared" si="27"/>
        <v>0</v>
      </c>
      <c r="M135" s="56">
        <f t="shared" si="22"/>
        <v>0</v>
      </c>
      <c r="N135" s="57">
        <f t="shared" si="30"/>
        <v>0</v>
      </c>
      <c r="O135" s="3">
        <f t="shared" si="23"/>
        <v>0</v>
      </c>
      <c r="P135" s="3">
        <f t="shared" si="28"/>
        <v>0</v>
      </c>
      <c r="Q135" s="56">
        <f t="shared" si="24"/>
        <v>0</v>
      </c>
      <c r="R135" s="57">
        <f t="shared" si="29"/>
        <v>0</v>
      </c>
      <c r="S135" s="4"/>
    </row>
    <row r="136" spans="1:19" x14ac:dyDescent="0.25">
      <c r="A136" s="4"/>
      <c r="B136" s="54">
        <v>119</v>
      </c>
      <c r="C136" s="55">
        <f t="shared" si="16"/>
        <v>0</v>
      </c>
      <c r="D136" s="3">
        <f t="shared" si="31"/>
        <v>0</v>
      </c>
      <c r="E136" s="56">
        <f t="shared" si="17"/>
        <v>0</v>
      </c>
      <c r="F136" s="57">
        <f t="shared" si="18"/>
        <v>0</v>
      </c>
      <c r="G136" s="3">
        <f t="shared" si="19"/>
        <v>0</v>
      </c>
      <c r="H136" s="3">
        <f t="shared" si="25"/>
        <v>0</v>
      </c>
      <c r="I136" s="56">
        <f t="shared" si="20"/>
        <v>0</v>
      </c>
      <c r="J136" s="57">
        <f t="shared" si="26"/>
        <v>0</v>
      </c>
      <c r="K136" s="3">
        <f t="shared" si="21"/>
        <v>0</v>
      </c>
      <c r="L136" s="3">
        <f t="shared" si="27"/>
        <v>0</v>
      </c>
      <c r="M136" s="56">
        <f t="shared" si="22"/>
        <v>0</v>
      </c>
      <c r="N136" s="57">
        <f t="shared" si="30"/>
        <v>0</v>
      </c>
      <c r="O136" s="3">
        <f t="shared" si="23"/>
        <v>0</v>
      </c>
      <c r="P136" s="3">
        <f t="shared" si="28"/>
        <v>0</v>
      </c>
      <c r="Q136" s="56">
        <f t="shared" si="24"/>
        <v>0</v>
      </c>
      <c r="R136" s="57">
        <f t="shared" si="29"/>
        <v>0</v>
      </c>
      <c r="S136" s="4"/>
    </row>
    <row r="137" spans="1:19" s="64" customFormat="1" x14ac:dyDescent="0.25">
      <c r="A137" s="4"/>
      <c r="B137" s="58">
        <v>120</v>
      </c>
      <c r="C137" s="59">
        <f t="shared" si="16"/>
        <v>0</v>
      </c>
      <c r="D137" s="60">
        <f t="shared" si="31"/>
        <v>0</v>
      </c>
      <c r="E137" s="61">
        <f t="shared" si="17"/>
        <v>0</v>
      </c>
      <c r="F137" s="62">
        <f t="shared" si="18"/>
        <v>0</v>
      </c>
      <c r="G137" s="60">
        <f t="shared" si="19"/>
        <v>0</v>
      </c>
      <c r="H137" s="60">
        <f t="shared" si="25"/>
        <v>0</v>
      </c>
      <c r="I137" s="61">
        <f t="shared" si="20"/>
        <v>0</v>
      </c>
      <c r="J137" s="62">
        <f t="shared" si="26"/>
        <v>0</v>
      </c>
      <c r="K137" s="60">
        <f t="shared" si="21"/>
        <v>0</v>
      </c>
      <c r="L137" s="60">
        <f t="shared" si="27"/>
        <v>0</v>
      </c>
      <c r="M137" s="61">
        <f t="shared" si="22"/>
        <v>0</v>
      </c>
      <c r="N137" s="62">
        <f t="shared" si="30"/>
        <v>0</v>
      </c>
      <c r="O137" s="60">
        <f t="shared" si="23"/>
        <v>0</v>
      </c>
      <c r="P137" s="60">
        <f t="shared" si="28"/>
        <v>0</v>
      </c>
      <c r="Q137" s="61">
        <f t="shared" si="24"/>
        <v>0</v>
      </c>
      <c r="R137" s="62">
        <f t="shared" si="29"/>
        <v>0</v>
      </c>
      <c r="S137" s="63"/>
    </row>
    <row r="138" spans="1:19" x14ac:dyDescent="0.25">
      <c r="A138" s="4"/>
      <c r="B138" s="5"/>
      <c r="C138" s="4"/>
      <c r="D138" s="6"/>
      <c r="E138" s="4"/>
      <c r="F138" s="6"/>
      <c r="G138" s="4"/>
      <c r="H138" s="6"/>
      <c r="I138" s="4"/>
      <c r="J138" s="6"/>
      <c r="K138" s="4"/>
      <c r="L138" s="6"/>
      <c r="M138" s="4"/>
      <c r="N138" s="6"/>
      <c r="O138" s="4"/>
      <c r="P138" s="4"/>
      <c r="Q138" s="4"/>
      <c r="R138" s="4"/>
      <c r="S138" s="4"/>
    </row>
  </sheetData>
  <mergeCells count="2">
    <mergeCell ref="C3:G4"/>
    <mergeCell ref="H6:L7"/>
  </mergeCells>
  <hyperlinks>
    <hyperlink ref="C6" r:id="rId1" xr:uid="{96C3CC26-588A-461F-9DB3-CA82FF11C514}"/>
    <hyperlink ref="H6:L7" r:id="rId2" display="Like the sheet? Need a bigger one with more inputs? We sell one on Etsy for just $3.99. Click here to check it out! " xr:uid="{2D5312A0-7570-461E-9F2B-5E2415E663B0}"/>
  </hyperlinks>
  <pageMargins left="0.7" right="0.7" top="0.75" bottom="0.75" header="0.3" footer="0.3"/>
  <pageSetup scale="41" orientation="landscape" verticalDpi="0" r:id="rId3"/>
  <ignoredErrors>
    <ignoredError sqref="E18:Q6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318"/>
  <sheetViews>
    <sheetView showGridLines="0" zoomScale="90" zoomScaleNormal="90" workbookViewId="0"/>
  </sheetViews>
  <sheetFormatPr defaultRowHeight="15" x14ac:dyDescent="0.25"/>
  <cols>
    <col min="1" max="1" width="5.85546875" style="2" customWidth="1"/>
    <col min="2" max="2" width="7.140625" customWidth="1"/>
    <col min="3" max="3" width="15.85546875" style="1" customWidth="1"/>
    <col min="4" max="4" width="23.5703125" customWidth="1"/>
    <col min="5" max="5" width="4" style="1" customWidth="1"/>
    <col min="6" max="6" width="15" customWidth="1"/>
    <col min="7" max="7" width="17.42578125" style="1" customWidth="1"/>
    <col min="8" max="8" width="13.42578125" style="1" customWidth="1"/>
    <col min="9" max="9" width="14.140625" style="67" customWidth="1"/>
    <col min="10" max="10" width="13.28515625" style="67" customWidth="1"/>
    <col min="11" max="11" width="6.42578125" style="69" customWidth="1"/>
    <col min="12" max="12" width="15.85546875" style="67" customWidth="1"/>
    <col min="13" max="13" width="10.5703125" style="67" bestFit="1" customWidth="1"/>
  </cols>
  <sheetData>
    <row r="1" spans="1:33" x14ac:dyDescent="0.25">
      <c r="A1" s="4"/>
      <c r="B1" s="5"/>
      <c r="C1" s="4"/>
      <c r="D1" s="6"/>
      <c r="E1" s="4"/>
      <c r="F1" s="6"/>
      <c r="G1" s="4"/>
      <c r="H1" s="4"/>
      <c r="I1" s="65"/>
      <c r="J1" s="66"/>
      <c r="K1" s="68"/>
      <c r="L1" s="65"/>
      <c r="M1" s="6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4"/>
      <c r="B2" s="5"/>
      <c r="C2" s="4"/>
      <c r="D2" s="6"/>
      <c r="E2" s="4"/>
      <c r="F2" s="6"/>
      <c r="G2" s="4"/>
      <c r="H2" s="4"/>
      <c r="I2" s="65"/>
      <c r="J2" s="66"/>
      <c r="K2" s="68"/>
      <c r="L2" s="65"/>
      <c r="M2" s="6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9.5" customHeight="1" x14ac:dyDescent="0.25">
      <c r="A3" s="4"/>
      <c r="B3" s="5"/>
      <c r="C3" s="91" t="s">
        <v>28</v>
      </c>
      <c r="D3" s="91"/>
      <c r="E3" s="91"/>
      <c r="F3" s="91"/>
      <c r="G3" s="91"/>
      <c r="H3" s="88" t="s">
        <v>34</v>
      </c>
      <c r="I3" s="65"/>
      <c r="J3" s="66"/>
      <c r="K3" s="68"/>
      <c r="L3" s="65"/>
      <c r="M3" s="66"/>
      <c r="N3" s="4"/>
      <c r="O3" s="4"/>
      <c r="P3" s="4"/>
      <c r="Q3" s="4"/>
      <c r="R3" s="4"/>
      <c r="S3" s="4"/>
      <c r="T3" s="4"/>
      <c r="U3" s="4"/>
      <c r="V3" s="4"/>
      <c r="W3" s="86" t="s">
        <v>12</v>
      </c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9.5" customHeight="1" x14ac:dyDescent="0.25">
      <c r="A4" s="4"/>
      <c r="B4" s="5"/>
      <c r="C4" s="91"/>
      <c r="D4" s="91"/>
      <c r="E4" s="91"/>
      <c r="F4" s="91"/>
      <c r="G4" s="91"/>
      <c r="H4" s="88" t="s">
        <v>32</v>
      </c>
      <c r="I4" s="65"/>
      <c r="J4" s="66"/>
      <c r="K4" s="68"/>
      <c r="L4" s="65"/>
      <c r="M4" s="66"/>
      <c r="N4" s="4"/>
      <c r="O4" s="4"/>
      <c r="P4" s="4"/>
      <c r="Q4" s="4"/>
      <c r="R4" s="4"/>
      <c r="S4" s="4"/>
      <c r="T4" s="4"/>
      <c r="U4" s="4"/>
      <c r="V4" s="4"/>
      <c r="W4" s="27" t="s">
        <v>14</v>
      </c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9.5" customHeight="1" x14ac:dyDescent="0.25">
      <c r="A5" s="4"/>
      <c r="B5" s="5"/>
      <c r="C5" s="91"/>
      <c r="D5" s="91"/>
      <c r="E5" s="91"/>
      <c r="F5" s="91"/>
      <c r="G5" s="91"/>
      <c r="H5" s="88" t="s">
        <v>33</v>
      </c>
      <c r="I5" s="65"/>
      <c r="J5" s="66"/>
      <c r="K5" s="68"/>
      <c r="L5" s="65"/>
      <c r="M5" s="6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0.75" customHeight="1" x14ac:dyDescent="0.25">
      <c r="A6" s="4"/>
      <c r="B6" s="5"/>
      <c r="C6" s="25"/>
      <c r="D6" s="22"/>
      <c r="E6" s="22"/>
      <c r="F6" s="6"/>
      <c r="G6" s="4"/>
      <c r="H6" s="4"/>
      <c r="I6" s="65"/>
      <c r="J6" s="66"/>
      <c r="K6" s="68"/>
      <c r="L6" s="65"/>
      <c r="M6" s="6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0.75" customHeight="1" x14ac:dyDescent="0.25">
      <c r="A7" s="4"/>
      <c r="B7" s="5"/>
      <c r="C7" s="27"/>
      <c r="D7" s="22"/>
      <c r="E7" s="22"/>
      <c r="F7" s="6"/>
      <c r="G7" s="4"/>
      <c r="H7" s="4"/>
      <c r="I7" s="65"/>
      <c r="J7" s="66"/>
      <c r="K7" s="68"/>
      <c r="L7" s="65"/>
      <c r="M7" s="6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0.75" customHeight="1" x14ac:dyDescent="0.25">
      <c r="A8" s="4"/>
      <c r="B8" s="5"/>
      <c r="C8" s="28"/>
      <c r="D8" s="22"/>
      <c r="E8" s="22"/>
      <c r="F8" s="6"/>
      <c r="G8" s="4"/>
      <c r="H8" s="4"/>
      <c r="I8" s="65"/>
      <c r="J8" s="66"/>
      <c r="K8" s="68"/>
      <c r="L8" s="65"/>
      <c r="M8" s="6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4.5" customHeight="1" x14ac:dyDescent="0.25">
      <c r="A9" s="70"/>
      <c r="B9" s="71"/>
      <c r="C9" s="72"/>
      <c r="D9" s="71"/>
      <c r="E9" s="72"/>
      <c r="F9" s="71"/>
      <c r="G9" s="72"/>
      <c r="H9" s="73"/>
      <c r="I9" s="71"/>
      <c r="J9" s="71"/>
      <c r="K9" s="74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</row>
    <row r="10" spans="1:33" ht="21" customHeight="1" x14ac:dyDescent="0.35">
      <c r="A10" s="70"/>
      <c r="B10" s="71"/>
      <c r="C10" s="89" t="s">
        <v>31</v>
      </c>
      <c r="D10" s="71"/>
      <c r="E10" s="72"/>
      <c r="F10" s="71"/>
      <c r="G10" s="72"/>
      <c r="H10" s="72"/>
      <c r="I10" s="71"/>
      <c r="J10" s="71"/>
      <c r="K10" s="74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</row>
    <row r="11" spans="1:33" ht="46.5" customHeight="1" x14ac:dyDescent="0.8">
      <c r="A11" s="70"/>
      <c r="B11" s="75"/>
      <c r="C11" s="76"/>
      <c r="D11" s="76"/>
      <c r="E11" s="77"/>
      <c r="F11" s="78"/>
      <c r="G11" s="79"/>
      <c r="H11" s="80"/>
      <c r="I11" s="81"/>
      <c r="J11" s="71"/>
      <c r="K11" s="74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3" ht="29.25" customHeight="1" x14ac:dyDescent="0.25">
      <c r="A12" s="76"/>
      <c r="B12" s="76"/>
      <c r="C12" s="76"/>
      <c r="D12" s="76"/>
      <c r="E12" s="77"/>
      <c r="F12" s="78"/>
      <c r="G12" s="79"/>
      <c r="H12" s="82"/>
      <c r="I12" s="71"/>
      <c r="J12" s="71"/>
      <c r="K12" s="74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33" ht="29.25" customHeight="1" x14ac:dyDescent="0.25">
      <c r="A13" s="70"/>
      <c r="B13" s="71" t="s">
        <v>4</v>
      </c>
      <c r="C13" s="72" t="s">
        <v>5</v>
      </c>
      <c r="D13" s="93"/>
      <c r="E13" s="92"/>
      <c r="F13" s="99"/>
      <c r="G13" s="100"/>
      <c r="H13" s="92"/>
      <c r="I13" s="93"/>
      <c r="J13" s="93"/>
      <c r="K13" s="101"/>
      <c r="L13" s="93"/>
      <c r="M13" s="93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</row>
    <row r="14" spans="1:33" ht="29.25" customHeight="1" x14ac:dyDescent="0.25">
      <c r="A14" s="70" t="s">
        <v>1</v>
      </c>
      <c r="B14" s="71">
        <f>$L$19</f>
        <v>44</v>
      </c>
      <c r="C14" s="83">
        <f>C16*11</f>
        <v>33000</v>
      </c>
      <c r="D14" s="93"/>
      <c r="E14" s="92"/>
      <c r="F14" s="99"/>
      <c r="G14" s="100"/>
      <c r="H14" s="92"/>
      <c r="I14" s="93"/>
      <c r="J14" s="93"/>
      <c r="K14" s="101"/>
      <c r="L14" s="93"/>
      <c r="M14" s="93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29.25" customHeight="1" x14ac:dyDescent="0.25">
      <c r="A15" s="70" t="s">
        <v>2</v>
      </c>
      <c r="B15" s="71">
        <v>0</v>
      </c>
      <c r="C15" s="83">
        <v>0</v>
      </c>
      <c r="D15" s="93"/>
      <c r="E15" s="92"/>
      <c r="F15" s="99"/>
      <c r="G15" s="100"/>
      <c r="H15" s="92"/>
      <c r="I15" s="93"/>
      <c r="J15" s="93"/>
      <c r="K15" s="101"/>
      <c r="L15" s="93"/>
      <c r="M15" s="93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6" spans="1:33" ht="29.25" customHeight="1" x14ac:dyDescent="0.25">
      <c r="A16" s="70" t="s">
        <v>3</v>
      </c>
      <c r="B16" s="71">
        <v>1</v>
      </c>
      <c r="C16" s="72">
        <f>ROUNDUP($J$19/11,-3)</f>
        <v>3000</v>
      </c>
      <c r="D16" s="93"/>
      <c r="E16" s="92"/>
      <c r="F16" s="99"/>
      <c r="G16" s="100"/>
      <c r="H16" s="92"/>
      <c r="I16" s="93"/>
      <c r="J16" s="93"/>
      <c r="K16" s="101"/>
      <c r="L16" s="93"/>
      <c r="M16" s="93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33" x14ac:dyDescent="0.25">
      <c r="A17" s="70"/>
      <c r="B17" s="99"/>
      <c r="C17" s="100"/>
      <c r="D17" s="99"/>
      <c r="E17" s="100"/>
      <c r="F17" s="93"/>
      <c r="G17" s="92"/>
      <c r="H17" s="92"/>
      <c r="I17" s="71"/>
      <c r="J17" s="71"/>
      <c r="K17" s="74"/>
      <c r="L17" s="71"/>
      <c r="M17" s="93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ht="21" x14ac:dyDescent="0.3">
      <c r="A18" s="70"/>
      <c r="B18" s="102"/>
      <c r="C18" s="103"/>
      <c r="D18" s="104"/>
      <c r="E18" s="100"/>
      <c r="F18" s="93"/>
      <c r="G18" s="92"/>
      <c r="H18" s="92"/>
      <c r="I18" s="71" t="s">
        <v>26</v>
      </c>
      <c r="J18" s="71" t="s">
        <v>29</v>
      </c>
      <c r="K18" s="74"/>
      <c r="L18" s="71" t="s">
        <v>30</v>
      </c>
      <c r="M18" s="93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33" ht="21" x14ac:dyDescent="0.3">
      <c r="A19" s="70"/>
      <c r="B19" s="102"/>
      <c r="C19" s="103"/>
      <c r="D19" s="105"/>
      <c r="E19" s="100"/>
      <c r="F19" s="93"/>
      <c r="G19" s="92"/>
      <c r="H19" s="92"/>
      <c r="I19" s="71">
        <v>0</v>
      </c>
      <c r="J19" s="84">
        <f>SUM('Debt Snowball Calculator'!D13:R13)</f>
        <v>24700</v>
      </c>
      <c r="K19" s="74">
        <v>0</v>
      </c>
      <c r="L19" s="71">
        <f>VLOOKUP(I19,$J$19:$K$139,2,FALSE)</f>
        <v>44</v>
      </c>
      <c r="M19" s="93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33" ht="21" x14ac:dyDescent="0.3">
      <c r="A20" s="70"/>
      <c r="B20" s="102"/>
      <c r="C20" s="103"/>
      <c r="D20" s="104"/>
      <c r="E20" s="100"/>
      <c r="F20" s="93"/>
      <c r="G20" s="92"/>
      <c r="H20" s="92"/>
      <c r="I20" s="71">
        <v>1</v>
      </c>
      <c r="J20" s="84">
        <f>SUM('Debt Snowball Calculator'!D18,'Debt Snowball Calculator'!F18,'Debt Snowball Calculator'!H18,'Debt Snowball Calculator'!J18,'Debt Snowball Calculator'!L18,'Debt Snowball Calculator'!N18,'Debt Snowball Calculator'!P18,'Debt Snowball Calculator'!R18)</f>
        <v>23796</v>
      </c>
      <c r="K20" s="74">
        <v>1</v>
      </c>
      <c r="L20" s="71"/>
      <c r="M20" s="93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ht="21" x14ac:dyDescent="0.3">
      <c r="A21" s="70"/>
      <c r="B21" s="102"/>
      <c r="C21" s="103"/>
      <c r="D21" s="105"/>
      <c r="E21" s="100"/>
      <c r="F21" s="93"/>
      <c r="G21" s="92"/>
      <c r="H21" s="92"/>
      <c r="I21" s="71">
        <v>2</v>
      </c>
      <c r="J21" s="84">
        <f>SUM('Debt Snowball Calculator'!D19,'Debt Snowball Calculator'!F19,'Debt Snowball Calculator'!H19,'Debt Snowball Calculator'!J19,'Debt Snowball Calculator'!L19,'Debt Snowball Calculator'!N19,'Debt Snowball Calculator'!P19,'Debt Snowball Calculator'!R19)</f>
        <v>23350.838016666668</v>
      </c>
      <c r="K21" s="74">
        <v>2</v>
      </c>
      <c r="L21" s="71"/>
      <c r="M21" s="93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3" ht="21" x14ac:dyDescent="0.3">
      <c r="A22" s="70"/>
      <c r="B22" s="102"/>
      <c r="C22" s="103"/>
      <c r="D22" s="106"/>
      <c r="E22" s="100"/>
      <c r="F22" s="93"/>
      <c r="G22" s="92"/>
      <c r="H22" s="92"/>
      <c r="I22" s="71">
        <v>3</v>
      </c>
      <c r="J22" s="84">
        <f>SUM('Debt Snowball Calculator'!D20,'Debt Snowball Calculator'!F20,'Debt Snowball Calculator'!H20,'Debt Snowball Calculator'!J20,'Debt Snowball Calculator'!L20,'Debt Snowball Calculator'!N20,'Debt Snowball Calculator'!P20,'Debt Snowball Calculator'!R20)</f>
        <v>22899.648737031806</v>
      </c>
      <c r="K22" s="74">
        <v>3</v>
      </c>
      <c r="L22" s="71"/>
      <c r="M22" s="93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33" ht="21" x14ac:dyDescent="0.3">
      <c r="A23" s="70"/>
      <c r="B23" s="102"/>
      <c r="C23" s="103"/>
      <c r="D23" s="105"/>
      <c r="E23" s="100"/>
      <c r="F23" s="93"/>
      <c r="G23" s="92"/>
      <c r="H23" s="92"/>
      <c r="I23" s="71">
        <v>4</v>
      </c>
      <c r="J23" s="84">
        <f>SUM('Debt Snowball Calculator'!D21,'Debt Snowball Calculator'!F21,'Debt Snowball Calculator'!H21,'Debt Snowball Calculator'!J21,'Debt Snowball Calculator'!L21,'Debt Snowball Calculator'!N21,'Debt Snowball Calculator'!P21,'Debt Snowball Calculator'!R21)</f>
        <v>22442.339308847637</v>
      </c>
      <c r="K23" s="74">
        <v>4</v>
      </c>
      <c r="L23" s="71"/>
      <c r="M23" s="93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33" ht="21" x14ac:dyDescent="0.3">
      <c r="A24" s="70"/>
      <c r="B24" s="102"/>
      <c r="C24" s="103"/>
      <c r="D24" s="106"/>
      <c r="E24" s="100"/>
      <c r="F24" s="93"/>
      <c r="G24" s="92"/>
      <c r="H24" s="92"/>
      <c r="I24" s="71">
        <v>5</v>
      </c>
      <c r="J24" s="84">
        <f>SUM('Debt Snowball Calculator'!D22,'Debt Snowball Calculator'!F22,'Debt Snowball Calculator'!H22,'Debt Snowball Calculator'!J22,'Debt Snowball Calculator'!L22,'Debt Snowball Calculator'!N22,'Debt Snowball Calculator'!P22,'Debt Snowball Calculator'!R22)</f>
        <v>21978.656485734507</v>
      </c>
      <c r="K24" s="74">
        <v>5</v>
      </c>
      <c r="L24" s="71"/>
      <c r="M24" s="93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33" ht="21" x14ac:dyDescent="0.3">
      <c r="A25" s="70"/>
      <c r="B25" s="102"/>
      <c r="C25" s="103"/>
      <c r="D25" s="105"/>
      <c r="E25" s="100"/>
      <c r="F25" s="93"/>
      <c r="G25" s="92"/>
      <c r="H25" s="92"/>
      <c r="I25" s="71">
        <v>6</v>
      </c>
      <c r="J25" s="84">
        <f>SUM('Debt Snowball Calculator'!D23,'Debt Snowball Calculator'!F23,'Debt Snowball Calculator'!H23,'Debt Snowball Calculator'!J23,'Debt Snowball Calculator'!L23,'Debt Snowball Calculator'!N23,'Debt Snowball Calculator'!P23,'Debt Snowball Calculator'!R23)</f>
        <v>21508.426220043679</v>
      </c>
      <c r="K25" s="74">
        <v>6</v>
      </c>
      <c r="L25" s="71"/>
      <c r="M25" s="93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ht="21" x14ac:dyDescent="0.3">
      <c r="A26" s="70"/>
      <c r="B26" s="102"/>
      <c r="C26" s="103"/>
      <c r="D26" s="107"/>
      <c r="E26" s="100"/>
      <c r="F26" s="93"/>
      <c r="G26" s="92"/>
      <c r="H26" s="92"/>
      <c r="I26" s="71">
        <v>7</v>
      </c>
      <c r="J26" s="84">
        <f>SUM('Debt Snowball Calculator'!D24,'Debt Snowball Calculator'!F24,'Debt Snowball Calculator'!H24,'Debt Snowball Calculator'!J24,'Debt Snowball Calculator'!L24,'Debt Snowball Calculator'!N24,'Debt Snowball Calculator'!P24,'Debt Snowball Calculator'!R24)</f>
        <v>21031.542166274732</v>
      </c>
      <c r="K26" s="74">
        <v>7</v>
      </c>
      <c r="L26" s="71"/>
      <c r="M26" s="93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 spans="1:33" x14ac:dyDescent="0.25">
      <c r="A27" s="70"/>
      <c r="B27" s="108"/>
      <c r="C27" s="100"/>
      <c r="D27" s="99"/>
      <c r="E27" s="100"/>
      <c r="F27" s="93"/>
      <c r="G27" s="92"/>
      <c r="H27" s="92"/>
      <c r="I27" s="71">
        <v>8</v>
      </c>
      <c r="J27" s="84">
        <f>SUM('Debt Snowball Calculator'!D25,'Debt Snowball Calculator'!F25,'Debt Snowball Calculator'!H25,'Debt Snowball Calculator'!J25,'Debt Snowball Calculator'!L25,'Debt Snowball Calculator'!N25,'Debt Snowball Calculator'!P25,'Debt Snowball Calculator'!R25)</f>
        <v>20547.896101257025</v>
      </c>
      <c r="K27" s="74">
        <v>8</v>
      </c>
      <c r="L27" s="71"/>
      <c r="M27" s="93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1:33" x14ac:dyDescent="0.25">
      <c r="A28" s="70"/>
      <c r="B28" s="99"/>
      <c r="C28" s="100"/>
      <c r="D28" s="99"/>
      <c r="E28" s="100"/>
      <c r="F28" s="93"/>
      <c r="G28" s="92"/>
      <c r="H28" s="92"/>
      <c r="I28" s="71">
        <v>9</v>
      </c>
      <c r="J28" s="84">
        <f>SUM('Debt Snowball Calculator'!D26,'Debt Snowball Calculator'!F26,'Debt Snowball Calculator'!H26,'Debt Snowball Calculator'!J26,'Debt Snowball Calculator'!L26,'Debt Snowball Calculator'!N26,'Debt Snowball Calculator'!P26,'Debt Snowball Calculator'!R26)</f>
        <v>20057.377889576179</v>
      </c>
      <c r="K28" s="74">
        <v>9</v>
      </c>
      <c r="L28" s="71"/>
      <c r="M28" s="93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3" x14ac:dyDescent="0.25">
      <c r="A29" s="70"/>
      <c r="B29" s="99"/>
      <c r="C29" s="100"/>
      <c r="D29" s="99"/>
      <c r="E29" s="100"/>
      <c r="F29" s="93"/>
      <c r="G29" s="92"/>
      <c r="H29" s="92"/>
      <c r="I29" s="71">
        <v>10</v>
      </c>
      <c r="J29" s="84">
        <f>SUM('Debt Snowball Calculator'!D27,'Debt Snowball Calculator'!F27,'Debt Snowball Calculator'!H27,'Debt Snowball Calculator'!J27,'Debt Snowball Calculator'!L27,'Debt Snowball Calculator'!N27,'Debt Snowball Calculator'!P27,'Debt Snowball Calculator'!R27)</f>
        <v>19559.875448351533</v>
      </c>
      <c r="K29" s="74">
        <v>10</v>
      </c>
      <c r="L29" s="71"/>
      <c r="M29" s="93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3" ht="9.75" customHeight="1" x14ac:dyDescent="0.25">
      <c r="A30" s="70"/>
      <c r="B30" s="99"/>
      <c r="C30" s="100"/>
      <c r="D30" s="99"/>
      <c r="E30" s="100"/>
      <c r="F30" s="93"/>
      <c r="G30" s="92"/>
      <c r="H30" s="92"/>
      <c r="I30" s="71">
        <v>11</v>
      </c>
      <c r="J30" s="84">
        <f>SUM('Debt Snowball Calculator'!D28,'Debt Snowball Calculator'!F28,'Debt Snowball Calculator'!H28,'Debt Snowball Calculator'!J28,'Debt Snowball Calculator'!L28,'Debt Snowball Calculator'!N28,'Debt Snowball Calculator'!P28,'Debt Snowball Calculator'!R28)</f>
        <v>19056.556441580055</v>
      </c>
      <c r="K30" s="74">
        <v>11</v>
      </c>
      <c r="L30" s="71"/>
      <c r="M30" s="93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3" ht="18" customHeight="1" x14ac:dyDescent="0.35">
      <c r="A31" s="70"/>
      <c r="B31" s="99"/>
      <c r="C31" s="100"/>
      <c r="D31" s="99"/>
      <c r="E31" s="100"/>
      <c r="F31" s="93"/>
      <c r="G31" s="92"/>
      <c r="H31" s="92"/>
      <c r="I31" s="71">
        <v>12</v>
      </c>
      <c r="J31" s="84">
        <f>SUM('Debt Snowball Calculator'!D29,'Debt Snowball Calculator'!F29,'Debt Snowball Calculator'!H29,'Debt Snowball Calculator'!J29,'Debt Snowball Calculator'!L29,'Debt Snowball Calculator'!N29,'Debt Snowball Calculator'!P29,'Debt Snowball Calculator'!R29)</f>
        <v>18547.488567636985</v>
      </c>
      <c r="K31" s="74">
        <v>12</v>
      </c>
      <c r="L31" s="85" t="s">
        <v>26</v>
      </c>
      <c r="M31" s="93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1:33" ht="9.75" customHeight="1" x14ac:dyDescent="0.25">
      <c r="A32" s="70"/>
      <c r="B32" s="99"/>
      <c r="C32" s="100"/>
      <c r="D32" s="99"/>
      <c r="E32" s="100"/>
      <c r="F32" s="93"/>
      <c r="G32" s="92"/>
      <c r="H32" s="92"/>
      <c r="I32" s="71">
        <v>13</v>
      </c>
      <c r="J32" s="84">
        <f>SUM('Debt Snowball Calculator'!D30,'Debt Snowball Calculator'!F30,'Debt Snowball Calculator'!H30,'Debt Snowball Calculator'!J30,'Debt Snowball Calculator'!L30,'Debt Snowball Calculator'!N30,'Debt Snowball Calculator'!P30,'Debt Snowball Calculator'!R30)</f>
        <v>18032.603073125953</v>
      </c>
      <c r="K32" s="74">
        <v>13</v>
      </c>
      <c r="L32" s="71"/>
      <c r="M32" s="93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1:33" x14ac:dyDescent="0.25">
      <c r="A33" s="70"/>
      <c r="B33" s="93"/>
      <c r="C33" s="92"/>
      <c r="D33" s="93"/>
      <c r="E33" s="92"/>
      <c r="F33" s="93"/>
      <c r="G33" s="92"/>
      <c r="H33" s="92"/>
      <c r="I33" s="71">
        <v>14</v>
      </c>
      <c r="J33" s="84">
        <f>SUM('Debt Snowball Calculator'!D31,'Debt Snowball Calculator'!F31,'Debt Snowball Calculator'!H31,'Debt Snowball Calculator'!J31,'Debt Snowball Calculator'!L31,'Debt Snowball Calculator'!N31,'Debt Snowball Calculator'!P31,'Debt Snowball Calculator'!R31)</f>
        <v>17511.830369769603</v>
      </c>
      <c r="K33" s="74">
        <v>14</v>
      </c>
      <c r="L33" s="71"/>
      <c r="M33" s="93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x14ac:dyDescent="0.25">
      <c r="A34" s="70"/>
      <c r="B34" s="93"/>
      <c r="C34" s="92"/>
      <c r="D34" s="93"/>
      <c r="E34" s="92"/>
      <c r="F34" s="93"/>
      <c r="G34" s="92"/>
      <c r="H34" s="92"/>
      <c r="I34" s="71">
        <v>15</v>
      </c>
      <c r="J34" s="84">
        <f>SUM('Debt Snowball Calculator'!D32,'Debt Snowball Calculator'!F32,'Debt Snowball Calculator'!H32,'Debt Snowball Calculator'!J32,'Debt Snowball Calculator'!L32,'Debt Snowball Calculator'!N32,'Debt Snowball Calculator'!P32,'Debt Snowball Calculator'!R32)</f>
        <v>16985.045233772715</v>
      </c>
      <c r="K34" s="74">
        <v>15</v>
      </c>
      <c r="L34" s="71"/>
      <c r="M34" s="93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1:33" x14ac:dyDescent="0.25">
      <c r="A35" s="70"/>
      <c r="B35" s="93"/>
      <c r="C35" s="92"/>
      <c r="D35" s="93"/>
      <c r="E35" s="92"/>
      <c r="F35" s="93"/>
      <c r="G35" s="92"/>
      <c r="H35" s="92"/>
      <c r="I35" s="71">
        <v>16</v>
      </c>
      <c r="J35" s="84">
        <f>SUM('Debt Snowball Calculator'!D33,'Debt Snowball Calculator'!F33,'Debt Snowball Calculator'!H33,'Debt Snowball Calculator'!J33,'Debt Snowball Calculator'!L33,'Debt Snowball Calculator'!N33,'Debt Snowball Calculator'!P33,'Debt Snowball Calculator'!R33)</f>
        <v>16451.508058396343</v>
      </c>
      <c r="K35" s="74">
        <v>16</v>
      </c>
      <c r="L35" s="71"/>
      <c r="M35" s="93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3" x14ac:dyDescent="0.25">
      <c r="A36" s="70"/>
      <c r="B36" s="93"/>
      <c r="C36" s="92"/>
      <c r="D36" s="93"/>
      <c r="E36" s="92"/>
      <c r="F36" s="93"/>
      <c r="G36" s="92"/>
      <c r="H36" s="92"/>
      <c r="I36" s="71">
        <v>17</v>
      </c>
      <c r="J36" s="84">
        <f>SUM('Debt Snowball Calculator'!D34,'Debt Snowball Calculator'!F34,'Debt Snowball Calculator'!H34,'Debt Snowball Calculator'!J34,'Debt Snowball Calculator'!L34,'Debt Snowball Calculator'!N34,'Debt Snowball Calculator'!P34,'Debt Snowball Calculator'!R34)</f>
        <v>15911.12381206423</v>
      </c>
      <c r="K36" s="74">
        <v>17</v>
      </c>
      <c r="L36" s="71"/>
      <c r="M36" s="93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1:33" ht="31.5" x14ac:dyDescent="0.5">
      <c r="A37" s="70"/>
      <c r="B37" s="93"/>
      <c r="C37" s="92"/>
      <c r="D37" s="93"/>
      <c r="E37" s="92"/>
      <c r="F37" s="93"/>
      <c r="G37" s="92"/>
      <c r="H37" s="92"/>
      <c r="I37" s="71">
        <v>18</v>
      </c>
      <c r="J37" s="84">
        <f>SUM('Debt Snowball Calculator'!D35,'Debt Snowball Calculator'!F35,'Debt Snowball Calculator'!H35,'Debt Snowball Calculator'!J35,'Debt Snowball Calculator'!L35,'Debt Snowball Calculator'!N35,'Debt Snowball Calculator'!P35,'Debt Snowball Calculator'!R35)</f>
        <v>15363.796044402781</v>
      </c>
      <c r="K37" s="74">
        <v>18</v>
      </c>
      <c r="L37" s="87" t="s">
        <v>26</v>
      </c>
      <c r="M37" s="93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1:33" x14ac:dyDescent="0.25">
      <c r="A38" s="70"/>
      <c r="B38" s="93"/>
      <c r="C38" s="92"/>
      <c r="D38" s="93"/>
      <c r="E38" s="92"/>
      <c r="F38" s="93"/>
      <c r="G38" s="92"/>
      <c r="H38" s="92"/>
      <c r="I38" s="71">
        <v>19</v>
      </c>
      <c r="J38" s="84">
        <f>SUM('Debt Snowball Calculator'!D36,'Debt Snowball Calculator'!F36,'Debt Snowball Calculator'!H36,'Debt Snowball Calculator'!J36,'Debt Snowball Calculator'!L36,'Debt Snowball Calculator'!N36,'Debt Snowball Calculator'!P36,'Debt Snowball Calculator'!R36)</f>
        <v>14809.426864396606</v>
      </c>
      <c r="K38" s="74">
        <v>19</v>
      </c>
      <c r="L38" s="93"/>
      <c r="M38" s="93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1:33" x14ac:dyDescent="0.25">
      <c r="A39" s="70"/>
      <c r="B39" s="93"/>
      <c r="C39" s="92"/>
      <c r="D39" s="93"/>
      <c r="E39" s="92"/>
      <c r="F39" s="93"/>
      <c r="G39" s="92"/>
      <c r="H39" s="92"/>
      <c r="I39" s="71">
        <v>20</v>
      </c>
      <c r="J39" s="84">
        <f>SUM('Debt Snowball Calculator'!D37,'Debt Snowball Calculator'!F37,'Debt Snowball Calculator'!H37,'Debt Snowball Calculator'!J37,'Debt Snowball Calculator'!L37,'Debt Snowball Calculator'!N37,'Debt Snowball Calculator'!P37,'Debt Snowball Calculator'!R37)</f>
        <v>14247.916918203648</v>
      </c>
      <c r="K39" s="74">
        <v>20</v>
      </c>
      <c r="L39" s="93"/>
      <c r="M39" s="93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 x14ac:dyDescent="0.25">
      <c r="A40" s="70"/>
      <c r="B40" s="93"/>
      <c r="C40" s="92"/>
      <c r="D40" s="93"/>
      <c r="E40" s="92"/>
      <c r="F40" s="93"/>
      <c r="G40" s="92"/>
      <c r="H40" s="92"/>
      <c r="I40" s="71">
        <v>21</v>
      </c>
      <c r="J40" s="84">
        <f>SUM('Debt Snowball Calculator'!D38,'Debt Snowball Calculator'!F38,'Debt Snowball Calculator'!H38,'Debt Snowball Calculator'!J38,'Debt Snowball Calculator'!L38,'Debt Snowball Calculator'!N38,'Debt Snowball Calculator'!P38,'Debt Snowball Calculator'!R38)</f>
        <v>13679.165366624566</v>
      </c>
      <c r="K40" s="74">
        <v>21</v>
      </c>
      <c r="L40" s="93"/>
      <c r="M40" s="93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 x14ac:dyDescent="0.25">
      <c r="A41" s="70"/>
      <c r="B41" s="93"/>
      <c r="C41" s="92"/>
      <c r="D41" s="93"/>
      <c r="E41" s="92"/>
      <c r="F41" s="93"/>
      <c r="G41" s="92"/>
      <c r="H41" s="92"/>
      <c r="I41" s="71">
        <v>22</v>
      </c>
      <c r="J41" s="84">
        <f>SUM('Debt Snowball Calculator'!D39,'Debt Snowball Calculator'!F39,'Debt Snowball Calculator'!H39,'Debt Snowball Calculator'!J39,'Debt Snowball Calculator'!L39,'Debt Snowball Calculator'!N39,'Debt Snowball Calculator'!P39,'Debt Snowball Calculator'!R39)</f>
        <v>13101.788798871912</v>
      </c>
      <c r="K41" s="74">
        <v>22</v>
      </c>
      <c r="L41" s="93"/>
      <c r="M41" s="93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3" x14ac:dyDescent="0.25">
      <c r="A42" s="70"/>
      <c r="B42" s="93"/>
      <c r="C42" s="92"/>
      <c r="D42" s="93"/>
      <c r="E42" s="92"/>
      <c r="F42" s="93"/>
      <c r="G42" s="92"/>
      <c r="H42" s="92"/>
      <c r="I42" s="71">
        <v>23</v>
      </c>
      <c r="J42" s="84">
        <f>SUM('Debt Snowball Calculator'!D40,'Debt Snowball Calculator'!F40,'Debt Snowball Calculator'!H40,'Debt Snowball Calculator'!J40,'Debt Snowball Calculator'!L40,'Debt Snowball Calculator'!N40,'Debt Snowball Calculator'!P40,'Debt Snowball Calculator'!R40)</f>
        <v>12515.466011375196</v>
      </c>
      <c r="K42" s="74">
        <v>23</v>
      </c>
      <c r="L42" s="93"/>
      <c r="M42" s="93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x14ac:dyDescent="0.25">
      <c r="A43" s="70"/>
      <c r="B43" s="93"/>
      <c r="C43" s="92"/>
      <c r="D43" s="93"/>
      <c r="E43" s="92"/>
      <c r="F43" s="93"/>
      <c r="G43" s="92"/>
      <c r="H43" s="92"/>
      <c r="I43" s="71">
        <v>24</v>
      </c>
      <c r="J43" s="84">
        <f>SUM('Debt Snowball Calculator'!D41,'Debt Snowball Calculator'!F41,'Debt Snowball Calculator'!H41,'Debt Snowball Calculator'!J41,'Debt Snowball Calculator'!L41,'Debt Snowball Calculator'!N41,'Debt Snowball Calculator'!P41,'Debt Snowball Calculator'!R41)</f>
        <v>12101.604176058016</v>
      </c>
      <c r="K43" s="74">
        <v>24</v>
      </c>
      <c r="L43" s="93"/>
      <c r="M43" s="93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1:33" x14ac:dyDescent="0.25">
      <c r="A44" s="70"/>
      <c r="B44" s="93"/>
      <c r="C44" s="92"/>
      <c r="D44" s="93"/>
      <c r="E44" s="92"/>
      <c r="F44" s="93"/>
      <c r="G44" s="92"/>
      <c r="H44" s="92"/>
      <c r="I44" s="71">
        <v>25</v>
      </c>
      <c r="J44" s="84">
        <f>SUM('Debt Snowball Calculator'!D42,'Debt Snowball Calculator'!F42,'Debt Snowball Calculator'!H42,'Debt Snowball Calculator'!J42,'Debt Snowball Calculator'!L42,'Debt Snowball Calculator'!N42,'Debt Snowball Calculator'!P42,'Debt Snowball Calculator'!R42)</f>
        <v>11733.206641025032</v>
      </c>
      <c r="K44" s="74">
        <v>25</v>
      </c>
      <c r="L44" s="93"/>
      <c r="M44" s="93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3" x14ac:dyDescent="0.25">
      <c r="A45" s="70"/>
      <c r="B45" s="93"/>
      <c r="C45" s="92"/>
      <c r="D45" s="93"/>
      <c r="E45" s="92"/>
      <c r="F45" s="93"/>
      <c r="G45" s="92"/>
      <c r="H45" s="92"/>
      <c r="I45" s="71">
        <v>26</v>
      </c>
      <c r="J45" s="84">
        <f>SUM('Debt Snowball Calculator'!D43,'Debt Snowball Calculator'!F43,'Debt Snowball Calculator'!H43,'Debt Snowball Calculator'!J43,'Debt Snowball Calculator'!L43,'Debt Snowball Calculator'!N43,'Debt Snowball Calculator'!P43,'Debt Snowball Calculator'!R43)</f>
        <v>11357.255699487017</v>
      </c>
      <c r="K45" s="74">
        <v>26</v>
      </c>
      <c r="L45" s="93"/>
      <c r="M45" s="109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3" x14ac:dyDescent="0.25">
      <c r="A46" s="70"/>
      <c r="B46" s="93"/>
      <c r="C46" s="92"/>
      <c r="D46" s="93"/>
      <c r="E46" s="92"/>
      <c r="F46" s="93"/>
      <c r="G46" s="92"/>
      <c r="H46" s="92"/>
      <c r="I46" s="71">
        <v>27</v>
      </c>
      <c r="J46" s="84">
        <f>SUM('Debt Snowball Calculator'!D44,'Debt Snowball Calculator'!F44,'Debt Snowball Calculator'!H44,'Debt Snowball Calculator'!J44,'Debt Snowball Calculator'!L44,'Debt Snowball Calculator'!N44,'Debt Snowball Calculator'!P44,'Debt Snowball Calculator'!R44)</f>
        <v>10973.597470391178</v>
      </c>
      <c r="K46" s="74">
        <v>27</v>
      </c>
      <c r="L46" s="93"/>
      <c r="M46" s="109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  <row r="47" spans="1:33" x14ac:dyDescent="0.25">
      <c r="A47" s="70"/>
      <c r="B47" s="93"/>
      <c r="C47" s="92"/>
      <c r="D47" s="93"/>
      <c r="E47" s="92"/>
      <c r="F47" s="93"/>
      <c r="G47" s="92"/>
      <c r="H47" s="92"/>
      <c r="I47" s="71">
        <v>28</v>
      </c>
      <c r="J47" s="84">
        <f>SUM('Debt Snowball Calculator'!D45,'Debt Snowball Calculator'!F45,'Debt Snowball Calculator'!H45,'Debt Snowball Calculator'!J45,'Debt Snowball Calculator'!L45,'Debt Snowball Calculator'!N45,'Debt Snowball Calculator'!P45,'Debt Snowball Calculator'!R45)</f>
        <v>10582.074954046651</v>
      </c>
      <c r="K47" s="74">
        <v>28</v>
      </c>
      <c r="L47" s="93"/>
      <c r="M47" s="109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48" spans="1:33" x14ac:dyDescent="0.25">
      <c r="A48" s="70"/>
      <c r="B48" s="93"/>
      <c r="C48" s="92"/>
      <c r="D48" s="93"/>
      <c r="E48" s="92"/>
      <c r="F48" s="93"/>
      <c r="G48" s="92"/>
      <c r="H48" s="92"/>
      <c r="I48" s="71">
        <v>29</v>
      </c>
      <c r="J48" s="84">
        <f>SUM('Debt Snowball Calculator'!D46,'Debt Snowball Calculator'!F46,'Debt Snowball Calculator'!H46,'Debt Snowball Calculator'!J46,'Debt Snowball Calculator'!L46,'Debt Snowball Calculator'!N46,'Debt Snowball Calculator'!P46,'Debt Snowball Calculator'!R46)</f>
        <v>10182.527969190316</v>
      </c>
      <c r="K48" s="74">
        <v>29</v>
      </c>
      <c r="L48" s="93"/>
      <c r="M48" s="109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</row>
    <row r="49" spans="1:33" x14ac:dyDescent="0.25">
      <c r="A49" s="70"/>
      <c r="B49" s="93"/>
      <c r="C49" s="92"/>
      <c r="D49" s="93"/>
      <c r="E49" s="92"/>
      <c r="F49" s="93"/>
      <c r="G49" s="92"/>
      <c r="H49" s="92"/>
      <c r="I49" s="71">
        <v>30</v>
      </c>
      <c r="J49" s="84">
        <f>SUM('Debt Snowball Calculator'!D47,'Debt Snowball Calculator'!F47,'Debt Snowball Calculator'!H47,'Debt Snowball Calculator'!J47,'Debt Snowball Calculator'!L47,'Debt Snowball Calculator'!N47,'Debt Snowball Calculator'!P47,'Debt Snowball Calculator'!R47)</f>
        <v>9539.1352606627006</v>
      </c>
      <c r="K49" s="74">
        <v>30</v>
      </c>
      <c r="L49" s="93"/>
      <c r="M49" s="109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</row>
    <row r="50" spans="1:33" ht="15.75" x14ac:dyDescent="0.25">
      <c r="A50" s="70"/>
      <c r="B50" s="110"/>
      <c r="C50" s="92"/>
      <c r="D50" s="93"/>
      <c r="E50" s="92"/>
      <c r="F50" s="93"/>
      <c r="G50" s="92"/>
      <c r="H50" s="92"/>
      <c r="I50" s="71">
        <v>31</v>
      </c>
      <c r="J50" s="84">
        <f>SUM('Debt Snowball Calculator'!D48,'Debt Snowball Calculator'!F48,'Debt Snowball Calculator'!H48,'Debt Snowball Calculator'!J48,'Debt Snowball Calculator'!L48,'Debt Snowball Calculator'!N48,'Debt Snowball Calculator'!P48,'Debt Snowball Calculator'!R48)</f>
        <v>8884.7244520015502</v>
      </c>
      <c r="K50" s="74">
        <v>31</v>
      </c>
      <c r="L50" s="93"/>
      <c r="M50" s="109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</row>
    <row r="51" spans="1:33" x14ac:dyDescent="0.25">
      <c r="A51" s="70"/>
      <c r="B51" s="93"/>
      <c r="C51" s="92"/>
      <c r="D51" s="93"/>
      <c r="E51" s="92"/>
      <c r="F51" s="93"/>
      <c r="G51" s="92"/>
      <c r="H51" s="92"/>
      <c r="I51" s="71">
        <v>32</v>
      </c>
      <c r="J51" s="84">
        <f>SUM('Debt Snowball Calculator'!D49,'Debt Snowball Calculator'!F49,'Debt Snowball Calculator'!H49,'Debt Snowball Calculator'!J49,'Debt Snowball Calculator'!L49,'Debt Snowball Calculator'!N49,'Debt Snowball Calculator'!P49,'Debt Snowball Calculator'!R49)</f>
        <v>8219.1068582420776</v>
      </c>
      <c r="K51" s="74">
        <v>32</v>
      </c>
      <c r="L51" s="93"/>
      <c r="M51" s="109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</row>
    <row r="52" spans="1:33" x14ac:dyDescent="0.25">
      <c r="A52" s="70"/>
      <c r="B52" s="93"/>
      <c r="C52" s="92"/>
      <c r="D52" s="93"/>
      <c r="E52" s="92"/>
      <c r="F52" s="93"/>
      <c r="G52" s="92"/>
      <c r="H52" s="92"/>
      <c r="I52" s="71">
        <v>33</v>
      </c>
      <c r="J52" s="84">
        <f>SUM('Debt Snowball Calculator'!D50,'Debt Snowball Calculator'!F50,'Debt Snowball Calculator'!H50,'Debt Snowball Calculator'!J50,'Debt Snowball Calculator'!L50,'Debt Snowball Calculator'!N50,'Debt Snowball Calculator'!P50,'Debt Snowball Calculator'!R50)</f>
        <v>7542.0905631894739</v>
      </c>
      <c r="K52" s="74">
        <v>33</v>
      </c>
      <c r="L52" s="93"/>
      <c r="M52" s="109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</row>
    <row r="53" spans="1:33" x14ac:dyDescent="0.25">
      <c r="A53" s="70"/>
      <c r="B53" s="93"/>
      <c r="C53" s="92"/>
      <c r="D53" s="93"/>
      <c r="E53" s="92"/>
      <c r="F53" s="93"/>
      <c r="G53" s="92"/>
      <c r="H53" s="92"/>
      <c r="I53" s="71">
        <v>34</v>
      </c>
      <c r="J53" s="84">
        <f>SUM('Debt Snowball Calculator'!D51,'Debt Snowball Calculator'!F51,'Debt Snowball Calculator'!H51,'Debt Snowball Calculator'!J51,'Debt Snowball Calculator'!L51,'Debt Snowball Calculator'!N51,'Debt Snowball Calculator'!P51,'Debt Snowball Calculator'!R51)</f>
        <v>6853.4803640840937</v>
      </c>
      <c r="K53" s="74">
        <v>34</v>
      </c>
      <c r="L53" s="93"/>
      <c r="M53" s="109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 spans="1:33" x14ac:dyDescent="0.25">
      <c r="A54" s="70"/>
      <c r="B54" s="93"/>
      <c r="C54" s="92"/>
      <c r="D54" s="93"/>
      <c r="E54" s="92"/>
      <c r="F54" s="93"/>
      <c r="G54" s="92"/>
      <c r="H54" s="92"/>
      <c r="I54" s="71">
        <v>35</v>
      </c>
      <c r="J54" s="84">
        <f>SUM('Debt Snowball Calculator'!D52,'Debt Snowball Calculator'!F52,'Debt Snowball Calculator'!H52,'Debt Snowball Calculator'!J52,'Debt Snowball Calculator'!L52,'Debt Snowball Calculator'!N52,'Debt Snowball Calculator'!P52,'Debt Snowball Calculator'!R52)</f>
        <v>6153.0777153190338</v>
      </c>
      <c r="K54" s="74">
        <v>35</v>
      </c>
      <c r="L54" s="93"/>
      <c r="M54" s="93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x14ac:dyDescent="0.25">
      <c r="A55" s="70"/>
      <c r="B55" s="93"/>
      <c r="C55" s="92"/>
      <c r="D55" s="93"/>
      <c r="E55" s="92"/>
      <c r="F55" s="93"/>
      <c r="G55" s="92"/>
      <c r="H55" s="92"/>
      <c r="I55" s="71">
        <v>36</v>
      </c>
      <c r="J55" s="84">
        <f>SUM('Debt Snowball Calculator'!D53,'Debt Snowball Calculator'!F53,'Debt Snowball Calculator'!H53,'Debt Snowball Calculator'!J53,'Debt Snowball Calculator'!L53,'Debt Snowball Calculator'!N53,'Debt Snowball Calculator'!P53,'Debt Snowball Calculator'!R53)</f>
        <v>5440.6806711938725</v>
      </c>
      <c r="K55" s="74">
        <v>36</v>
      </c>
      <c r="L55" s="93"/>
      <c r="M55" s="93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33" x14ac:dyDescent="0.25">
      <c r="A56" s="70"/>
      <c r="B56" s="93"/>
      <c r="C56" s="92"/>
      <c r="D56" s="93"/>
      <c r="E56" s="92"/>
      <c r="F56" s="93"/>
      <c r="G56" s="92"/>
      <c r="H56" s="92"/>
      <c r="I56" s="71">
        <v>37</v>
      </c>
      <c r="J56" s="84">
        <f>SUM('Debt Snowball Calculator'!D54,'Debt Snowball Calculator'!F54,'Debt Snowball Calculator'!H54,'Debt Snowball Calculator'!J54,'Debt Snowball Calculator'!L54,'Debt Snowball Calculator'!N54,'Debt Snowball Calculator'!P54,'Debt Snowball Calculator'!R54)</f>
        <v>4716.0838276880677</v>
      </c>
      <c r="K56" s="74">
        <v>37</v>
      </c>
      <c r="L56" s="93"/>
      <c r="M56" s="93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33" x14ac:dyDescent="0.25">
      <c r="A57" s="70"/>
      <c r="B57" s="93"/>
      <c r="C57" s="92"/>
      <c r="D57" s="93"/>
      <c r="E57" s="92"/>
      <c r="F57" s="93"/>
      <c r="G57" s="92"/>
      <c r="H57" s="92"/>
      <c r="I57" s="71">
        <v>38</v>
      </c>
      <c r="J57" s="84">
        <f>SUM('Debt Snowball Calculator'!D55,'Debt Snowball Calculator'!F55,'Debt Snowball Calculator'!H55,'Debt Snowball Calculator'!J55,'Debt Snowball Calculator'!L55,'Debt Snowball Calculator'!N55,'Debt Snowball Calculator'!P55,'Debt Snowball Calculator'!R55)</f>
        <v>3979.0782632372261</v>
      </c>
      <c r="K57" s="74">
        <v>38</v>
      </c>
      <c r="L57" s="93"/>
      <c r="M57" s="93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33" x14ac:dyDescent="0.25">
      <c r="A58" s="70"/>
      <c r="B58" s="93"/>
      <c r="C58" s="92"/>
      <c r="D58" s="93"/>
      <c r="E58" s="92"/>
      <c r="F58" s="93"/>
      <c r="G58" s="92"/>
      <c r="H58" s="92"/>
      <c r="I58" s="71">
        <v>39</v>
      </c>
      <c r="J58" s="84">
        <f>SUM('Debt Snowball Calculator'!D56,'Debt Snowball Calculator'!F56,'Debt Snowball Calculator'!H56,'Debt Snowball Calculator'!J56,'Debt Snowball Calculator'!L56,'Debt Snowball Calculator'!N56,'Debt Snowball Calculator'!P56,'Debt Snowball Calculator'!R56)</f>
        <v>3229.4514784951639</v>
      </c>
      <c r="K58" s="74">
        <v>39</v>
      </c>
      <c r="L58" s="93"/>
      <c r="M58" s="93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33" x14ac:dyDescent="0.25">
      <c r="A59" s="70"/>
      <c r="B59" s="93"/>
      <c r="C59" s="92"/>
      <c r="D59" s="93"/>
      <c r="E59" s="92"/>
      <c r="F59" s="93"/>
      <c r="G59" s="92"/>
      <c r="H59" s="92"/>
      <c r="I59" s="71">
        <v>40</v>
      </c>
      <c r="J59" s="84">
        <f>SUM('Debt Snowball Calculator'!D57,'Debt Snowball Calculator'!F57,'Debt Snowball Calculator'!H57,'Debt Snowball Calculator'!J57,'Debt Snowball Calculator'!L57,'Debt Snowball Calculator'!N57,'Debt Snowball Calculator'!P57,'Debt Snowball Calculator'!R57)</f>
        <v>2466.9873350643938</v>
      </c>
      <c r="K59" s="74">
        <v>40</v>
      </c>
      <c r="L59" s="93"/>
      <c r="M59" s="93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33" x14ac:dyDescent="0.25">
      <c r="A60" s="70"/>
      <c r="B60" s="93"/>
      <c r="C60" s="92"/>
      <c r="D60" s="93"/>
      <c r="E60" s="92"/>
      <c r="F60" s="93"/>
      <c r="G60" s="92"/>
      <c r="H60" s="92"/>
      <c r="I60" s="71">
        <v>41</v>
      </c>
      <c r="J60" s="84">
        <f>SUM('Debt Snowball Calculator'!D58,'Debt Snowball Calculator'!F58,'Debt Snowball Calculator'!H58,'Debt Snowball Calculator'!J58,'Debt Snowball Calculator'!L58,'Debt Snowball Calculator'!N58,'Debt Snowball Calculator'!P58,'Debt Snowball Calculator'!R58)</f>
        <v>1691.4659931773717</v>
      </c>
      <c r="K60" s="74">
        <v>41</v>
      </c>
      <c r="L60" s="93"/>
      <c r="M60" s="93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33" x14ac:dyDescent="0.25">
      <c r="A61" s="70"/>
      <c r="B61" s="93"/>
      <c r="C61" s="92"/>
      <c r="D61" s="93"/>
      <c r="E61" s="92"/>
      <c r="F61" s="93"/>
      <c r="G61" s="92"/>
      <c r="H61" s="92"/>
      <c r="I61" s="71">
        <v>42</v>
      </c>
      <c r="J61" s="84">
        <f>SUM('Debt Snowball Calculator'!D59,'Debt Snowball Calculator'!F59,'Debt Snowball Calculator'!H59,'Debt Snowball Calculator'!J59,'Debt Snowball Calculator'!L59,'Debt Snowball Calculator'!N59,'Debt Snowball Calculator'!P59,'Debt Snowball Calculator'!R59)</f>
        <v>902.66384831053426</v>
      </c>
      <c r="K61" s="74">
        <v>42</v>
      </c>
      <c r="L61" s="93"/>
      <c r="M61" s="93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33" x14ac:dyDescent="0.25">
      <c r="A62" s="70"/>
      <c r="B62" s="93"/>
      <c r="C62" s="92"/>
      <c r="D62" s="93"/>
      <c r="E62" s="92"/>
      <c r="F62" s="93"/>
      <c r="G62" s="92"/>
      <c r="H62" s="92"/>
      <c r="I62" s="71">
        <v>43</v>
      </c>
      <c r="J62" s="84">
        <f>SUM('Debt Snowball Calculator'!D60,'Debt Snowball Calculator'!F60,'Debt Snowball Calculator'!H60,'Debt Snowball Calculator'!J60,'Debt Snowball Calculator'!L60,'Debt Snowball Calculator'!N60,'Debt Snowball Calculator'!P60,'Debt Snowball Calculator'!R60)</f>
        <v>100.35346671285217</v>
      </c>
      <c r="K62" s="74">
        <v>43</v>
      </c>
      <c r="L62" s="93"/>
      <c r="M62" s="93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</row>
    <row r="63" spans="1:33" x14ac:dyDescent="0.25">
      <c r="A63" s="70"/>
      <c r="B63" s="93"/>
      <c r="C63" s="92"/>
      <c r="D63" s="93"/>
      <c r="E63" s="92"/>
      <c r="F63" s="93"/>
      <c r="G63" s="92"/>
      <c r="H63" s="92"/>
      <c r="I63" s="71">
        <v>44</v>
      </c>
      <c r="J63" s="84">
        <f>SUM('Debt Snowball Calculator'!D61,'Debt Snowball Calculator'!F61,'Debt Snowball Calculator'!H61,'Debt Snowball Calculator'!J61,'Debt Snowball Calculator'!L61,'Debt Snowball Calculator'!N61,'Debt Snowball Calculator'!P61,'Debt Snowball Calculator'!R61)</f>
        <v>0</v>
      </c>
      <c r="K63" s="74">
        <v>44</v>
      </c>
      <c r="L63" s="93"/>
      <c r="M63" s="93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</row>
    <row r="64" spans="1:33" x14ac:dyDescent="0.25">
      <c r="A64" s="70"/>
      <c r="B64" s="93"/>
      <c r="C64" s="92"/>
      <c r="D64" s="93"/>
      <c r="E64" s="92"/>
      <c r="F64" s="93"/>
      <c r="G64" s="92"/>
      <c r="H64" s="92"/>
      <c r="I64" s="71">
        <v>45</v>
      </c>
      <c r="J64" s="84">
        <f>SUM('Debt Snowball Calculator'!D62,'Debt Snowball Calculator'!F62,'Debt Snowball Calculator'!H62,'Debt Snowball Calculator'!J62,'Debt Snowball Calculator'!L62,'Debt Snowball Calculator'!N62,'Debt Snowball Calculator'!P62,'Debt Snowball Calculator'!R62)</f>
        <v>0</v>
      </c>
      <c r="K64" s="74">
        <v>45</v>
      </c>
      <c r="L64" s="93"/>
      <c r="M64" s="93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</row>
    <row r="65" spans="1:33" x14ac:dyDescent="0.25">
      <c r="A65" s="70"/>
      <c r="B65" s="93"/>
      <c r="C65" s="92"/>
      <c r="D65" s="93"/>
      <c r="E65" s="92"/>
      <c r="F65" s="93"/>
      <c r="G65" s="92"/>
      <c r="H65" s="92"/>
      <c r="I65" s="71">
        <v>46</v>
      </c>
      <c r="J65" s="84">
        <f>SUM('Debt Snowball Calculator'!D63,'Debt Snowball Calculator'!F63,'Debt Snowball Calculator'!H63,'Debt Snowball Calculator'!J63,'Debt Snowball Calculator'!L63,'Debt Snowball Calculator'!N63,'Debt Snowball Calculator'!P63,'Debt Snowball Calculator'!R63)</f>
        <v>0</v>
      </c>
      <c r="K65" s="74">
        <v>46</v>
      </c>
      <c r="L65" s="93"/>
      <c r="M65" s="93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</row>
    <row r="66" spans="1:33" x14ac:dyDescent="0.25">
      <c r="A66" s="70"/>
      <c r="B66" s="93"/>
      <c r="C66" s="92"/>
      <c r="D66" s="93"/>
      <c r="E66" s="92"/>
      <c r="F66" s="93"/>
      <c r="G66" s="92"/>
      <c r="H66" s="92"/>
      <c r="I66" s="71">
        <v>47</v>
      </c>
      <c r="J66" s="84">
        <f>SUM('Debt Snowball Calculator'!D64,'Debt Snowball Calculator'!F64,'Debt Snowball Calculator'!H64,'Debt Snowball Calculator'!J64,'Debt Snowball Calculator'!L64,'Debt Snowball Calculator'!N64,'Debt Snowball Calculator'!P64,'Debt Snowball Calculator'!R64)</f>
        <v>0</v>
      </c>
      <c r="K66" s="74">
        <v>47</v>
      </c>
      <c r="L66" s="93"/>
      <c r="M66" s="93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</row>
    <row r="67" spans="1:33" x14ac:dyDescent="0.25">
      <c r="A67" s="70"/>
      <c r="B67" s="93"/>
      <c r="C67" s="92"/>
      <c r="D67" s="93"/>
      <c r="E67" s="92"/>
      <c r="F67" s="93"/>
      <c r="G67" s="92"/>
      <c r="H67" s="92"/>
      <c r="I67" s="71">
        <v>48</v>
      </c>
      <c r="J67" s="84">
        <f>SUM('Debt Snowball Calculator'!D65,'Debt Snowball Calculator'!F65,'Debt Snowball Calculator'!H65,'Debt Snowball Calculator'!J65,'Debt Snowball Calculator'!L65,'Debt Snowball Calculator'!N65,'Debt Snowball Calculator'!P65,'Debt Snowball Calculator'!R65)</f>
        <v>0</v>
      </c>
      <c r="K67" s="74">
        <v>48</v>
      </c>
      <c r="L67" s="93"/>
      <c r="M67" s="93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</row>
    <row r="68" spans="1:33" x14ac:dyDescent="0.25">
      <c r="A68" s="70"/>
      <c r="B68" s="93"/>
      <c r="C68" s="92"/>
      <c r="D68" s="93"/>
      <c r="E68" s="92"/>
      <c r="F68" s="93"/>
      <c r="G68" s="92"/>
      <c r="H68" s="92"/>
      <c r="I68" s="71">
        <v>49</v>
      </c>
      <c r="J68" s="84">
        <f>SUM('Debt Snowball Calculator'!D66,'Debt Snowball Calculator'!F66,'Debt Snowball Calculator'!H66,'Debt Snowball Calculator'!J66,'Debt Snowball Calculator'!L66,'Debt Snowball Calculator'!N66,'Debt Snowball Calculator'!P66,'Debt Snowball Calculator'!R66)</f>
        <v>0</v>
      </c>
      <c r="K68" s="74">
        <v>49</v>
      </c>
      <c r="L68" s="93"/>
      <c r="M68" s="93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</row>
    <row r="69" spans="1:33" x14ac:dyDescent="0.25">
      <c r="A69" s="70"/>
      <c r="B69" s="93"/>
      <c r="C69" s="92"/>
      <c r="D69" s="93"/>
      <c r="E69" s="92"/>
      <c r="F69" s="93"/>
      <c r="G69" s="92"/>
      <c r="H69" s="92"/>
      <c r="I69" s="71">
        <v>50</v>
      </c>
      <c r="J69" s="84">
        <f>SUM('Debt Snowball Calculator'!D67,'Debt Snowball Calculator'!F67,'Debt Snowball Calculator'!H67,'Debt Snowball Calculator'!J67,'Debt Snowball Calculator'!L67,'Debt Snowball Calculator'!N67,'Debt Snowball Calculator'!P67,'Debt Snowball Calculator'!R67)</f>
        <v>0</v>
      </c>
      <c r="K69" s="74">
        <v>50</v>
      </c>
      <c r="L69" s="93"/>
      <c r="M69" s="93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</row>
    <row r="70" spans="1:33" x14ac:dyDescent="0.25">
      <c r="A70" s="70"/>
      <c r="B70" s="93"/>
      <c r="C70" s="92"/>
      <c r="D70" s="93"/>
      <c r="E70" s="92"/>
      <c r="F70" s="93"/>
      <c r="G70" s="92"/>
      <c r="H70" s="92"/>
      <c r="I70" s="71">
        <v>51</v>
      </c>
      <c r="J70" s="84">
        <f>SUM('Debt Snowball Calculator'!D68,'Debt Snowball Calculator'!F68,'Debt Snowball Calculator'!H68,'Debt Snowball Calculator'!J68,'Debt Snowball Calculator'!L68,'Debt Snowball Calculator'!N68,'Debt Snowball Calculator'!P68,'Debt Snowball Calculator'!R68)</f>
        <v>0</v>
      </c>
      <c r="K70" s="74">
        <v>51</v>
      </c>
      <c r="L70" s="93"/>
      <c r="M70" s="93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</row>
    <row r="71" spans="1:33" x14ac:dyDescent="0.25">
      <c r="A71" s="70"/>
      <c r="B71" s="93"/>
      <c r="C71" s="92"/>
      <c r="D71" s="93"/>
      <c r="E71" s="92"/>
      <c r="F71" s="93"/>
      <c r="G71" s="92"/>
      <c r="H71" s="92"/>
      <c r="I71" s="71">
        <v>52</v>
      </c>
      <c r="J71" s="84">
        <f>SUM('Debt Snowball Calculator'!D69,'Debt Snowball Calculator'!F69,'Debt Snowball Calculator'!H69,'Debt Snowball Calculator'!J69,'Debt Snowball Calculator'!L69,'Debt Snowball Calculator'!N69,'Debt Snowball Calculator'!P69,'Debt Snowball Calculator'!R69)</f>
        <v>0</v>
      </c>
      <c r="K71" s="74">
        <v>52</v>
      </c>
      <c r="L71" s="93"/>
      <c r="M71" s="93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</row>
    <row r="72" spans="1:33" x14ac:dyDescent="0.25">
      <c r="A72" s="70"/>
      <c r="B72" s="93"/>
      <c r="C72" s="92"/>
      <c r="D72" s="93"/>
      <c r="E72" s="92"/>
      <c r="F72" s="93"/>
      <c r="G72" s="92"/>
      <c r="H72" s="92"/>
      <c r="I72" s="71">
        <v>53</v>
      </c>
      <c r="J72" s="84">
        <f>SUM('Debt Snowball Calculator'!D70,'Debt Snowball Calculator'!F70,'Debt Snowball Calculator'!H70,'Debt Snowball Calculator'!J70,'Debt Snowball Calculator'!L70,'Debt Snowball Calculator'!N70,'Debt Snowball Calculator'!P70,'Debt Snowball Calculator'!R70)</f>
        <v>0</v>
      </c>
      <c r="K72" s="74">
        <v>53</v>
      </c>
      <c r="L72" s="93"/>
      <c r="M72" s="93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</row>
    <row r="73" spans="1:33" x14ac:dyDescent="0.25">
      <c r="A73" s="70"/>
      <c r="B73" s="93"/>
      <c r="C73" s="92"/>
      <c r="D73" s="93"/>
      <c r="E73" s="92"/>
      <c r="F73" s="93"/>
      <c r="G73" s="92"/>
      <c r="H73" s="92"/>
      <c r="I73" s="71">
        <v>54</v>
      </c>
      <c r="J73" s="84">
        <f>SUM('Debt Snowball Calculator'!D71,'Debt Snowball Calculator'!F71,'Debt Snowball Calculator'!H71,'Debt Snowball Calculator'!J71,'Debt Snowball Calculator'!L71,'Debt Snowball Calculator'!N71,'Debt Snowball Calculator'!P71,'Debt Snowball Calculator'!R71)</f>
        <v>0</v>
      </c>
      <c r="K73" s="74">
        <v>54</v>
      </c>
      <c r="L73" s="93"/>
      <c r="M73" s="93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</row>
    <row r="74" spans="1:33" x14ac:dyDescent="0.25">
      <c r="A74" s="70"/>
      <c r="B74" s="93"/>
      <c r="C74" s="92"/>
      <c r="D74" s="93"/>
      <c r="E74" s="92"/>
      <c r="F74" s="93"/>
      <c r="G74" s="92"/>
      <c r="H74" s="92"/>
      <c r="I74" s="71">
        <v>55</v>
      </c>
      <c r="J74" s="84">
        <f>SUM('Debt Snowball Calculator'!D72,'Debt Snowball Calculator'!F72,'Debt Snowball Calculator'!H72,'Debt Snowball Calculator'!J72,'Debt Snowball Calculator'!L72,'Debt Snowball Calculator'!N72,'Debt Snowball Calculator'!P72,'Debt Snowball Calculator'!R72)</f>
        <v>0</v>
      </c>
      <c r="K74" s="74">
        <v>55</v>
      </c>
      <c r="L74" s="93"/>
      <c r="M74" s="93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</row>
    <row r="75" spans="1:33" x14ac:dyDescent="0.25">
      <c r="A75" s="70"/>
      <c r="B75" s="93"/>
      <c r="C75" s="92"/>
      <c r="D75" s="93"/>
      <c r="E75" s="92"/>
      <c r="F75" s="93"/>
      <c r="G75" s="92"/>
      <c r="H75" s="92"/>
      <c r="I75" s="71">
        <v>56</v>
      </c>
      <c r="J75" s="84">
        <f>SUM('Debt Snowball Calculator'!D73,'Debt Snowball Calculator'!F73,'Debt Snowball Calculator'!H73,'Debt Snowball Calculator'!J73,'Debt Snowball Calculator'!L73,'Debt Snowball Calculator'!N73,'Debt Snowball Calculator'!P73,'Debt Snowball Calculator'!R73)</f>
        <v>0</v>
      </c>
      <c r="K75" s="74">
        <v>56</v>
      </c>
      <c r="L75" s="93"/>
      <c r="M75" s="93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</row>
    <row r="76" spans="1:33" x14ac:dyDescent="0.25">
      <c r="A76" s="70"/>
      <c r="B76" s="93"/>
      <c r="C76" s="92"/>
      <c r="D76" s="93"/>
      <c r="E76" s="92"/>
      <c r="F76" s="93"/>
      <c r="G76" s="92"/>
      <c r="H76" s="92"/>
      <c r="I76" s="71">
        <v>57</v>
      </c>
      <c r="J76" s="84">
        <f>SUM('Debt Snowball Calculator'!D74,'Debt Snowball Calculator'!F74,'Debt Snowball Calculator'!H74,'Debt Snowball Calculator'!J74,'Debt Snowball Calculator'!L74,'Debt Snowball Calculator'!N74,'Debt Snowball Calculator'!P74,'Debt Snowball Calculator'!R74)</f>
        <v>0</v>
      </c>
      <c r="K76" s="74">
        <v>57</v>
      </c>
      <c r="L76" s="93"/>
      <c r="M76" s="93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</row>
    <row r="77" spans="1:33" x14ac:dyDescent="0.25">
      <c r="A77" s="70"/>
      <c r="B77" s="93"/>
      <c r="C77" s="92"/>
      <c r="D77" s="93"/>
      <c r="E77" s="92"/>
      <c r="F77" s="93"/>
      <c r="G77" s="92"/>
      <c r="H77" s="92"/>
      <c r="I77" s="71">
        <v>58</v>
      </c>
      <c r="J77" s="84">
        <f>SUM('Debt Snowball Calculator'!D75,'Debt Snowball Calculator'!F75,'Debt Snowball Calculator'!H75,'Debt Snowball Calculator'!J75,'Debt Snowball Calculator'!L75,'Debt Snowball Calculator'!N75,'Debt Snowball Calculator'!P75,'Debt Snowball Calculator'!R75)</f>
        <v>0</v>
      </c>
      <c r="K77" s="74">
        <v>58</v>
      </c>
      <c r="L77" s="93"/>
      <c r="M77" s="93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</row>
    <row r="78" spans="1:33" x14ac:dyDescent="0.25">
      <c r="A78" s="70"/>
      <c r="B78" s="93"/>
      <c r="C78" s="92"/>
      <c r="D78" s="93"/>
      <c r="E78" s="92"/>
      <c r="F78" s="93"/>
      <c r="G78" s="92"/>
      <c r="H78" s="92"/>
      <c r="I78" s="71">
        <v>59</v>
      </c>
      <c r="J78" s="84">
        <f>SUM('Debt Snowball Calculator'!D76,'Debt Snowball Calculator'!F76,'Debt Snowball Calculator'!H76,'Debt Snowball Calculator'!J76,'Debt Snowball Calculator'!L76,'Debt Snowball Calculator'!N76,'Debt Snowball Calculator'!P76,'Debt Snowball Calculator'!R76)</f>
        <v>0</v>
      </c>
      <c r="K78" s="74">
        <v>59</v>
      </c>
      <c r="L78" s="93"/>
      <c r="M78" s="93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</row>
    <row r="79" spans="1:33" x14ac:dyDescent="0.25">
      <c r="A79" s="70"/>
      <c r="B79" s="93"/>
      <c r="C79" s="92"/>
      <c r="D79" s="93"/>
      <c r="E79" s="92"/>
      <c r="F79" s="93"/>
      <c r="G79" s="92"/>
      <c r="H79" s="92"/>
      <c r="I79" s="71">
        <v>60</v>
      </c>
      <c r="J79" s="84">
        <f>SUM('Debt Snowball Calculator'!D77,'Debt Snowball Calculator'!F77,'Debt Snowball Calculator'!H77,'Debt Snowball Calculator'!J77,'Debt Snowball Calculator'!L77,'Debt Snowball Calculator'!N77,'Debt Snowball Calculator'!P77,'Debt Snowball Calculator'!R77)</f>
        <v>0</v>
      </c>
      <c r="K79" s="74">
        <v>60</v>
      </c>
      <c r="L79" s="93"/>
      <c r="M79" s="93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</row>
    <row r="80" spans="1:33" x14ac:dyDescent="0.25">
      <c r="A80" s="70"/>
      <c r="B80" s="93"/>
      <c r="C80" s="92"/>
      <c r="D80" s="93"/>
      <c r="E80" s="92"/>
      <c r="F80" s="93"/>
      <c r="G80" s="92"/>
      <c r="H80" s="92"/>
      <c r="I80" s="71">
        <v>61</v>
      </c>
      <c r="J80" s="84">
        <f>SUM('Debt Snowball Calculator'!D78,'Debt Snowball Calculator'!F78,'Debt Snowball Calculator'!H78,'Debt Snowball Calculator'!J78,'Debt Snowball Calculator'!L78,'Debt Snowball Calculator'!N78,'Debt Snowball Calculator'!P78,'Debt Snowball Calculator'!R78)</f>
        <v>0</v>
      </c>
      <c r="K80" s="74">
        <v>61</v>
      </c>
      <c r="L80" s="93"/>
      <c r="M80" s="93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</row>
    <row r="81" spans="1:33" x14ac:dyDescent="0.25">
      <c r="A81" s="70"/>
      <c r="B81" s="93"/>
      <c r="C81" s="92"/>
      <c r="D81" s="93"/>
      <c r="E81" s="92"/>
      <c r="F81" s="93"/>
      <c r="G81" s="92"/>
      <c r="H81" s="92"/>
      <c r="I81" s="71">
        <v>62</v>
      </c>
      <c r="J81" s="84">
        <f>SUM('Debt Snowball Calculator'!D79,'Debt Snowball Calculator'!F79,'Debt Snowball Calculator'!H79,'Debt Snowball Calculator'!J79,'Debt Snowball Calculator'!L79,'Debt Snowball Calculator'!N79,'Debt Snowball Calculator'!P79,'Debt Snowball Calculator'!R79)</f>
        <v>0</v>
      </c>
      <c r="K81" s="74">
        <v>62</v>
      </c>
      <c r="L81" s="93"/>
      <c r="M81" s="93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</row>
    <row r="82" spans="1:33" x14ac:dyDescent="0.25">
      <c r="A82" s="70"/>
      <c r="B82" s="93"/>
      <c r="C82" s="92"/>
      <c r="D82" s="93"/>
      <c r="E82" s="92"/>
      <c r="F82" s="93"/>
      <c r="G82" s="92"/>
      <c r="H82" s="92"/>
      <c r="I82" s="71">
        <v>63</v>
      </c>
      <c r="J82" s="84">
        <f>SUM('Debt Snowball Calculator'!D80,'Debt Snowball Calculator'!F80,'Debt Snowball Calculator'!H80,'Debt Snowball Calculator'!J80,'Debt Snowball Calculator'!L80,'Debt Snowball Calculator'!N80,'Debt Snowball Calculator'!P80,'Debt Snowball Calculator'!R80)</f>
        <v>0</v>
      </c>
      <c r="K82" s="74">
        <v>63</v>
      </c>
      <c r="L82" s="93"/>
      <c r="M82" s="93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</row>
    <row r="83" spans="1:33" x14ac:dyDescent="0.25">
      <c r="A83" s="70"/>
      <c r="B83" s="93"/>
      <c r="C83" s="92"/>
      <c r="D83" s="93"/>
      <c r="E83" s="92"/>
      <c r="F83" s="93"/>
      <c r="G83" s="92"/>
      <c r="H83" s="92"/>
      <c r="I83" s="71">
        <v>64</v>
      </c>
      <c r="J83" s="84">
        <f>SUM('Debt Snowball Calculator'!D81,'Debt Snowball Calculator'!F81,'Debt Snowball Calculator'!H81,'Debt Snowball Calculator'!J81,'Debt Snowball Calculator'!L81,'Debt Snowball Calculator'!N81,'Debt Snowball Calculator'!P81,'Debt Snowball Calculator'!R81)</f>
        <v>0</v>
      </c>
      <c r="K83" s="74">
        <v>64</v>
      </c>
      <c r="L83" s="93"/>
      <c r="M83" s="93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</row>
    <row r="84" spans="1:33" x14ac:dyDescent="0.25">
      <c r="A84" s="70"/>
      <c r="B84" s="93"/>
      <c r="C84" s="92"/>
      <c r="D84" s="93"/>
      <c r="E84" s="92"/>
      <c r="F84" s="93"/>
      <c r="G84" s="92"/>
      <c r="H84" s="92"/>
      <c r="I84" s="71">
        <v>65</v>
      </c>
      <c r="J84" s="84">
        <f>SUM('Debt Snowball Calculator'!D82,'Debt Snowball Calculator'!F82,'Debt Snowball Calculator'!H82,'Debt Snowball Calculator'!J82,'Debt Snowball Calculator'!L82,'Debt Snowball Calculator'!N82,'Debt Snowball Calculator'!P82,'Debt Snowball Calculator'!R82)</f>
        <v>0</v>
      </c>
      <c r="K84" s="74">
        <v>65</v>
      </c>
      <c r="L84" s="93"/>
      <c r="M84" s="93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</row>
    <row r="85" spans="1:33" x14ac:dyDescent="0.25">
      <c r="A85" s="70"/>
      <c r="B85" s="93"/>
      <c r="C85" s="92"/>
      <c r="D85" s="93"/>
      <c r="E85" s="92"/>
      <c r="F85" s="93"/>
      <c r="G85" s="92"/>
      <c r="H85" s="92"/>
      <c r="I85" s="71">
        <v>66</v>
      </c>
      <c r="J85" s="84">
        <f>SUM('Debt Snowball Calculator'!D83,'Debt Snowball Calculator'!F83,'Debt Snowball Calculator'!H83,'Debt Snowball Calculator'!J83,'Debt Snowball Calculator'!L83,'Debt Snowball Calculator'!N83,'Debt Snowball Calculator'!P83,'Debt Snowball Calculator'!R83)</f>
        <v>0</v>
      </c>
      <c r="K85" s="74">
        <v>66</v>
      </c>
      <c r="L85" s="93"/>
      <c r="M85" s="93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</row>
    <row r="86" spans="1:33" x14ac:dyDescent="0.25">
      <c r="A86" s="70"/>
      <c r="B86" s="93"/>
      <c r="C86" s="92"/>
      <c r="D86" s="93"/>
      <c r="E86" s="92"/>
      <c r="F86" s="93"/>
      <c r="G86" s="92"/>
      <c r="H86" s="92"/>
      <c r="I86" s="71">
        <v>67</v>
      </c>
      <c r="J86" s="84">
        <f>SUM('Debt Snowball Calculator'!D84,'Debt Snowball Calculator'!F84,'Debt Snowball Calculator'!H84,'Debt Snowball Calculator'!J84,'Debt Snowball Calculator'!L84,'Debt Snowball Calculator'!N84,'Debt Snowball Calculator'!P84,'Debt Snowball Calculator'!R84)</f>
        <v>0</v>
      </c>
      <c r="K86" s="74">
        <v>67</v>
      </c>
      <c r="L86" s="93"/>
      <c r="M86" s="93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</row>
    <row r="87" spans="1:33" x14ac:dyDescent="0.25">
      <c r="A87" s="70"/>
      <c r="B87" s="93"/>
      <c r="C87" s="92"/>
      <c r="D87" s="93"/>
      <c r="E87" s="92"/>
      <c r="F87" s="93"/>
      <c r="G87" s="92"/>
      <c r="H87" s="92"/>
      <c r="I87" s="71">
        <v>68</v>
      </c>
      <c r="J87" s="84">
        <f>SUM('Debt Snowball Calculator'!D85,'Debt Snowball Calculator'!F85,'Debt Snowball Calculator'!H85,'Debt Snowball Calculator'!J85,'Debt Snowball Calculator'!L85,'Debt Snowball Calculator'!N85,'Debt Snowball Calculator'!P85,'Debt Snowball Calculator'!R85)</f>
        <v>0</v>
      </c>
      <c r="K87" s="74">
        <v>68</v>
      </c>
      <c r="L87" s="93"/>
      <c r="M87" s="93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</row>
    <row r="88" spans="1:33" x14ac:dyDescent="0.25">
      <c r="A88" s="70"/>
      <c r="B88" s="93"/>
      <c r="C88" s="92"/>
      <c r="D88" s="93"/>
      <c r="E88" s="92"/>
      <c r="F88" s="93"/>
      <c r="G88" s="92"/>
      <c r="H88" s="92"/>
      <c r="I88" s="71">
        <v>69</v>
      </c>
      <c r="J88" s="84">
        <f>SUM('Debt Snowball Calculator'!D86,'Debt Snowball Calculator'!F86,'Debt Snowball Calculator'!H86,'Debt Snowball Calculator'!J86,'Debt Snowball Calculator'!L86,'Debt Snowball Calculator'!N86,'Debt Snowball Calculator'!P86,'Debt Snowball Calculator'!R86)</f>
        <v>0</v>
      </c>
      <c r="K88" s="74">
        <v>69</v>
      </c>
      <c r="L88" s="93"/>
      <c r="M88" s="93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</row>
    <row r="89" spans="1:33" x14ac:dyDescent="0.25">
      <c r="A89" s="70"/>
      <c r="B89" s="93"/>
      <c r="C89" s="92"/>
      <c r="D89" s="93"/>
      <c r="E89" s="92"/>
      <c r="F89" s="93"/>
      <c r="G89" s="92"/>
      <c r="H89" s="92"/>
      <c r="I89" s="71">
        <v>70</v>
      </c>
      <c r="J89" s="84">
        <f>SUM('Debt Snowball Calculator'!D87,'Debt Snowball Calculator'!F87,'Debt Snowball Calculator'!H87,'Debt Snowball Calculator'!J87,'Debt Snowball Calculator'!L87,'Debt Snowball Calculator'!N87,'Debt Snowball Calculator'!P87,'Debt Snowball Calculator'!R87)</f>
        <v>0</v>
      </c>
      <c r="K89" s="74">
        <v>70</v>
      </c>
      <c r="L89" s="93"/>
      <c r="M89" s="93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</row>
    <row r="90" spans="1:33" x14ac:dyDescent="0.25">
      <c r="A90" s="70"/>
      <c r="B90" s="93"/>
      <c r="C90" s="92"/>
      <c r="D90" s="93"/>
      <c r="E90" s="92"/>
      <c r="F90" s="93"/>
      <c r="G90" s="92"/>
      <c r="H90" s="92"/>
      <c r="I90" s="71">
        <v>71</v>
      </c>
      <c r="J90" s="84">
        <f>SUM('Debt Snowball Calculator'!D88,'Debt Snowball Calculator'!F88,'Debt Snowball Calculator'!H88,'Debt Snowball Calculator'!J88,'Debt Snowball Calculator'!L88,'Debt Snowball Calculator'!N88,'Debt Snowball Calculator'!P88,'Debt Snowball Calculator'!R88)</f>
        <v>0</v>
      </c>
      <c r="K90" s="74">
        <v>71</v>
      </c>
      <c r="L90" s="93"/>
      <c r="M90" s="93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</row>
    <row r="91" spans="1:33" x14ac:dyDescent="0.25">
      <c r="A91" s="70"/>
      <c r="B91" s="93"/>
      <c r="C91" s="92"/>
      <c r="D91" s="93"/>
      <c r="E91" s="92"/>
      <c r="F91" s="93"/>
      <c r="G91" s="92"/>
      <c r="H91" s="92"/>
      <c r="I91" s="71">
        <v>72</v>
      </c>
      <c r="J91" s="84">
        <f>SUM('Debt Snowball Calculator'!D89,'Debt Snowball Calculator'!F89,'Debt Snowball Calculator'!H89,'Debt Snowball Calculator'!J89,'Debt Snowball Calculator'!L89,'Debt Snowball Calculator'!N89,'Debt Snowball Calculator'!P89,'Debt Snowball Calculator'!R89)</f>
        <v>0</v>
      </c>
      <c r="K91" s="74">
        <v>72</v>
      </c>
      <c r="L91" s="93"/>
      <c r="M91" s="93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</row>
    <row r="92" spans="1:33" x14ac:dyDescent="0.25">
      <c r="A92" s="70"/>
      <c r="B92" s="93"/>
      <c r="C92" s="92"/>
      <c r="D92" s="93"/>
      <c r="E92" s="92"/>
      <c r="F92" s="93"/>
      <c r="G92" s="92"/>
      <c r="H92" s="92"/>
      <c r="I92" s="71">
        <v>73</v>
      </c>
      <c r="J92" s="84">
        <f>SUM('Debt Snowball Calculator'!D90,'Debt Snowball Calculator'!F90,'Debt Snowball Calculator'!H90,'Debt Snowball Calculator'!J90,'Debt Snowball Calculator'!L90,'Debt Snowball Calculator'!N90,'Debt Snowball Calculator'!P90,'Debt Snowball Calculator'!R90)</f>
        <v>0</v>
      </c>
      <c r="K92" s="74">
        <v>73</v>
      </c>
      <c r="L92" s="93"/>
      <c r="M92" s="93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</row>
    <row r="93" spans="1:33" x14ac:dyDescent="0.25">
      <c r="A93" s="70"/>
      <c r="B93" s="93"/>
      <c r="C93" s="92"/>
      <c r="D93" s="93"/>
      <c r="E93" s="92"/>
      <c r="F93" s="93"/>
      <c r="G93" s="92"/>
      <c r="H93" s="92"/>
      <c r="I93" s="71">
        <v>74</v>
      </c>
      <c r="J93" s="84">
        <f>SUM('Debt Snowball Calculator'!D91,'Debt Snowball Calculator'!F91,'Debt Snowball Calculator'!H91,'Debt Snowball Calculator'!J91,'Debt Snowball Calculator'!L91,'Debt Snowball Calculator'!N91,'Debt Snowball Calculator'!P91,'Debt Snowball Calculator'!R91)</f>
        <v>0</v>
      </c>
      <c r="K93" s="74">
        <v>74</v>
      </c>
      <c r="L93" s="93"/>
      <c r="M93" s="93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</row>
    <row r="94" spans="1:33" x14ac:dyDescent="0.25">
      <c r="A94" s="70"/>
      <c r="B94" s="93"/>
      <c r="C94" s="92"/>
      <c r="D94" s="93"/>
      <c r="E94" s="92"/>
      <c r="F94" s="93"/>
      <c r="G94" s="92"/>
      <c r="H94" s="92"/>
      <c r="I94" s="71">
        <v>75</v>
      </c>
      <c r="J94" s="84">
        <f>SUM('Debt Snowball Calculator'!D92,'Debt Snowball Calculator'!F92,'Debt Snowball Calculator'!H92,'Debt Snowball Calculator'!J92,'Debt Snowball Calculator'!L92,'Debt Snowball Calculator'!N92,'Debt Snowball Calculator'!P92,'Debt Snowball Calculator'!R92)</f>
        <v>0</v>
      </c>
      <c r="K94" s="74">
        <v>75</v>
      </c>
      <c r="L94" s="93"/>
      <c r="M94" s="93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</row>
    <row r="95" spans="1:33" x14ac:dyDescent="0.25">
      <c r="A95" s="70"/>
      <c r="B95" s="93"/>
      <c r="C95" s="92"/>
      <c r="D95" s="93"/>
      <c r="E95" s="92"/>
      <c r="F95" s="93"/>
      <c r="G95" s="92"/>
      <c r="H95" s="92"/>
      <c r="I95" s="71">
        <v>76</v>
      </c>
      <c r="J95" s="84">
        <f>SUM('Debt Snowball Calculator'!D93,'Debt Snowball Calculator'!F93,'Debt Snowball Calculator'!H93,'Debt Snowball Calculator'!J93,'Debt Snowball Calculator'!L93,'Debt Snowball Calculator'!N93,'Debt Snowball Calculator'!P93,'Debt Snowball Calculator'!R93)</f>
        <v>0</v>
      </c>
      <c r="K95" s="74">
        <v>76</v>
      </c>
      <c r="L95" s="93"/>
      <c r="M95" s="93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</row>
    <row r="96" spans="1:33" x14ac:dyDescent="0.25">
      <c r="A96" s="70"/>
      <c r="B96" s="93"/>
      <c r="C96" s="92"/>
      <c r="D96" s="93"/>
      <c r="E96" s="92"/>
      <c r="F96" s="93"/>
      <c r="G96" s="92"/>
      <c r="H96" s="92"/>
      <c r="I96" s="71">
        <v>77</v>
      </c>
      <c r="J96" s="84">
        <f>SUM('Debt Snowball Calculator'!D94,'Debt Snowball Calculator'!F94,'Debt Snowball Calculator'!H94,'Debt Snowball Calculator'!J94,'Debt Snowball Calculator'!L94,'Debt Snowball Calculator'!N94,'Debt Snowball Calculator'!P94,'Debt Snowball Calculator'!R94)</f>
        <v>0</v>
      </c>
      <c r="K96" s="74">
        <v>77</v>
      </c>
      <c r="L96" s="93"/>
      <c r="M96" s="93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</row>
    <row r="97" spans="1:33" x14ac:dyDescent="0.25">
      <c r="A97" s="70"/>
      <c r="B97" s="93"/>
      <c r="C97" s="92"/>
      <c r="D97" s="93"/>
      <c r="E97" s="92"/>
      <c r="F97" s="93"/>
      <c r="G97" s="92"/>
      <c r="H97" s="92"/>
      <c r="I97" s="71">
        <v>78</v>
      </c>
      <c r="J97" s="84">
        <f>SUM('Debt Snowball Calculator'!D95,'Debt Snowball Calculator'!F95,'Debt Snowball Calculator'!H95,'Debt Snowball Calculator'!J95,'Debt Snowball Calculator'!L95,'Debt Snowball Calculator'!N95,'Debt Snowball Calculator'!P95,'Debt Snowball Calculator'!R95)</f>
        <v>0</v>
      </c>
      <c r="K97" s="74">
        <v>78</v>
      </c>
      <c r="L97" s="93"/>
      <c r="M97" s="93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</row>
    <row r="98" spans="1:33" x14ac:dyDescent="0.25">
      <c r="A98" s="70"/>
      <c r="B98" s="93"/>
      <c r="C98" s="92"/>
      <c r="D98" s="93"/>
      <c r="E98" s="92"/>
      <c r="F98" s="93"/>
      <c r="G98" s="92"/>
      <c r="H98" s="92"/>
      <c r="I98" s="71">
        <v>79</v>
      </c>
      <c r="J98" s="84">
        <f>SUM('Debt Snowball Calculator'!D96,'Debt Snowball Calculator'!F96,'Debt Snowball Calculator'!H96,'Debt Snowball Calculator'!J96,'Debt Snowball Calculator'!L96,'Debt Snowball Calculator'!N96,'Debt Snowball Calculator'!P96,'Debt Snowball Calculator'!R96)</f>
        <v>0</v>
      </c>
      <c r="K98" s="74">
        <v>79</v>
      </c>
      <c r="L98" s="93"/>
      <c r="M98" s="93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</row>
    <row r="99" spans="1:33" x14ac:dyDescent="0.25">
      <c r="A99" s="70"/>
      <c r="B99" s="93"/>
      <c r="C99" s="92"/>
      <c r="D99" s="93"/>
      <c r="E99" s="92"/>
      <c r="F99" s="93"/>
      <c r="G99" s="92"/>
      <c r="H99" s="92"/>
      <c r="I99" s="71">
        <v>80</v>
      </c>
      <c r="J99" s="84">
        <f>SUM('Debt Snowball Calculator'!D97,'Debt Snowball Calculator'!F97,'Debt Snowball Calculator'!H97,'Debt Snowball Calculator'!J97,'Debt Snowball Calculator'!L97,'Debt Snowball Calculator'!N97,'Debt Snowball Calculator'!P97,'Debt Snowball Calculator'!R97)</f>
        <v>0</v>
      </c>
      <c r="K99" s="74">
        <v>80</v>
      </c>
      <c r="L99" s="93"/>
      <c r="M99" s="93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</row>
    <row r="100" spans="1:33" x14ac:dyDescent="0.25">
      <c r="A100" s="70"/>
      <c r="B100" s="93"/>
      <c r="C100" s="92"/>
      <c r="D100" s="93"/>
      <c r="E100" s="92"/>
      <c r="F100" s="93"/>
      <c r="G100" s="92"/>
      <c r="H100" s="92"/>
      <c r="I100" s="71">
        <v>81</v>
      </c>
      <c r="J100" s="84">
        <f>SUM('Debt Snowball Calculator'!D98,'Debt Snowball Calculator'!F98,'Debt Snowball Calculator'!H98,'Debt Snowball Calculator'!J98,'Debt Snowball Calculator'!L98,'Debt Snowball Calculator'!N98,'Debt Snowball Calculator'!P98,'Debt Snowball Calculator'!R98)</f>
        <v>0</v>
      </c>
      <c r="K100" s="74">
        <v>81</v>
      </c>
      <c r="L100" s="93"/>
      <c r="M100" s="93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</row>
    <row r="101" spans="1:33" x14ac:dyDescent="0.25">
      <c r="A101" s="70"/>
      <c r="B101" s="93"/>
      <c r="C101" s="92"/>
      <c r="D101" s="93"/>
      <c r="E101" s="92"/>
      <c r="F101" s="93"/>
      <c r="G101" s="92"/>
      <c r="H101" s="92"/>
      <c r="I101" s="71">
        <v>82</v>
      </c>
      <c r="J101" s="84">
        <f>SUM('Debt Snowball Calculator'!D99,'Debt Snowball Calculator'!F99,'Debt Snowball Calculator'!H99,'Debt Snowball Calculator'!J99,'Debt Snowball Calculator'!L99,'Debt Snowball Calculator'!N99,'Debt Snowball Calculator'!P99,'Debt Snowball Calculator'!R99)</f>
        <v>0</v>
      </c>
      <c r="K101" s="74">
        <v>82</v>
      </c>
      <c r="L101" s="93"/>
      <c r="M101" s="93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</row>
    <row r="102" spans="1:33" x14ac:dyDescent="0.25">
      <c r="A102" s="70"/>
      <c r="B102" s="93"/>
      <c r="C102" s="92"/>
      <c r="D102" s="93"/>
      <c r="E102" s="92"/>
      <c r="F102" s="93"/>
      <c r="G102" s="92"/>
      <c r="H102" s="92"/>
      <c r="I102" s="71">
        <v>83</v>
      </c>
      <c r="J102" s="84">
        <f>SUM('Debt Snowball Calculator'!D100,'Debt Snowball Calculator'!F100,'Debt Snowball Calculator'!H100,'Debt Snowball Calculator'!J100,'Debt Snowball Calculator'!L100,'Debt Snowball Calculator'!N100,'Debt Snowball Calculator'!P100,'Debt Snowball Calculator'!R100)</f>
        <v>0</v>
      </c>
      <c r="K102" s="74">
        <v>83</v>
      </c>
      <c r="L102" s="93"/>
      <c r="M102" s="93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</row>
    <row r="103" spans="1:33" x14ac:dyDescent="0.25">
      <c r="A103" s="70"/>
      <c r="B103" s="93"/>
      <c r="C103" s="92"/>
      <c r="D103" s="93"/>
      <c r="E103" s="92"/>
      <c r="F103" s="93"/>
      <c r="G103" s="92"/>
      <c r="H103" s="92"/>
      <c r="I103" s="71">
        <v>84</v>
      </c>
      <c r="J103" s="84">
        <f>SUM('Debt Snowball Calculator'!D101,'Debt Snowball Calculator'!F101,'Debt Snowball Calculator'!H101,'Debt Snowball Calculator'!J101,'Debt Snowball Calculator'!L101,'Debt Snowball Calculator'!N101,'Debt Snowball Calculator'!P101,'Debt Snowball Calculator'!R101)</f>
        <v>0</v>
      </c>
      <c r="K103" s="74">
        <v>84</v>
      </c>
      <c r="L103" s="93"/>
      <c r="M103" s="93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</row>
    <row r="104" spans="1:33" x14ac:dyDescent="0.25">
      <c r="A104" s="70"/>
      <c r="B104" s="93"/>
      <c r="C104" s="92"/>
      <c r="D104" s="93"/>
      <c r="E104" s="92"/>
      <c r="F104" s="93"/>
      <c r="G104" s="92"/>
      <c r="H104" s="92"/>
      <c r="I104" s="71">
        <v>85</v>
      </c>
      <c r="J104" s="84">
        <f>SUM('Debt Snowball Calculator'!D102,'Debt Snowball Calculator'!F102,'Debt Snowball Calculator'!H102,'Debt Snowball Calculator'!J102,'Debt Snowball Calculator'!L102,'Debt Snowball Calculator'!N102,'Debt Snowball Calculator'!P102,'Debt Snowball Calculator'!R102)</f>
        <v>0</v>
      </c>
      <c r="K104" s="74">
        <v>85</v>
      </c>
      <c r="L104" s="93"/>
      <c r="M104" s="93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</row>
    <row r="105" spans="1:33" x14ac:dyDescent="0.25">
      <c r="A105" s="70"/>
      <c r="B105" s="93"/>
      <c r="C105" s="92"/>
      <c r="D105" s="93"/>
      <c r="E105" s="92"/>
      <c r="F105" s="93"/>
      <c r="G105" s="92"/>
      <c r="H105" s="92"/>
      <c r="I105" s="71">
        <v>86</v>
      </c>
      <c r="J105" s="84">
        <f>SUM('Debt Snowball Calculator'!D103,'Debt Snowball Calculator'!F103,'Debt Snowball Calculator'!H103,'Debt Snowball Calculator'!J103,'Debt Snowball Calculator'!L103,'Debt Snowball Calculator'!N103,'Debt Snowball Calculator'!P103,'Debt Snowball Calculator'!R103)</f>
        <v>0</v>
      </c>
      <c r="K105" s="74">
        <v>86</v>
      </c>
      <c r="L105" s="93"/>
      <c r="M105" s="93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</row>
    <row r="106" spans="1:33" x14ac:dyDescent="0.25">
      <c r="A106" s="70"/>
      <c r="B106" s="93"/>
      <c r="C106" s="92"/>
      <c r="D106" s="93"/>
      <c r="E106" s="92"/>
      <c r="F106" s="93"/>
      <c r="G106" s="92"/>
      <c r="H106" s="92"/>
      <c r="I106" s="71">
        <v>87</v>
      </c>
      <c r="J106" s="84">
        <f>SUM('Debt Snowball Calculator'!D104,'Debt Snowball Calculator'!F104,'Debt Snowball Calculator'!H104,'Debt Snowball Calculator'!J104,'Debt Snowball Calculator'!L104,'Debt Snowball Calculator'!N104,'Debt Snowball Calculator'!P104,'Debt Snowball Calculator'!R104)</f>
        <v>0</v>
      </c>
      <c r="K106" s="74">
        <v>87</v>
      </c>
      <c r="L106" s="93"/>
      <c r="M106" s="93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</row>
    <row r="107" spans="1:33" x14ac:dyDescent="0.25">
      <c r="A107" s="70"/>
      <c r="B107" s="93"/>
      <c r="C107" s="92"/>
      <c r="D107" s="93"/>
      <c r="E107" s="92"/>
      <c r="F107" s="93"/>
      <c r="G107" s="92"/>
      <c r="H107" s="92"/>
      <c r="I107" s="71">
        <v>88</v>
      </c>
      <c r="J107" s="84">
        <f>SUM('Debt Snowball Calculator'!D105,'Debt Snowball Calculator'!F105,'Debt Snowball Calculator'!H105,'Debt Snowball Calculator'!J105,'Debt Snowball Calculator'!L105,'Debt Snowball Calculator'!N105,'Debt Snowball Calculator'!P105,'Debt Snowball Calculator'!R105)</f>
        <v>0</v>
      </c>
      <c r="K107" s="74">
        <v>88</v>
      </c>
      <c r="L107" s="93"/>
      <c r="M107" s="93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</row>
    <row r="108" spans="1:33" x14ac:dyDescent="0.25">
      <c r="A108" s="70"/>
      <c r="B108" s="93"/>
      <c r="C108" s="92"/>
      <c r="D108" s="93"/>
      <c r="E108" s="92"/>
      <c r="F108" s="93"/>
      <c r="G108" s="92"/>
      <c r="H108" s="92"/>
      <c r="I108" s="71">
        <v>89</v>
      </c>
      <c r="J108" s="84">
        <f>SUM('Debt Snowball Calculator'!D106,'Debt Snowball Calculator'!F106,'Debt Snowball Calculator'!H106,'Debt Snowball Calculator'!J106,'Debt Snowball Calculator'!L106,'Debt Snowball Calculator'!N106,'Debt Snowball Calculator'!P106,'Debt Snowball Calculator'!R106)</f>
        <v>0</v>
      </c>
      <c r="K108" s="74">
        <v>89</v>
      </c>
      <c r="L108" s="93"/>
      <c r="M108" s="93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</row>
    <row r="109" spans="1:33" x14ac:dyDescent="0.25">
      <c r="A109" s="70"/>
      <c r="B109" s="93"/>
      <c r="C109" s="92"/>
      <c r="D109" s="93"/>
      <c r="E109" s="92"/>
      <c r="F109" s="93"/>
      <c r="G109" s="92"/>
      <c r="H109" s="92"/>
      <c r="I109" s="71">
        <v>90</v>
      </c>
      <c r="J109" s="84">
        <f>SUM('Debt Snowball Calculator'!D107,'Debt Snowball Calculator'!F107,'Debt Snowball Calculator'!H107,'Debt Snowball Calculator'!J107,'Debt Snowball Calculator'!L107,'Debt Snowball Calculator'!N107,'Debt Snowball Calculator'!P107,'Debt Snowball Calculator'!R107)</f>
        <v>0</v>
      </c>
      <c r="K109" s="74">
        <v>90</v>
      </c>
      <c r="L109" s="93"/>
      <c r="M109" s="93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</row>
    <row r="110" spans="1:33" x14ac:dyDescent="0.25">
      <c r="A110" s="70"/>
      <c r="B110" s="93"/>
      <c r="C110" s="92"/>
      <c r="D110" s="93"/>
      <c r="E110" s="92"/>
      <c r="F110" s="93"/>
      <c r="G110" s="92"/>
      <c r="H110" s="92"/>
      <c r="I110" s="71">
        <v>91</v>
      </c>
      <c r="J110" s="84">
        <f>SUM('Debt Snowball Calculator'!D108,'Debt Snowball Calculator'!F108,'Debt Snowball Calculator'!H108,'Debt Snowball Calculator'!J108,'Debt Snowball Calculator'!L108,'Debt Snowball Calculator'!N108,'Debt Snowball Calculator'!P108,'Debt Snowball Calculator'!R108)</f>
        <v>0</v>
      </c>
      <c r="K110" s="74">
        <v>91</v>
      </c>
      <c r="L110" s="93"/>
      <c r="M110" s="93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</row>
    <row r="111" spans="1:33" x14ac:dyDescent="0.25">
      <c r="A111" s="70"/>
      <c r="B111" s="93"/>
      <c r="C111" s="92"/>
      <c r="D111" s="93"/>
      <c r="E111" s="92"/>
      <c r="F111" s="93"/>
      <c r="G111" s="92"/>
      <c r="H111" s="92"/>
      <c r="I111" s="71">
        <v>92</v>
      </c>
      <c r="J111" s="84">
        <f>SUM('Debt Snowball Calculator'!D109,'Debt Snowball Calculator'!F109,'Debt Snowball Calculator'!H109,'Debt Snowball Calculator'!J109,'Debt Snowball Calculator'!L109,'Debt Snowball Calculator'!N109,'Debt Snowball Calculator'!P109,'Debt Snowball Calculator'!R109)</f>
        <v>0</v>
      </c>
      <c r="K111" s="74">
        <v>92</v>
      </c>
      <c r="L111" s="93"/>
      <c r="M111" s="93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</row>
    <row r="112" spans="1:33" x14ac:dyDescent="0.25">
      <c r="A112" s="70"/>
      <c r="B112" s="93"/>
      <c r="C112" s="92"/>
      <c r="D112" s="93"/>
      <c r="E112" s="92"/>
      <c r="F112" s="93"/>
      <c r="G112" s="92"/>
      <c r="H112" s="92"/>
      <c r="I112" s="71">
        <v>93</v>
      </c>
      <c r="J112" s="84">
        <f>SUM('Debt Snowball Calculator'!D110,'Debt Snowball Calculator'!F110,'Debt Snowball Calculator'!H110,'Debt Snowball Calculator'!J110,'Debt Snowball Calculator'!L110,'Debt Snowball Calculator'!N110,'Debt Snowball Calculator'!P110,'Debt Snowball Calculator'!R110)</f>
        <v>0</v>
      </c>
      <c r="K112" s="74">
        <v>93</v>
      </c>
      <c r="L112" s="93"/>
      <c r="M112" s="93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</row>
    <row r="113" spans="1:33" x14ac:dyDescent="0.25">
      <c r="A113" s="70"/>
      <c r="B113" s="93"/>
      <c r="C113" s="92"/>
      <c r="D113" s="93"/>
      <c r="E113" s="92"/>
      <c r="F113" s="93"/>
      <c r="G113" s="92"/>
      <c r="H113" s="92"/>
      <c r="I113" s="71">
        <v>94</v>
      </c>
      <c r="J113" s="84">
        <f>SUM('Debt Snowball Calculator'!D111,'Debt Snowball Calculator'!F111,'Debt Snowball Calculator'!H111,'Debt Snowball Calculator'!J111,'Debt Snowball Calculator'!L111,'Debt Snowball Calculator'!N111,'Debt Snowball Calculator'!P111,'Debt Snowball Calculator'!R111)</f>
        <v>0</v>
      </c>
      <c r="K113" s="74">
        <v>94</v>
      </c>
      <c r="L113" s="93"/>
      <c r="M113" s="93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</row>
    <row r="114" spans="1:33" x14ac:dyDescent="0.25">
      <c r="A114" s="70"/>
      <c r="B114" s="93"/>
      <c r="C114" s="92"/>
      <c r="D114" s="93"/>
      <c r="E114" s="92"/>
      <c r="F114" s="93"/>
      <c r="G114" s="92"/>
      <c r="H114" s="92"/>
      <c r="I114" s="71">
        <v>95</v>
      </c>
      <c r="J114" s="84">
        <f>SUM('Debt Snowball Calculator'!D112,'Debt Snowball Calculator'!F112,'Debt Snowball Calculator'!H112,'Debt Snowball Calculator'!J112,'Debt Snowball Calculator'!L112,'Debt Snowball Calculator'!N112,'Debt Snowball Calculator'!P112,'Debt Snowball Calculator'!R112)</f>
        <v>0</v>
      </c>
      <c r="K114" s="74">
        <v>95</v>
      </c>
      <c r="L114" s="93"/>
      <c r="M114" s="93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</row>
    <row r="115" spans="1:33" x14ac:dyDescent="0.25">
      <c r="A115" s="70"/>
      <c r="B115" s="93"/>
      <c r="C115" s="92"/>
      <c r="D115" s="93"/>
      <c r="E115" s="92"/>
      <c r="F115" s="93"/>
      <c r="G115" s="92"/>
      <c r="H115" s="92"/>
      <c r="I115" s="71">
        <v>96</v>
      </c>
      <c r="J115" s="84">
        <f>SUM('Debt Snowball Calculator'!D113,'Debt Snowball Calculator'!F113,'Debt Snowball Calculator'!H113,'Debt Snowball Calculator'!J113,'Debt Snowball Calculator'!L113,'Debt Snowball Calculator'!N113,'Debt Snowball Calculator'!P113,'Debt Snowball Calculator'!R113)</f>
        <v>0</v>
      </c>
      <c r="K115" s="74">
        <v>96</v>
      </c>
      <c r="L115" s="93"/>
      <c r="M115" s="93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</row>
    <row r="116" spans="1:33" x14ac:dyDescent="0.25">
      <c r="A116" s="70"/>
      <c r="B116" s="93"/>
      <c r="C116" s="92"/>
      <c r="D116" s="93"/>
      <c r="E116" s="92"/>
      <c r="F116" s="93"/>
      <c r="G116" s="92"/>
      <c r="H116" s="92"/>
      <c r="I116" s="71">
        <v>97</v>
      </c>
      <c r="J116" s="84">
        <f>SUM('Debt Snowball Calculator'!D114,'Debt Snowball Calculator'!F114,'Debt Snowball Calculator'!H114,'Debt Snowball Calculator'!J114,'Debt Snowball Calculator'!L114,'Debt Snowball Calculator'!N114,'Debt Snowball Calculator'!P114,'Debt Snowball Calculator'!R114)</f>
        <v>0</v>
      </c>
      <c r="K116" s="74">
        <v>97</v>
      </c>
      <c r="L116" s="93"/>
      <c r="M116" s="93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</row>
    <row r="117" spans="1:33" x14ac:dyDescent="0.25">
      <c r="A117" s="70"/>
      <c r="B117" s="93"/>
      <c r="C117" s="92"/>
      <c r="D117" s="93"/>
      <c r="E117" s="92"/>
      <c r="F117" s="93"/>
      <c r="G117" s="92"/>
      <c r="H117" s="92"/>
      <c r="I117" s="71">
        <v>98</v>
      </c>
      <c r="J117" s="84">
        <f>SUM('Debt Snowball Calculator'!D115,'Debt Snowball Calculator'!F115,'Debt Snowball Calculator'!H115,'Debt Snowball Calculator'!J115,'Debt Snowball Calculator'!L115,'Debt Snowball Calculator'!N115,'Debt Snowball Calculator'!P115,'Debt Snowball Calculator'!R115)</f>
        <v>0</v>
      </c>
      <c r="K117" s="74">
        <v>98</v>
      </c>
      <c r="L117" s="93"/>
      <c r="M117" s="93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</row>
    <row r="118" spans="1:33" x14ac:dyDescent="0.25">
      <c r="A118" s="70"/>
      <c r="B118" s="93"/>
      <c r="C118" s="92"/>
      <c r="D118" s="93"/>
      <c r="E118" s="92"/>
      <c r="F118" s="93"/>
      <c r="G118" s="92"/>
      <c r="H118" s="92"/>
      <c r="I118" s="71">
        <v>99</v>
      </c>
      <c r="J118" s="84">
        <f>SUM('Debt Snowball Calculator'!D116,'Debt Snowball Calculator'!F116,'Debt Snowball Calculator'!H116,'Debt Snowball Calculator'!J116,'Debt Snowball Calculator'!L116,'Debt Snowball Calculator'!N116,'Debt Snowball Calculator'!P116,'Debt Snowball Calculator'!R116)</f>
        <v>0</v>
      </c>
      <c r="K118" s="74">
        <v>99</v>
      </c>
      <c r="L118" s="93"/>
      <c r="M118" s="93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</row>
    <row r="119" spans="1:33" x14ac:dyDescent="0.25">
      <c r="A119" s="70"/>
      <c r="B119" s="93"/>
      <c r="C119" s="92"/>
      <c r="D119" s="93"/>
      <c r="E119" s="92"/>
      <c r="F119" s="93"/>
      <c r="G119" s="92"/>
      <c r="H119" s="92"/>
      <c r="I119" s="71">
        <v>100</v>
      </c>
      <c r="J119" s="84">
        <f>SUM('Debt Snowball Calculator'!D117,'Debt Snowball Calculator'!F117,'Debt Snowball Calculator'!H117,'Debt Snowball Calculator'!J117,'Debt Snowball Calculator'!L117,'Debt Snowball Calculator'!N117,'Debt Snowball Calculator'!P117,'Debt Snowball Calculator'!R117)</f>
        <v>0</v>
      </c>
      <c r="K119" s="74">
        <v>100</v>
      </c>
      <c r="L119" s="93"/>
      <c r="M119" s="93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</row>
    <row r="120" spans="1:33" x14ac:dyDescent="0.25">
      <c r="A120" s="70"/>
      <c r="B120" s="93"/>
      <c r="C120" s="92"/>
      <c r="D120" s="93"/>
      <c r="E120" s="92"/>
      <c r="F120" s="93"/>
      <c r="G120" s="92"/>
      <c r="H120" s="92"/>
      <c r="I120" s="71">
        <v>101</v>
      </c>
      <c r="J120" s="84">
        <f>SUM('Debt Snowball Calculator'!D118,'Debt Snowball Calculator'!F118,'Debt Snowball Calculator'!H118,'Debt Snowball Calculator'!J118,'Debt Snowball Calculator'!L118,'Debt Snowball Calculator'!N118,'Debt Snowball Calculator'!P118,'Debt Snowball Calculator'!R118)</f>
        <v>0</v>
      </c>
      <c r="K120" s="74">
        <v>101</v>
      </c>
      <c r="L120" s="93"/>
      <c r="M120" s="93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</row>
    <row r="121" spans="1:33" x14ac:dyDescent="0.25">
      <c r="A121" s="70"/>
      <c r="B121" s="93"/>
      <c r="C121" s="92"/>
      <c r="D121" s="93"/>
      <c r="E121" s="92"/>
      <c r="F121" s="93"/>
      <c r="G121" s="92"/>
      <c r="H121" s="92"/>
      <c r="I121" s="71">
        <v>102</v>
      </c>
      <c r="J121" s="84">
        <f>SUM('Debt Snowball Calculator'!D119,'Debt Snowball Calculator'!F119,'Debt Snowball Calculator'!H119,'Debt Snowball Calculator'!J119,'Debt Snowball Calculator'!L119,'Debt Snowball Calculator'!N119,'Debt Snowball Calculator'!P119,'Debt Snowball Calculator'!R119)</f>
        <v>0</v>
      </c>
      <c r="K121" s="74">
        <v>102</v>
      </c>
      <c r="L121" s="93"/>
      <c r="M121" s="93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</row>
    <row r="122" spans="1:33" x14ac:dyDescent="0.25">
      <c r="A122" s="70"/>
      <c r="B122" s="93"/>
      <c r="C122" s="92"/>
      <c r="D122" s="93"/>
      <c r="E122" s="92"/>
      <c r="F122" s="93"/>
      <c r="G122" s="92"/>
      <c r="H122" s="92"/>
      <c r="I122" s="71">
        <v>103</v>
      </c>
      <c r="J122" s="84">
        <f>SUM('Debt Snowball Calculator'!D120,'Debt Snowball Calculator'!F120,'Debt Snowball Calculator'!H120,'Debt Snowball Calculator'!J120,'Debt Snowball Calculator'!L120,'Debt Snowball Calculator'!N120,'Debt Snowball Calculator'!P120,'Debt Snowball Calculator'!R120)</f>
        <v>0</v>
      </c>
      <c r="K122" s="74">
        <v>103</v>
      </c>
      <c r="L122" s="93"/>
      <c r="M122" s="93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</row>
    <row r="123" spans="1:33" x14ac:dyDescent="0.25">
      <c r="A123" s="70"/>
      <c r="B123" s="93"/>
      <c r="C123" s="92"/>
      <c r="D123" s="93"/>
      <c r="E123" s="92"/>
      <c r="F123" s="93"/>
      <c r="G123" s="92"/>
      <c r="H123" s="92"/>
      <c r="I123" s="71">
        <v>104</v>
      </c>
      <c r="J123" s="84">
        <f>SUM('Debt Snowball Calculator'!D121,'Debt Snowball Calculator'!F121,'Debt Snowball Calculator'!H121,'Debt Snowball Calculator'!J121,'Debt Snowball Calculator'!L121,'Debt Snowball Calculator'!N121,'Debt Snowball Calculator'!P121,'Debt Snowball Calculator'!R121)</f>
        <v>0</v>
      </c>
      <c r="K123" s="74">
        <v>104</v>
      </c>
      <c r="L123" s="93"/>
      <c r="M123" s="93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</row>
    <row r="124" spans="1:33" x14ac:dyDescent="0.25">
      <c r="A124" s="70"/>
      <c r="B124" s="93"/>
      <c r="C124" s="92"/>
      <c r="D124" s="93"/>
      <c r="E124" s="92"/>
      <c r="F124" s="93"/>
      <c r="G124" s="92"/>
      <c r="H124" s="92"/>
      <c r="I124" s="71">
        <v>105</v>
      </c>
      <c r="J124" s="84">
        <f>SUM('Debt Snowball Calculator'!D122,'Debt Snowball Calculator'!F122,'Debt Snowball Calculator'!H122,'Debt Snowball Calculator'!J122,'Debt Snowball Calculator'!L122,'Debt Snowball Calculator'!N122,'Debt Snowball Calculator'!P122,'Debt Snowball Calculator'!R122)</f>
        <v>0</v>
      </c>
      <c r="K124" s="74">
        <v>105</v>
      </c>
      <c r="L124" s="93"/>
      <c r="M124" s="93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</row>
    <row r="125" spans="1:33" x14ac:dyDescent="0.25">
      <c r="A125" s="70"/>
      <c r="B125" s="93"/>
      <c r="C125" s="92"/>
      <c r="D125" s="93"/>
      <c r="E125" s="92"/>
      <c r="F125" s="93"/>
      <c r="G125" s="92"/>
      <c r="H125" s="92"/>
      <c r="I125" s="71">
        <v>106</v>
      </c>
      <c r="J125" s="84">
        <f>SUM('Debt Snowball Calculator'!D123,'Debt Snowball Calculator'!F123,'Debt Snowball Calculator'!H123,'Debt Snowball Calculator'!J123,'Debt Snowball Calculator'!L123,'Debt Snowball Calculator'!N123,'Debt Snowball Calculator'!P123,'Debt Snowball Calculator'!R123)</f>
        <v>0</v>
      </c>
      <c r="K125" s="74">
        <v>106</v>
      </c>
      <c r="L125" s="93"/>
      <c r="M125" s="93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</row>
    <row r="126" spans="1:33" x14ac:dyDescent="0.25">
      <c r="A126" s="70"/>
      <c r="B126" s="93"/>
      <c r="C126" s="92"/>
      <c r="D126" s="93"/>
      <c r="E126" s="92"/>
      <c r="F126" s="93"/>
      <c r="G126" s="92"/>
      <c r="H126" s="92"/>
      <c r="I126" s="71">
        <v>107</v>
      </c>
      <c r="J126" s="84">
        <f>SUM('Debt Snowball Calculator'!D124,'Debt Snowball Calculator'!F124,'Debt Snowball Calculator'!H124,'Debt Snowball Calculator'!J124,'Debt Snowball Calculator'!L124,'Debt Snowball Calculator'!N124,'Debt Snowball Calculator'!P124,'Debt Snowball Calculator'!R124)</f>
        <v>0</v>
      </c>
      <c r="K126" s="74">
        <v>107</v>
      </c>
      <c r="L126" s="93"/>
      <c r="M126" s="93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</row>
    <row r="127" spans="1:33" x14ac:dyDescent="0.25">
      <c r="A127" s="70"/>
      <c r="B127" s="93"/>
      <c r="C127" s="92"/>
      <c r="D127" s="93"/>
      <c r="E127" s="92"/>
      <c r="F127" s="93"/>
      <c r="G127" s="92"/>
      <c r="H127" s="92"/>
      <c r="I127" s="71">
        <v>108</v>
      </c>
      <c r="J127" s="84">
        <f>SUM('Debt Snowball Calculator'!D125,'Debt Snowball Calculator'!F125,'Debt Snowball Calculator'!H125,'Debt Snowball Calculator'!J125,'Debt Snowball Calculator'!L125,'Debt Snowball Calculator'!N125,'Debt Snowball Calculator'!P125,'Debt Snowball Calculator'!R125)</f>
        <v>0</v>
      </c>
      <c r="K127" s="74">
        <v>108</v>
      </c>
      <c r="L127" s="93"/>
      <c r="M127" s="93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</row>
    <row r="128" spans="1:33" x14ac:dyDescent="0.25">
      <c r="A128" s="70"/>
      <c r="B128" s="93"/>
      <c r="C128" s="92"/>
      <c r="D128" s="93"/>
      <c r="E128" s="92"/>
      <c r="F128" s="93"/>
      <c r="G128" s="92"/>
      <c r="H128" s="92"/>
      <c r="I128" s="71">
        <v>109</v>
      </c>
      <c r="J128" s="84">
        <f>SUM('Debt Snowball Calculator'!D126,'Debt Snowball Calculator'!F126,'Debt Snowball Calculator'!H126,'Debt Snowball Calculator'!J126,'Debt Snowball Calculator'!L126,'Debt Snowball Calculator'!N126,'Debt Snowball Calculator'!P126,'Debt Snowball Calculator'!R126)</f>
        <v>0</v>
      </c>
      <c r="K128" s="74">
        <v>109</v>
      </c>
      <c r="L128" s="93"/>
      <c r="M128" s="93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</row>
    <row r="129" spans="1:33" x14ac:dyDescent="0.25">
      <c r="A129" s="70"/>
      <c r="B129" s="93"/>
      <c r="C129" s="92"/>
      <c r="D129" s="93"/>
      <c r="E129" s="92"/>
      <c r="F129" s="93"/>
      <c r="G129" s="92"/>
      <c r="H129" s="92"/>
      <c r="I129" s="71">
        <v>110</v>
      </c>
      <c r="J129" s="84">
        <f>SUM('Debt Snowball Calculator'!D127,'Debt Snowball Calculator'!F127,'Debt Snowball Calculator'!H127,'Debt Snowball Calculator'!J127,'Debt Snowball Calculator'!L127,'Debt Snowball Calculator'!N127,'Debt Snowball Calculator'!P127,'Debt Snowball Calculator'!R127)</f>
        <v>0</v>
      </c>
      <c r="K129" s="74">
        <v>110</v>
      </c>
      <c r="L129" s="93"/>
      <c r="M129" s="93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</row>
    <row r="130" spans="1:33" x14ac:dyDescent="0.25">
      <c r="A130" s="70"/>
      <c r="B130" s="93"/>
      <c r="C130" s="92"/>
      <c r="D130" s="93"/>
      <c r="E130" s="92"/>
      <c r="F130" s="93"/>
      <c r="G130" s="92"/>
      <c r="H130" s="92"/>
      <c r="I130" s="71">
        <v>111</v>
      </c>
      <c r="J130" s="84">
        <f>SUM('Debt Snowball Calculator'!D128,'Debt Snowball Calculator'!F128,'Debt Snowball Calculator'!H128,'Debt Snowball Calculator'!J128,'Debt Snowball Calculator'!L128,'Debt Snowball Calculator'!N128,'Debt Snowball Calculator'!P128,'Debt Snowball Calculator'!R128)</f>
        <v>0</v>
      </c>
      <c r="K130" s="74">
        <v>111</v>
      </c>
      <c r="L130" s="93"/>
      <c r="M130" s="93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</row>
    <row r="131" spans="1:33" x14ac:dyDescent="0.25">
      <c r="A131" s="70"/>
      <c r="B131" s="93"/>
      <c r="C131" s="92"/>
      <c r="D131" s="93"/>
      <c r="E131" s="92"/>
      <c r="F131" s="93"/>
      <c r="G131" s="92"/>
      <c r="H131" s="92"/>
      <c r="I131" s="71">
        <v>112</v>
      </c>
      <c r="J131" s="84">
        <f>SUM('Debt Snowball Calculator'!D129,'Debt Snowball Calculator'!F129,'Debt Snowball Calculator'!H129,'Debt Snowball Calculator'!J129,'Debt Snowball Calculator'!L129,'Debt Snowball Calculator'!N129,'Debt Snowball Calculator'!P129,'Debt Snowball Calculator'!R129)</f>
        <v>0</v>
      </c>
      <c r="K131" s="74">
        <v>112</v>
      </c>
      <c r="L131" s="93"/>
      <c r="M131" s="93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</row>
    <row r="132" spans="1:33" x14ac:dyDescent="0.25">
      <c r="A132" s="70"/>
      <c r="B132" s="93"/>
      <c r="C132" s="92"/>
      <c r="D132" s="93"/>
      <c r="E132" s="92"/>
      <c r="F132" s="93"/>
      <c r="G132" s="92"/>
      <c r="H132" s="92"/>
      <c r="I132" s="71">
        <v>113</v>
      </c>
      <c r="J132" s="84">
        <f>SUM('Debt Snowball Calculator'!D130,'Debt Snowball Calculator'!F130,'Debt Snowball Calculator'!H130,'Debt Snowball Calculator'!J130,'Debt Snowball Calculator'!L130,'Debt Snowball Calculator'!N130,'Debt Snowball Calculator'!P130,'Debt Snowball Calculator'!R130)</f>
        <v>0</v>
      </c>
      <c r="K132" s="74">
        <v>113</v>
      </c>
      <c r="L132" s="93"/>
      <c r="M132" s="93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</row>
    <row r="133" spans="1:33" x14ac:dyDescent="0.25">
      <c r="A133" s="70"/>
      <c r="B133" s="93"/>
      <c r="C133" s="92"/>
      <c r="D133" s="93"/>
      <c r="E133" s="92"/>
      <c r="F133" s="93"/>
      <c r="G133" s="92"/>
      <c r="H133" s="92"/>
      <c r="I133" s="71">
        <v>114</v>
      </c>
      <c r="J133" s="84">
        <f>SUM('Debt Snowball Calculator'!D131,'Debt Snowball Calculator'!F131,'Debt Snowball Calculator'!H131,'Debt Snowball Calculator'!J131,'Debt Snowball Calculator'!L131,'Debt Snowball Calculator'!N131,'Debt Snowball Calculator'!P131,'Debt Snowball Calculator'!R131)</f>
        <v>0</v>
      </c>
      <c r="K133" s="74">
        <v>114</v>
      </c>
      <c r="L133" s="93"/>
      <c r="M133" s="93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</row>
    <row r="134" spans="1:33" x14ac:dyDescent="0.25">
      <c r="A134" s="70"/>
      <c r="B134" s="93"/>
      <c r="C134" s="92"/>
      <c r="D134" s="93"/>
      <c r="E134" s="92"/>
      <c r="F134" s="93"/>
      <c r="G134" s="92"/>
      <c r="H134" s="92"/>
      <c r="I134" s="71">
        <v>115</v>
      </c>
      <c r="J134" s="84">
        <f>SUM('Debt Snowball Calculator'!D132,'Debt Snowball Calculator'!F132,'Debt Snowball Calculator'!H132,'Debt Snowball Calculator'!J132,'Debt Snowball Calculator'!L132,'Debt Snowball Calculator'!N132,'Debt Snowball Calculator'!P132,'Debt Snowball Calculator'!R132)</f>
        <v>0</v>
      </c>
      <c r="K134" s="74">
        <v>115</v>
      </c>
      <c r="L134" s="93"/>
      <c r="M134" s="93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</row>
    <row r="135" spans="1:33" x14ac:dyDescent="0.25">
      <c r="A135" s="70"/>
      <c r="B135" s="71"/>
      <c r="C135" s="72"/>
      <c r="D135" s="71"/>
      <c r="E135" s="72"/>
      <c r="F135" s="71"/>
      <c r="G135" s="72"/>
      <c r="H135" s="72"/>
      <c r="I135" s="71">
        <v>116</v>
      </c>
      <c r="J135" s="84">
        <f>SUM('Debt Snowball Calculator'!D133,'Debt Snowball Calculator'!F133,'Debt Snowball Calculator'!H133,'Debt Snowball Calculator'!J133,'Debt Snowball Calculator'!L133,'Debt Snowball Calculator'!N133,'Debt Snowball Calculator'!P133,'Debt Snowball Calculator'!R133)</f>
        <v>0</v>
      </c>
      <c r="K135" s="74">
        <v>116</v>
      </c>
      <c r="L135" s="93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</row>
    <row r="136" spans="1:33" x14ac:dyDescent="0.25">
      <c r="A136" s="70"/>
      <c r="B136" s="71"/>
      <c r="C136" s="72"/>
      <c r="D136" s="71"/>
      <c r="E136" s="72"/>
      <c r="F136" s="71"/>
      <c r="G136" s="72"/>
      <c r="H136" s="72"/>
      <c r="I136" s="71">
        <v>117</v>
      </c>
      <c r="J136" s="84">
        <f>SUM('Debt Snowball Calculator'!D134,'Debt Snowball Calculator'!F134,'Debt Snowball Calculator'!H134,'Debt Snowball Calculator'!J134,'Debt Snowball Calculator'!L134,'Debt Snowball Calculator'!N134,'Debt Snowball Calculator'!P134,'Debt Snowball Calculator'!R134)</f>
        <v>0</v>
      </c>
      <c r="K136" s="74">
        <v>117</v>
      </c>
      <c r="L136" s="93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</row>
    <row r="137" spans="1:33" x14ac:dyDescent="0.25">
      <c r="A137" s="70"/>
      <c r="B137" s="71"/>
      <c r="C137" s="72"/>
      <c r="D137" s="71"/>
      <c r="E137" s="72"/>
      <c r="F137" s="71"/>
      <c r="G137" s="72"/>
      <c r="H137" s="72"/>
      <c r="I137" s="71">
        <v>118</v>
      </c>
      <c r="J137" s="84">
        <f>SUM('Debt Snowball Calculator'!D135,'Debt Snowball Calculator'!F135,'Debt Snowball Calculator'!H135,'Debt Snowball Calculator'!J135,'Debt Snowball Calculator'!L135,'Debt Snowball Calculator'!N135,'Debt Snowball Calculator'!P135,'Debt Snowball Calculator'!R135)</f>
        <v>0</v>
      </c>
      <c r="K137" s="74">
        <v>118</v>
      </c>
      <c r="L137" s="93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</row>
    <row r="138" spans="1:33" x14ac:dyDescent="0.25">
      <c r="A138" s="70"/>
      <c r="B138" s="71"/>
      <c r="C138" s="72"/>
      <c r="D138" s="71"/>
      <c r="E138" s="72"/>
      <c r="F138" s="71"/>
      <c r="G138" s="72"/>
      <c r="H138" s="72"/>
      <c r="I138" s="71">
        <v>119</v>
      </c>
      <c r="J138" s="84">
        <f>SUM('Debt Snowball Calculator'!D136,'Debt Snowball Calculator'!F136,'Debt Snowball Calculator'!H136,'Debt Snowball Calculator'!J136,'Debt Snowball Calculator'!L136,'Debt Snowball Calculator'!N136,'Debt Snowball Calculator'!P136,'Debt Snowball Calculator'!R136)</f>
        <v>0</v>
      </c>
      <c r="K138" s="74">
        <v>119</v>
      </c>
      <c r="L138" s="93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</row>
    <row r="139" spans="1:33" x14ac:dyDescent="0.25">
      <c r="A139" s="70"/>
      <c r="B139" s="71"/>
      <c r="C139" s="72"/>
      <c r="D139" s="71"/>
      <c r="E139" s="72"/>
      <c r="F139" s="71"/>
      <c r="G139" s="72"/>
      <c r="H139" s="72"/>
      <c r="I139" s="71">
        <v>120</v>
      </c>
      <c r="J139" s="84">
        <f>SUM('Debt Snowball Calculator'!D137,'Debt Snowball Calculator'!F137,'Debt Snowball Calculator'!H137,'Debt Snowball Calculator'!J137,'Debt Snowball Calculator'!L137,'Debt Snowball Calculator'!N137,'Debt Snowball Calculator'!P137,'Debt Snowball Calculator'!R137)</f>
        <v>0</v>
      </c>
      <c r="K139" s="74">
        <v>120</v>
      </c>
      <c r="L139" s="93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</row>
    <row r="140" spans="1:33" x14ac:dyDescent="0.25">
      <c r="A140" s="70"/>
      <c r="B140" s="71"/>
      <c r="C140" s="72"/>
      <c r="D140" s="71"/>
      <c r="E140" s="72"/>
      <c r="F140" s="71"/>
      <c r="G140" s="72"/>
      <c r="H140" s="72"/>
      <c r="I140" s="93"/>
      <c r="J140" s="93"/>
      <c r="K140" s="101"/>
      <c r="L140" s="93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</row>
    <row r="141" spans="1:33" x14ac:dyDescent="0.25">
      <c r="A141" s="70"/>
      <c r="B141" s="71"/>
      <c r="C141" s="72"/>
      <c r="D141" s="71"/>
      <c r="E141" s="72"/>
      <c r="F141" s="71"/>
      <c r="G141" s="72"/>
      <c r="H141" s="72"/>
      <c r="I141" s="93"/>
      <c r="J141" s="93"/>
      <c r="K141" s="101"/>
      <c r="L141" s="93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</row>
    <row r="142" spans="1:33" x14ac:dyDescent="0.25">
      <c r="A142" s="70"/>
      <c r="B142" s="71"/>
      <c r="C142" s="72"/>
      <c r="D142" s="71"/>
      <c r="E142" s="72"/>
      <c r="F142" s="71"/>
      <c r="G142" s="72"/>
      <c r="H142" s="72"/>
      <c r="I142" s="93"/>
      <c r="J142" s="93"/>
      <c r="K142" s="101"/>
      <c r="L142" s="93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</row>
    <row r="143" spans="1:33" x14ac:dyDescent="0.25">
      <c r="A143" s="70"/>
      <c r="B143" s="71"/>
      <c r="C143" s="72"/>
      <c r="D143" s="71"/>
      <c r="E143" s="72"/>
      <c r="F143" s="71"/>
      <c r="G143" s="72"/>
      <c r="H143" s="72"/>
      <c r="I143" s="93"/>
      <c r="J143" s="93"/>
      <c r="K143" s="101"/>
      <c r="L143" s="93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</row>
    <row r="144" spans="1:33" x14ac:dyDescent="0.25">
      <c r="A144" s="70"/>
      <c r="B144" s="71"/>
      <c r="C144" s="72"/>
      <c r="D144" s="71"/>
      <c r="E144" s="72"/>
      <c r="F144" s="71"/>
      <c r="G144" s="72"/>
      <c r="H144" s="72"/>
      <c r="I144" s="93"/>
      <c r="J144" s="93"/>
      <c r="K144" s="101"/>
      <c r="L144" s="93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</row>
    <row r="145" spans="1:33" x14ac:dyDescent="0.25">
      <c r="A145" s="70"/>
      <c r="B145" s="71"/>
      <c r="C145" s="72"/>
      <c r="D145" s="71"/>
      <c r="E145" s="72"/>
      <c r="F145" s="71"/>
      <c r="G145" s="72"/>
      <c r="H145" s="72"/>
      <c r="I145" s="93"/>
      <c r="J145" s="93"/>
      <c r="K145" s="101"/>
      <c r="L145" s="93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</row>
    <row r="146" spans="1:33" x14ac:dyDescent="0.25">
      <c r="A146" s="70"/>
      <c r="B146" s="71"/>
      <c r="C146" s="72"/>
      <c r="D146" s="71"/>
      <c r="E146" s="72"/>
      <c r="F146" s="71"/>
      <c r="G146" s="72"/>
      <c r="H146" s="72"/>
      <c r="I146" s="93"/>
      <c r="J146" s="93"/>
      <c r="K146" s="101"/>
      <c r="L146" s="93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</row>
    <row r="147" spans="1:33" x14ac:dyDescent="0.25">
      <c r="A147" s="70"/>
      <c r="B147" s="71"/>
      <c r="C147" s="72"/>
      <c r="D147" s="71"/>
      <c r="E147" s="72"/>
      <c r="F147" s="71"/>
      <c r="G147" s="72"/>
      <c r="H147" s="72"/>
      <c r="I147" s="93"/>
      <c r="J147" s="93"/>
      <c r="K147" s="101"/>
      <c r="L147" s="93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</row>
    <row r="148" spans="1:33" x14ac:dyDescent="0.25">
      <c r="A148" s="70"/>
      <c r="B148" s="71"/>
      <c r="C148" s="72"/>
      <c r="D148" s="71"/>
      <c r="E148" s="72"/>
      <c r="F148" s="71"/>
      <c r="G148" s="72"/>
      <c r="H148" s="72"/>
      <c r="I148" s="93"/>
      <c r="J148" s="93"/>
      <c r="K148" s="101"/>
      <c r="L148" s="93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</row>
    <row r="149" spans="1:33" x14ac:dyDescent="0.25">
      <c r="A149" s="70"/>
      <c r="B149" s="71"/>
      <c r="C149" s="72"/>
      <c r="D149" s="71"/>
      <c r="E149" s="72"/>
      <c r="F149" s="71"/>
      <c r="G149" s="72"/>
      <c r="H149" s="72"/>
      <c r="I149" s="93"/>
      <c r="J149" s="93"/>
      <c r="K149" s="101"/>
      <c r="L149" s="93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</row>
    <row r="150" spans="1:33" x14ac:dyDescent="0.25">
      <c r="A150" s="70"/>
      <c r="B150" s="71"/>
      <c r="C150" s="72"/>
      <c r="D150" s="71"/>
      <c r="E150" s="72"/>
      <c r="F150" s="71"/>
      <c r="G150" s="72"/>
      <c r="H150" s="72"/>
      <c r="I150" s="93"/>
      <c r="J150" s="93"/>
      <c r="K150" s="101"/>
      <c r="L150" s="93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</row>
    <row r="151" spans="1:33" x14ac:dyDescent="0.25">
      <c r="A151" s="70"/>
      <c r="B151" s="71"/>
      <c r="C151" s="72"/>
      <c r="D151" s="71"/>
      <c r="E151" s="72"/>
      <c r="F151" s="71"/>
      <c r="G151" s="72"/>
      <c r="H151" s="72"/>
      <c r="I151" s="93"/>
      <c r="J151" s="93"/>
      <c r="K151" s="101"/>
      <c r="L151" s="93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</row>
    <row r="152" spans="1:33" x14ac:dyDescent="0.25">
      <c r="A152" s="70"/>
      <c r="B152" s="71"/>
      <c r="C152" s="72"/>
      <c r="D152" s="71"/>
      <c r="E152" s="72"/>
      <c r="F152" s="71"/>
      <c r="G152" s="72"/>
      <c r="H152" s="72"/>
      <c r="I152" s="93"/>
      <c r="J152" s="93"/>
      <c r="K152" s="101"/>
      <c r="L152" s="93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</row>
    <row r="153" spans="1:33" x14ac:dyDescent="0.25">
      <c r="A153" s="70"/>
      <c r="B153" s="71"/>
      <c r="C153" s="72"/>
      <c r="D153" s="71"/>
      <c r="E153" s="72"/>
      <c r="F153" s="71"/>
      <c r="G153" s="72"/>
      <c r="H153" s="72"/>
      <c r="I153" s="93"/>
      <c r="J153" s="93"/>
      <c r="K153" s="101"/>
      <c r="L153" s="93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</row>
    <row r="154" spans="1:33" x14ac:dyDescent="0.25">
      <c r="A154" s="70"/>
      <c r="B154" s="71"/>
      <c r="C154" s="72"/>
      <c r="D154" s="71"/>
      <c r="E154" s="72"/>
      <c r="F154" s="71"/>
      <c r="G154" s="72"/>
      <c r="H154" s="72"/>
      <c r="I154" s="93"/>
      <c r="J154" s="93"/>
      <c r="K154" s="101"/>
      <c r="L154" s="93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</row>
    <row r="155" spans="1:33" x14ac:dyDescent="0.25">
      <c r="A155" s="70"/>
      <c r="B155" s="71"/>
      <c r="C155" s="72"/>
      <c r="D155" s="71"/>
      <c r="E155" s="72"/>
      <c r="F155" s="71"/>
      <c r="G155" s="72"/>
      <c r="H155" s="72"/>
      <c r="I155" s="93"/>
      <c r="J155" s="93"/>
      <c r="K155" s="101"/>
      <c r="L155" s="93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</row>
    <row r="156" spans="1:33" x14ac:dyDescent="0.25">
      <c r="A156" s="70"/>
      <c r="B156" s="71"/>
      <c r="C156" s="72"/>
      <c r="D156" s="71"/>
      <c r="E156" s="72"/>
      <c r="F156" s="71"/>
      <c r="G156" s="72"/>
      <c r="H156" s="72"/>
      <c r="I156" s="93"/>
      <c r="J156" s="93"/>
      <c r="K156" s="101"/>
      <c r="L156" s="93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</row>
    <row r="157" spans="1:33" x14ac:dyDescent="0.25">
      <c r="A157" s="70"/>
      <c r="B157" s="71"/>
      <c r="C157" s="72"/>
      <c r="D157" s="71"/>
      <c r="E157" s="72"/>
      <c r="F157" s="71"/>
      <c r="G157" s="72"/>
      <c r="H157" s="72"/>
      <c r="I157" s="93"/>
      <c r="J157" s="93"/>
      <c r="K157" s="101"/>
      <c r="L157" s="93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</row>
    <row r="158" spans="1:33" x14ac:dyDescent="0.25">
      <c r="A158" s="70"/>
      <c r="B158" s="71"/>
      <c r="C158" s="72"/>
      <c r="D158" s="71"/>
      <c r="E158" s="72"/>
      <c r="F158" s="71"/>
      <c r="G158" s="72"/>
      <c r="H158" s="72"/>
      <c r="I158" s="93"/>
      <c r="J158" s="93"/>
      <c r="K158" s="101"/>
      <c r="L158" s="93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</row>
    <row r="159" spans="1:33" x14ac:dyDescent="0.25">
      <c r="A159" s="70"/>
      <c r="B159" s="71"/>
      <c r="C159" s="72"/>
      <c r="D159" s="71"/>
      <c r="E159" s="72"/>
      <c r="F159" s="71"/>
      <c r="G159" s="72"/>
      <c r="H159" s="72"/>
      <c r="I159" s="93"/>
      <c r="J159" s="93"/>
      <c r="K159" s="101"/>
      <c r="L159" s="93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</row>
    <row r="160" spans="1:33" x14ac:dyDescent="0.25">
      <c r="A160" s="70"/>
      <c r="B160" s="71"/>
      <c r="C160" s="72"/>
      <c r="D160" s="71"/>
      <c r="E160" s="72"/>
      <c r="F160" s="71"/>
      <c r="G160" s="72"/>
      <c r="H160" s="72"/>
      <c r="I160" s="71"/>
      <c r="J160" s="71"/>
      <c r="K160" s="74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</row>
    <row r="161" spans="1:33" x14ac:dyDescent="0.25">
      <c r="A161" s="70"/>
      <c r="B161" s="71"/>
      <c r="C161" s="72"/>
      <c r="D161" s="71"/>
      <c r="E161" s="72"/>
      <c r="F161" s="71"/>
      <c r="G161" s="72"/>
      <c r="H161" s="72"/>
      <c r="I161" s="71"/>
      <c r="J161" s="71"/>
      <c r="K161" s="74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</row>
    <row r="162" spans="1:33" x14ac:dyDescent="0.25">
      <c r="A162" s="70"/>
      <c r="B162" s="71"/>
      <c r="C162" s="72"/>
      <c r="D162" s="71"/>
      <c r="E162" s="72"/>
      <c r="F162" s="71"/>
      <c r="G162" s="72"/>
      <c r="H162" s="72"/>
      <c r="I162" s="71"/>
      <c r="J162" s="71"/>
      <c r="K162" s="74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</row>
    <row r="163" spans="1:33" x14ac:dyDescent="0.25">
      <c r="A163" s="70"/>
      <c r="B163" s="71"/>
      <c r="C163" s="72"/>
      <c r="D163" s="71"/>
      <c r="E163" s="72"/>
      <c r="F163" s="71"/>
      <c r="G163" s="72"/>
      <c r="H163" s="72"/>
      <c r="I163" s="71"/>
      <c r="J163" s="71"/>
      <c r="K163" s="74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</row>
    <row r="164" spans="1:33" x14ac:dyDescent="0.25">
      <c r="A164" s="70"/>
      <c r="B164" s="71"/>
      <c r="C164" s="72"/>
      <c r="D164" s="71"/>
      <c r="E164" s="72"/>
      <c r="F164" s="71"/>
      <c r="G164" s="72"/>
      <c r="H164" s="72"/>
      <c r="I164" s="71"/>
      <c r="J164" s="71"/>
      <c r="K164" s="74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</row>
    <row r="165" spans="1:33" x14ac:dyDescent="0.25">
      <c r="A165" s="70"/>
      <c r="B165" s="71"/>
      <c r="C165" s="72"/>
      <c r="D165" s="71"/>
      <c r="E165" s="72"/>
      <c r="F165" s="71"/>
      <c r="G165" s="72"/>
      <c r="H165" s="72"/>
      <c r="I165" s="71"/>
      <c r="J165" s="71"/>
      <c r="K165" s="74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</row>
    <row r="166" spans="1:33" x14ac:dyDescent="0.25">
      <c r="A166" s="70"/>
      <c r="B166" s="71"/>
      <c r="C166" s="72"/>
      <c r="D166" s="71"/>
      <c r="E166" s="72"/>
      <c r="F166" s="71"/>
      <c r="G166" s="72"/>
      <c r="H166" s="72"/>
      <c r="I166" s="71"/>
      <c r="J166" s="71"/>
      <c r="K166" s="74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</row>
    <row r="167" spans="1:33" x14ac:dyDescent="0.25">
      <c r="A167" s="70"/>
      <c r="B167" s="71"/>
      <c r="C167" s="72"/>
      <c r="D167" s="71"/>
      <c r="E167" s="72"/>
      <c r="F167" s="71"/>
      <c r="G167" s="72"/>
      <c r="H167" s="72"/>
      <c r="I167" s="71"/>
      <c r="J167" s="71"/>
      <c r="K167" s="74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</row>
    <row r="168" spans="1:33" x14ac:dyDescent="0.25">
      <c r="A168" s="70"/>
      <c r="B168" s="71"/>
      <c r="C168" s="72"/>
      <c r="D168" s="71"/>
      <c r="E168" s="72"/>
      <c r="F168" s="71"/>
      <c r="G168" s="72"/>
      <c r="H168" s="72"/>
      <c r="I168" s="71"/>
      <c r="J168" s="71"/>
      <c r="K168" s="74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</row>
    <row r="169" spans="1:33" x14ac:dyDescent="0.25">
      <c r="A169" s="70"/>
      <c r="B169" s="71"/>
      <c r="C169" s="72"/>
      <c r="D169" s="71"/>
      <c r="E169" s="72"/>
      <c r="F169" s="71"/>
      <c r="G169" s="72"/>
      <c r="H169" s="72"/>
      <c r="I169" s="71"/>
      <c r="J169" s="71"/>
      <c r="K169" s="74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</row>
    <row r="170" spans="1:33" x14ac:dyDescent="0.25">
      <c r="A170" s="70"/>
      <c r="B170" s="71"/>
      <c r="C170" s="72"/>
      <c r="D170" s="71"/>
      <c r="E170" s="72"/>
      <c r="F170" s="71"/>
      <c r="G170" s="72"/>
      <c r="H170" s="72"/>
      <c r="I170" s="71"/>
      <c r="J170" s="71"/>
      <c r="K170" s="74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</row>
    <row r="171" spans="1:33" x14ac:dyDescent="0.25">
      <c r="A171" s="70"/>
      <c r="B171" s="71"/>
      <c r="C171" s="72"/>
      <c r="D171" s="71"/>
      <c r="E171" s="72"/>
      <c r="F171" s="71"/>
      <c r="G171" s="72"/>
      <c r="H171" s="72"/>
      <c r="I171" s="71"/>
      <c r="J171" s="71"/>
      <c r="K171" s="74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</row>
    <row r="172" spans="1:33" x14ac:dyDescent="0.25">
      <c r="A172" s="70"/>
      <c r="B172" s="71"/>
      <c r="C172" s="72"/>
      <c r="D172" s="71"/>
      <c r="E172" s="72"/>
      <c r="F172" s="71"/>
      <c r="G172" s="72"/>
      <c r="H172" s="72"/>
      <c r="I172" s="71"/>
      <c r="J172" s="71"/>
      <c r="K172" s="74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</row>
    <row r="173" spans="1:33" x14ac:dyDescent="0.25">
      <c r="A173" s="70"/>
      <c r="B173" s="71"/>
      <c r="C173" s="72"/>
      <c r="D173" s="71"/>
      <c r="E173" s="72"/>
      <c r="F173" s="71"/>
      <c r="G173" s="72"/>
      <c r="H173" s="72"/>
      <c r="I173" s="71"/>
      <c r="J173" s="71"/>
      <c r="K173" s="74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</row>
    <row r="174" spans="1:33" x14ac:dyDescent="0.25">
      <c r="A174" s="70"/>
      <c r="B174" s="71"/>
      <c r="C174" s="72"/>
      <c r="D174" s="71"/>
      <c r="E174" s="72"/>
      <c r="F174" s="71"/>
      <c r="G174" s="72"/>
      <c r="H174" s="72"/>
      <c r="I174" s="71"/>
      <c r="J174" s="71"/>
      <c r="K174" s="74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</row>
    <row r="175" spans="1:33" x14ac:dyDescent="0.25">
      <c r="A175" s="70"/>
      <c r="B175" s="71"/>
      <c r="C175" s="72"/>
      <c r="D175" s="71"/>
      <c r="E175" s="72"/>
      <c r="F175" s="71"/>
      <c r="G175" s="72"/>
      <c r="H175" s="72"/>
      <c r="I175" s="71"/>
      <c r="J175" s="71"/>
      <c r="K175" s="74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</row>
    <row r="176" spans="1:33" x14ac:dyDescent="0.25">
      <c r="A176" s="70"/>
      <c r="B176" s="71"/>
      <c r="C176" s="72"/>
      <c r="D176" s="71"/>
      <c r="E176" s="72"/>
      <c r="F176" s="71"/>
      <c r="G176" s="72"/>
      <c r="H176" s="72"/>
      <c r="I176" s="71"/>
      <c r="J176" s="71"/>
      <c r="K176" s="74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</row>
    <row r="177" spans="1:33" x14ac:dyDescent="0.25">
      <c r="A177" s="70"/>
      <c r="B177" s="71"/>
      <c r="C177" s="72"/>
      <c r="D177" s="71"/>
      <c r="E177" s="72"/>
      <c r="F177" s="71"/>
      <c r="G177" s="72"/>
      <c r="H177" s="72"/>
      <c r="I177" s="71"/>
      <c r="J177" s="71"/>
      <c r="K177" s="74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</row>
    <row r="178" spans="1:33" x14ac:dyDescent="0.25">
      <c r="A178" s="70"/>
      <c r="B178" s="71"/>
      <c r="C178" s="72"/>
      <c r="D178" s="71"/>
      <c r="E178" s="72"/>
      <c r="F178" s="71"/>
      <c r="G178" s="72"/>
      <c r="H178" s="72"/>
      <c r="I178" s="71"/>
      <c r="J178" s="71"/>
      <c r="K178" s="74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</row>
    <row r="179" spans="1:33" x14ac:dyDescent="0.25">
      <c r="A179" s="70"/>
      <c r="B179" s="71"/>
      <c r="C179" s="72"/>
      <c r="D179" s="71"/>
      <c r="E179" s="72"/>
      <c r="F179" s="71"/>
      <c r="G179" s="72"/>
      <c r="H179" s="72"/>
      <c r="I179" s="71"/>
      <c r="J179" s="71"/>
      <c r="K179" s="74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</row>
    <row r="180" spans="1:33" x14ac:dyDescent="0.25">
      <c r="A180" s="70"/>
      <c r="B180" s="71"/>
      <c r="C180" s="72"/>
      <c r="D180" s="71"/>
      <c r="E180" s="72"/>
      <c r="F180" s="71"/>
      <c r="G180" s="72"/>
      <c r="H180" s="72"/>
      <c r="I180" s="71"/>
      <c r="J180" s="71"/>
      <c r="K180" s="74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</row>
    <row r="181" spans="1:33" x14ac:dyDescent="0.25">
      <c r="A181" s="70"/>
      <c r="B181" s="71"/>
      <c r="C181" s="72"/>
      <c r="D181" s="71"/>
      <c r="E181" s="72"/>
      <c r="F181" s="71"/>
      <c r="G181" s="72"/>
      <c r="H181" s="72"/>
      <c r="I181" s="71"/>
      <c r="J181" s="71"/>
      <c r="K181" s="74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</row>
    <row r="182" spans="1:33" x14ac:dyDescent="0.25">
      <c r="A182" s="70"/>
      <c r="B182" s="71"/>
      <c r="C182" s="72"/>
      <c r="D182" s="71"/>
      <c r="E182" s="72"/>
      <c r="F182" s="71"/>
      <c r="G182" s="72"/>
      <c r="H182" s="72"/>
      <c r="I182" s="71"/>
      <c r="J182" s="71"/>
      <c r="K182" s="74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</row>
    <row r="183" spans="1:33" x14ac:dyDescent="0.25">
      <c r="A183" s="70"/>
      <c r="B183" s="71"/>
      <c r="C183" s="72"/>
      <c r="D183" s="71"/>
      <c r="E183" s="72"/>
      <c r="F183" s="71"/>
      <c r="G183" s="72"/>
      <c r="H183" s="72"/>
      <c r="I183" s="71"/>
      <c r="J183" s="71"/>
      <c r="K183" s="74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</row>
    <row r="184" spans="1:33" x14ac:dyDescent="0.25">
      <c r="A184" s="70"/>
      <c r="B184" s="71"/>
      <c r="C184" s="72"/>
      <c r="D184" s="71"/>
      <c r="E184" s="72"/>
      <c r="F184" s="71"/>
      <c r="G184" s="72"/>
      <c r="H184" s="72"/>
      <c r="I184" s="71"/>
      <c r="J184" s="71"/>
      <c r="K184" s="74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</row>
    <row r="185" spans="1:33" x14ac:dyDescent="0.25">
      <c r="A185" s="70"/>
      <c r="B185" s="71"/>
      <c r="C185" s="72"/>
      <c r="D185" s="71"/>
      <c r="E185" s="72"/>
      <c r="F185" s="71"/>
      <c r="G185" s="72"/>
      <c r="H185" s="72"/>
      <c r="I185" s="71"/>
      <c r="J185" s="71"/>
      <c r="K185" s="74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</row>
    <row r="186" spans="1:33" x14ac:dyDescent="0.25">
      <c r="A186" s="70"/>
      <c r="B186" s="71"/>
      <c r="C186" s="72"/>
      <c r="D186" s="71"/>
      <c r="E186" s="72"/>
      <c r="F186" s="71"/>
      <c r="G186" s="72"/>
      <c r="H186" s="72"/>
      <c r="I186" s="71"/>
      <c r="J186" s="71"/>
      <c r="K186" s="74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</row>
    <row r="187" spans="1:33" x14ac:dyDescent="0.25">
      <c r="A187" s="70"/>
      <c r="B187" s="71"/>
      <c r="C187" s="72"/>
      <c r="D187" s="71"/>
      <c r="E187" s="72"/>
      <c r="F187" s="71"/>
      <c r="G187" s="72"/>
      <c r="H187" s="72"/>
      <c r="I187" s="71"/>
      <c r="J187" s="71"/>
      <c r="K187" s="74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</row>
    <row r="188" spans="1:33" x14ac:dyDescent="0.25">
      <c r="A188" s="70"/>
      <c r="B188" s="71"/>
      <c r="C188" s="72"/>
      <c r="D188" s="71"/>
      <c r="E188" s="72"/>
      <c r="F188" s="71"/>
      <c r="G188" s="72"/>
      <c r="H188" s="72"/>
      <c r="I188" s="71"/>
      <c r="J188" s="71"/>
      <c r="K188" s="74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</row>
    <row r="189" spans="1:33" x14ac:dyDescent="0.25">
      <c r="A189" s="70"/>
      <c r="B189" s="71"/>
      <c r="C189" s="72"/>
      <c r="D189" s="71"/>
      <c r="E189" s="72"/>
      <c r="F189" s="71"/>
      <c r="G189" s="72"/>
      <c r="H189" s="72"/>
      <c r="I189" s="71"/>
      <c r="J189" s="71"/>
      <c r="K189" s="74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</row>
    <row r="190" spans="1:33" x14ac:dyDescent="0.25">
      <c r="A190" s="70"/>
      <c r="B190" s="71"/>
      <c r="C190" s="72"/>
      <c r="D190" s="71"/>
      <c r="E190" s="72"/>
      <c r="F190" s="71"/>
      <c r="G190" s="72"/>
      <c r="H190" s="72"/>
      <c r="I190" s="71"/>
      <c r="J190" s="71"/>
      <c r="K190" s="74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</row>
    <row r="191" spans="1:33" x14ac:dyDescent="0.25">
      <c r="A191" s="70"/>
      <c r="B191" s="71"/>
      <c r="C191" s="72"/>
      <c r="D191" s="71"/>
      <c r="E191" s="72"/>
      <c r="F191" s="71"/>
      <c r="G191" s="72"/>
      <c r="H191" s="72"/>
      <c r="I191" s="71"/>
      <c r="J191" s="71"/>
      <c r="K191" s="74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</row>
    <row r="192" spans="1:33" x14ac:dyDescent="0.25">
      <c r="A192" s="70"/>
      <c r="B192" s="71"/>
      <c r="C192" s="72"/>
      <c r="D192" s="71"/>
      <c r="E192" s="72"/>
      <c r="F192" s="71"/>
      <c r="G192" s="72"/>
      <c r="H192" s="72"/>
      <c r="I192" s="71"/>
      <c r="J192" s="71"/>
      <c r="K192" s="74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</row>
    <row r="193" spans="1:33" x14ac:dyDescent="0.25">
      <c r="A193" s="70"/>
      <c r="B193" s="71"/>
      <c r="C193" s="72"/>
      <c r="D193" s="71"/>
      <c r="E193" s="72"/>
      <c r="F193" s="71"/>
      <c r="G193" s="72"/>
      <c r="H193" s="72"/>
      <c r="I193" s="71"/>
      <c r="J193" s="71"/>
      <c r="K193" s="74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</row>
    <row r="194" spans="1:33" x14ac:dyDescent="0.25">
      <c r="A194" s="70"/>
      <c r="B194" s="71"/>
      <c r="C194" s="72"/>
      <c r="D194" s="71"/>
      <c r="E194" s="72"/>
      <c r="F194" s="71"/>
      <c r="G194" s="72"/>
      <c r="H194" s="72"/>
      <c r="I194" s="71"/>
      <c r="J194" s="71"/>
      <c r="K194" s="74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</row>
    <row r="195" spans="1:33" x14ac:dyDescent="0.25">
      <c r="A195" s="70"/>
      <c r="B195" s="71"/>
      <c r="C195" s="72"/>
      <c r="D195" s="71"/>
      <c r="E195" s="72"/>
      <c r="F195" s="71"/>
      <c r="G195" s="72"/>
      <c r="H195" s="72"/>
      <c r="I195" s="71"/>
      <c r="J195" s="71"/>
      <c r="K195" s="74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</row>
    <row r="196" spans="1:33" x14ac:dyDescent="0.25">
      <c r="A196" s="70"/>
      <c r="B196" s="71"/>
      <c r="C196" s="72"/>
      <c r="D196" s="71"/>
      <c r="E196" s="72"/>
      <c r="F196" s="71"/>
      <c r="G196" s="72"/>
      <c r="H196" s="72"/>
      <c r="I196" s="71"/>
      <c r="J196" s="71"/>
      <c r="K196" s="74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</row>
    <row r="197" spans="1:33" x14ac:dyDescent="0.25">
      <c r="A197" s="70"/>
      <c r="B197" s="71"/>
      <c r="C197" s="72"/>
      <c r="D197" s="71"/>
      <c r="E197" s="72"/>
      <c r="F197" s="71"/>
      <c r="G197" s="72"/>
      <c r="H197" s="72"/>
      <c r="I197" s="71"/>
      <c r="J197" s="71"/>
      <c r="K197" s="74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</row>
    <row r="198" spans="1:33" x14ac:dyDescent="0.25">
      <c r="A198" s="70"/>
      <c r="B198" s="71"/>
      <c r="C198" s="72"/>
      <c r="D198" s="71"/>
      <c r="E198" s="72"/>
      <c r="F198" s="71"/>
      <c r="G198" s="72"/>
      <c r="H198" s="72"/>
      <c r="I198" s="71"/>
      <c r="J198" s="71"/>
      <c r="K198" s="74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</row>
    <row r="199" spans="1:33" x14ac:dyDescent="0.25">
      <c r="A199" s="70"/>
      <c r="B199" s="71"/>
      <c r="C199" s="72"/>
      <c r="D199" s="71"/>
      <c r="E199" s="72"/>
      <c r="F199" s="71"/>
      <c r="G199" s="72"/>
      <c r="H199" s="72"/>
      <c r="I199" s="71"/>
      <c r="J199" s="71"/>
      <c r="K199" s="74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</row>
    <row r="200" spans="1:33" x14ac:dyDescent="0.25">
      <c r="A200" s="70"/>
      <c r="B200" s="71"/>
      <c r="C200" s="72"/>
      <c r="D200" s="71"/>
      <c r="E200" s="72"/>
      <c r="F200" s="71"/>
      <c r="G200" s="72"/>
      <c r="H200" s="72"/>
      <c r="I200" s="71"/>
      <c r="J200" s="71"/>
      <c r="K200" s="74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</row>
    <row r="201" spans="1:33" x14ac:dyDescent="0.25">
      <c r="A201" s="70"/>
      <c r="B201" s="71"/>
      <c r="C201" s="72"/>
      <c r="D201" s="71"/>
      <c r="E201" s="72"/>
      <c r="F201" s="71"/>
      <c r="G201" s="72"/>
      <c r="H201" s="72"/>
      <c r="I201" s="71"/>
      <c r="J201" s="71"/>
      <c r="K201" s="74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</row>
    <row r="202" spans="1:33" x14ac:dyDescent="0.25">
      <c r="A202" s="70"/>
      <c r="B202" s="71"/>
      <c r="C202" s="72"/>
      <c r="D202" s="71"/>
      <c r="E202" s="72"/>
      <c r="F202" s="71"/>
      <c r="G202" s="72"/>
      <c r="H202" s="72"/>
      <c r="I202" s="71"/>
      <c r="J202" s="71"/>
      <c r="K202" s="74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</row>
    <row r="203" spans="1:33" x14ac:dyDescent="0.25">
      <c r="A203" s="70"/>
      <c r="B203" s="71"/>
      <c r="C203" s="72"/>
      <c r="D203" s="71"/>
      <c r="E203" s="72"/>
      <c r="F203" s="71"/>
      <c r="G203" s="72"/>
      <c r="H203" s="72"/>
      <c r="I203" s="71"/>
      <c r="J203" s="71"/>
      <c r="K203" s="74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</row>
    <row r="204" spans="1:33" x14ac:dyDescent="0.25">
      <c r="A204" s="70"/>
      <c r="B204" s="71"/>
      <c r="C204" s="72"/>
      <c r="D204" s="71"/>
      <c r="E204" s="72"/>
      <c r="F204" s="71"/>
      <c r="G204" s="72"/>
      <c r="H204" s="72"/>
      <c r="I204" s="71"/>
      <c r="J204" s="71"/>
      <c r="K204" s="74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</row>
    <row r="205" spans="1:33" x14ac:dyDescent="0.25">
      <c r="A205" s="70"/>
      <c r="B205" s="71"/>
      <c r="C205" s="72"/>
      <c r="D205" s="71"/>
      <c r="E205" s="72"/>
      <c r="F205" s="71"/>
      <c r="G205" s="72"/>
      <c r="H205" s="72"/>
      <c r="I205" s="71"/>
      <c r="J205" s="71"/>
      <c r="K205" s="74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</row>
    <row r="206" spans="1:33" x14ac:dyDescent="0.25">
      <c r="A206" s="70"/>
      <c r="B206" s="71"/>
      <c r="C206" s="72"/>
      <c r="D206" s="71"/>
      <c r="E206" s="72"/>
      <c r="F206" s="71"/>
      <c r="G206" s="72"/>
      <c r="H206" s="72"/>
      <c r="I206" s="71"/>
      <c r="J206" s="71"/>
      <c r="K206" s="74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</row>
    <row r="207" spans="1:33" x14ac:dyDescent="0.25">
      <c r="A207" s="70"/>
      <c r="B207" s="71"/>
      <c r="C207" s="72"/>
      <c r="D207" s="71"/>
      <c r="E207" s="72"/>
      <c r="F207" s="71"/>
      <c r="G207" s="72"/>
      <c r="H207" s="72"/>
      <c r="I207" s="71"/>
      <c r="J207" s="71"/>
      <c r="K207" s="74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</row>
    <row r="208" spans="1:33" x14ac:dyDescent="0.25">
      <c r="A208" s="70"/>
      <c r="B208" s="71"/>
      <c r="C208" s="72"/>
      <c r="D208" s="71"/>
      <c r="E208" s="72"/>
      <c r="F208" s="71"/>
      <c r="G208" s="72"/>
      <c r="H208" s="72"/>
      <c r="I208" s="71"/>
      <c r="J208" s="71"/>
      <c r="K208" s="74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</row>
    <row r="209" spans="1:33" x14ac:dyDescent="0.25">
      <c r="A209" s="70"/>
      <c r="B209" s="71"/>
      <c r="C209" s="72"/>
      <c r="D209" s="71"/>
      <c r="E209" s="72"/>
      <c r="F209" s="71"/>
      <c r="G209" s="72"/>
      <c r="H209" s="72"/>
      <c r="I209" s="71"/>
      <c r="J209" s="71"/>
      <c r="K209" s="74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</row>
    <row r="210" spans="1:33" x14ac:dyDescent="0.25">
      <c r="A210" s="70"/>
      <c r="B210" s="71"/>
      <c r="C210" s="72"/>
      <c r="D210" s="71"/>
      <c r="E210" s="72"/>
      <c r="F210" s="71"/>
      <c r="G210" s="72"/>
      <c r="H210" s="72"/>
      <c r="I210" s="71"/>
      <c r="J210" s="71"/>
      <c r="K210" s="74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</row>
    <row r="211" spans="1:33" x14ac:dyDescent="0.25">
      <c r="A211" s="70"/>
      <c r="B211" s="71"/>
      <c r="C211" s="72"/>
      <c r="D211" s="71"/>
      <c r="E211" s="72"/>
      <c r="F211" s="71"/>
      <c r="G211" s="72"/>
      <c r="H211" s="72"/>
      <c r="I211" s="71"/>
      <c r="J211" s="71"/>
      <c r="K211" s="74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</row>
    <row r="212" spans="1:33" x14ac:dyDescent="0.25">
      <c r="A212" s="70"/>
      <c r="B212" s="71"/>
      <c r="C212" s="72"/>
      <c r="D212" s="71"/>
      <c r="E212" s="72"/>
      <c r="F212" s="71"/>
      <c r="G212" s="72"/>
      <c r="H212" s="72"/>
      <c r="I212" s="71"/>
      <c r="J212" s="71"/>
      <c r="K212" s="74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</row>
    <row r="213" spans="1:33" x14ac:dyDescent="0.25">
      <c r="A213" s="70"/>
      <c r="B213" s="71"/>
      <c r="C213" s="72"/>
      <c r="D213" s="71"/>
      <c r="E213" s="72"/>
      <c r="F213" s="71"/>
      <c r="G213" s="72"/>
      <c r="H213" s="72"/>
      <c r="I213" s="71"/>
      <c r="J213" s="71"/>
      <c r="K213" s="74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</row>
    <row r="214" spans="1:33" x14ac:dyDescent="0.25">
      <c r="A214" s="70"/>
      <c r="B214" s="71"/>
      <c r="C214" s="72"/>
      <c r="D214" s="71"/>
      <c r="E214" s="72"/>
      <c r="F214" s="71"/>
      <c r="G214" s="72"/>
      <c r="H214" s="72"/>
      <c r="I214" s="71"/>
      <c r="J214" s="71"/>
      <c r="K214" s="74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</row>
    <row r="215" spans="1:33" x14ac:dyDescent="0.25">
      <c r="A215" s="70"/>
      <c r="B215" s="71"/>
      <c r="C215" s="72"/>
      <c r="D215" s="71"/>
      <c r="E215" s="72"/>
      <c r="F215" s="71"/>
      <c r="G215" s="72"/>
      <c r="H215" s="72"/>
      <c r="I215" s="71"/>
      <c r="J215" s="71"/>
      <c r="K215" s="74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</row>
    <row r="216" spans="1:33" x14ac:dyDescent="0.25">
      <c r="A216" s="70"/>
      <c r="B216" s="71"/>
      <c r="C216" s="72"/>
      <c r="D216" s="71"/>
      <c r="E216" s="72"/>
      <c r="F216" s="71"/>
      <c r="G216" s="72"/>
      <c r="H216" s="72"/>
      <c r="I216" s="71"/>
      <c r="J216" s="71"/>
      <c r="K216" s="74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</row>
    <row r="217" spans="1:33" x14ac:dyDescent="0.25">
      <c r="A217" s="70"/>
      <c r="B217" s="71"/>
      <c r="C217" s="72"/>
      <c r="D217" s="71"/>
      <c r="E217" s="72"/>
      <c r="F217" s="71"/>
      <c r="G217" s="72"/>
      <c r="H217" s="72"/>
      <c r="I217" s="71"/>
      <c r="J217" s="71"/>
      <c r="K217" s="74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</row>
    <row r="218" spans="1:33" x14ac:dyDescent="0.25">
      <c r="A218" s="70"/>
      <c r="B218" s="71"/>
      <c r="C218" s="72"/>
      <c r="D218" s="71"/>
      <c r="E218" s="72"/>
      <c r="F218" s="71"/>
      <c r="G218" s="72"/>
      <c r="H218" s="72"/>
      <c r="I218" s="71"/>
      <c r="J218" s="71"/>
      <c r="K218" s="74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</row>
    <row r="219" spans="1:33" x14ac:dyDescent="0.25">
      <c r="A219" s="70"/>
      <c r="B219" s="71"/>
      <c r="C219" s="72"/>
      <c r="D219" s="71"/>
      <c r="E219" s="72"/>
      <c r="F219" s="71"/>
      <c r="G219" s="72"/>
      <c r="H219" s="72"/>
      <c r="I219" s="71"/>
      <c r="J219" s="71"/>
      <c r="K219" s="74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</row>
    <row r="220" spans="1:33" x14ac:dyDescent="0.25">
      <c r="A220" s="70"/>
      <c r="B220" s="71"/>
      <c r="C220" s="72"/>
      <c r="D220" s="71"/>
      <c r="E220" s="72"/>
      <c r="F220" s="71"/>
      <c r="G220" s="72"/>
      <c r="H220" s="72"/>
      <c r="I220" s="71"/>
      <c r="J220" s="71"/>
      <c r="K220" s="74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</row>
    <row r="221" spans="1:33" x14ac:dyDescent="0.25">
      <c r="A221" s="70"/>
      <c r="B221" s="71"/>
      <c r="C221" s="72"/>
      <c r="D221" s="71"/>
      <c r="E221" s="72"/>
      <c r="F221" s="71"/>
      <c r="G221" s="72"/>
      <c r="H221" s="72"/>
      <c r="I221" s="71"/>
      <c r="J221" s="71"/>
      <c r="K221" s="74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</row>
    <row r="222" spans="1:33" x14ac:dyDescent="0.25">
      <c r="A222" s="70"/>
      <c r="B222" s="71"/>
      <c r="C222" s="72"/>
      <c r="D222" s="71"/>
      <c r="E222" s="72"/>
      <c r="F222" s="71"/>
      <c r="G222" s="72"/>
      <c r="H222" s="72"/>
      <c r="I222" s="71"/>
      <c r="J222" s="71"/>
      <c r="K222" s="74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</row>
    <row r="223" spans="1:33" x14ac:dyDescent="0.25">
      <c r="A223" s="70"/>
      <c r="B223" s="71"/>
      <c r="C223" s="72"/>
      <c r="D223" s="71"/>
      <c r="E223" s="72"/>
      <c r="F223" s="71"/>
      <c r="G223" s="72"/>
      <c r="H223" s="72"/>
      <c r="I223" s="71"/>
      <c r="J223" s="71"/>
      <c r="K223" s="74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</row>
    <row r="224" spans="1:33" x14ac:dyDescent="0.25">
      <c r="A224" s="70"/>
      <c r="B224" s="71"/>
      <c r="C224" s="72"/>
      <c r="D224" s="71"/>
      <c r="E224" s="72"/>
      <c r="F224" s="71"/>
      <c r="G224" s="72"/>
      <c r="H224" s="72"/>
      <c r="I224" s="71"/>
      <c r="J224" s="71"/>
      <c r="K224" s="74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</row>
    <row r="225" spans="1:33" x14ac:dyDescent="0.25">
      <c r="A225" s="70"/>
      <c r="B225" s="71"/>
      <c r="C225" s="72"/>
      <c r="D225" s="71"/>
      <c r="E225" s="72"/>
      <c r="F225" s="71"/>
      <c r="G225" s="72"/>
      <c r="H225" s="72"/>
      <c r="I225" s="71"/>
      <c r="J225" s="71"/>
      <c r="K225" s="74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</row>
    <row r="226" spans="1:33" x14ac:dyDescent="0.25">
      <c r="A226" s="70"/>
      <c r="B226" s="71"/>
      <c r="C226" s="72"/>
      <c r="D226" s="71"/>
      <c r="E226" s="72"/>
      <c r="F226" s="71"/>
      <c r="G226" s="72"/>
      <c r="H226" s="72"/>
      <c r="I226" s="71"/>
      <c r="J226" s="71"/>
      <c r="K226" s="74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</row>
    <row r="227" spans="1:33" x14ac:dyDescent="0.25">
      <c r="A227" s="70"/>
      <c r="B227" s="71"/>
      <c r="C227" s="72"/>
      <c r="D227" s="71"/>
      <c r="E227" s="72"/>
      <c r="F227" s="71"/>
      <c r="G227" s="72"/>
      <c r="H227" s="72"/>
      <c r="I227" s="71"/>
      <c r="J227" s="71"/>
      <c r="K227" s="74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</row>
    <row r="228" spans="1:33" x14ac:dyDescent="0.25">
      <c r="A228" s="70"/>
      <c r="B228" s="71"/>
      <c r="C228" s="72"/>
      <c r="D228" s="71"/>
      <c r="E228" s="72"/>
      <c r="F228" s="71"/>
      <c r="G228" s="72"/>
      <c r="H228" s="72"/>
      <c r="I228" s="71"/>
      <c r="J228" s="71"/>
      <c r="K228" s="74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</row>
    <row r="229" spans="1:33" x14ac:dyDescent="0.25">
      <c r="A229" s="70"/>
      <c r="B229" s="71"/>
      <c r="C229" s="72"/>
      <c r="D229" s="71"/>
      <c r="E229" s="72"/>
      <c r="F229" s="71"/>
      <c r="G229" s="72"/>
      <c r="H229" s="72"/>
      <c r="I229" s="71"/>
      <c r="J229" s="71"/>
      <c r="K229" s="74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</row>
    <row r="230" spans="1:33" x14ac:dyDescent="0.25">
      <c r="A230" s="70"/>
      <c r="B230" s="71"/>
      <c r="C230" s="72"/>
      <c r="D230" s="71"/>
      <c r="E230" s="72"/>
      <c r="F230" s="71"/>
      <c r="G230" s="72"/>
      <c r="H230" s="72"/>
      <c r="I230" s="71"/>
      <c r="J230" s="71"/>
      <c r="K230" s="74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</row>
    <row r="231" spans="1:33" x14ac:dyDescent="0.25">
      <c r="A231" s="70"/>
      <c r="B231" s="71"/>
      <c r="C231" s="72"/>
      <c r="D231" s="71"/>
      <c r="E231" s="72"/>
      <c r="F231" s="71"/>
      <c r="G231" s="72"/>
      <c r="H231" s="72"/>
      <c r="I231" s="71"/>
      <c r="J231" s="71"/>
      <c r="K231" s="74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</row>
    <row r="232" spans="1:33" x14ac:dyDescent="0.25">
      <c r="A232" s="70"/>
      <c r="B232" s="71"/>
      <c r="C232" s="72"/>
      <c r="D232" s="71"/>
      <c r="E232" s="72"/>
      <c r="F232" s="71"/>
      <c r="G232" s="72"/>
      <c r="H232" s="72"/>
      <c r="I232" s="71"/>
      <c r="J232" s="71"/>
      <c r="K232" s="74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</row>
    <row r="233" spans="1:33" x14ac:dyDescent="0.25">
      <c r="A233" s="70"/>
      <c r="B233" s="71"/>
      <c r="C233" s="72"/>
      <c r="D233" s="71"/>
      <c r="E233" s="72"/>
      <c r="F233" s="71"/>
      <c r="G233" s="72"/>
      <c r="H233" s="72"/>
      <c r="I233" s="71"/>
      <c r="J233" s="71"/>
      <c r="K233" s="74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</row>
    <row r="234" spans="1:33" x14ac:dyDescent="0.25">
      <c r="A234" s="70"/>
      <c r="B234" s="71"/>
      <c r="C234" s="72"/>
      <c r="D234" s="71"/>
      <c r="E234" s="72"/>
      <c r="F234" s="71"/>
      <c r="G234" s="72"/>
      <c r="H234" s="72"/>
      <c r="I234" s="71"/>
      <c r="J234" s="71"/>
      <c r="K234" s="74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</row>
    <row r="235" spans="1:33" x14ac:dyDescent="0.25">
      <c r="A235" s="70"/>
      <c r="B235" s="71"/>
      <c r="C235" s="72"/>
      <c r="D235" s="71"/>
      <c r="E235" s="72"/>
      <c r="F235" s="71"/>
      <c r="G235" s="72"/>
      <c r="H235" s="72"/>
      <c r="I235" s="71"/>
      <c r="J235" s="71"/>
      <c r="K235" s="74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</row>
    <row r="236" spans="1:33" x14ac:dyDescent="0.25">
      <c r="A236" s="70"/>
      <c r="B236" s="71"/>
      <c r="C236" s="72"/>
      <c r="D236" s="71"/>
      <c r="E236" s="72"/>
      <c r="F236" s="71"/>
      <c r="G236" s="72"/>
      <c r="H236" s="72"/>
      <c r="I236" s="71"/>
      <c r="J236" s="71"/>
      <c r="K236" s="74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</row>
    <row r="237" spans="1:33" x14ac:dyDescent="0.25">
      <c r="A237" s="70"/>
      <c r="B237" s="71"/>
      <c r="C237" s="72"/>
      <c r="D237" s="71"/>
      <c r="E237" s="72"/>
      <c r="F237" s="71"/>
      <c r="G237" s="72"/>
      <c r="H237" s="72"/>
      <c r="I237" s="71"/>
      <c r="J237" s="71"/>
      <c r="K237" s="74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</row>
    <row r="238" spans="1:33" x14ac:dyDescent="0.25">
      <c r="A238" s="70"/>
      <c r="B238" s="71"/>
      <c r="C238" s="72"/>
      <c r="D238" s="71"/>
      <c r="E238" s="72"/>
      <c r="F238" s="71"/>
      <c r="G238" s="72"/>
      <c r="H238" s="72"/>
      <c r="I238" s="71"/>
      <c r="J238" s="71"/>
      <c r="K238" s="74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</row>
    <row r="239" spans="1:33" x14ac:dyDescent="0.25">
      <c r="A239" s="70"/>
      <c r="B239" s="71"/>
      <c r="C239" s="72"/>
      <c r="D239" s="71"/>
      <c r="E239" s="72"/>
      <c r="F239" s="71"/>
      <c r="G239" s="72"/>
      <c r="H239" s="72"/>
      <c r="I239" s="71"/>
      <c r="J239" s="71"/>
      <c r="K239" s="74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</row>
    <row r="240" spans="1:33" x14ac:dyDescent="0.25">
      <c r="A240" s="70"/>
      <c r="B240" s="71"/>
      <c r="C240" s="72"/>
      <c r="D240" s="71"/>
      <c r="E240" s="72"/>
      <c r="F240" s="71"/>
      <c r="G240" s="72"/>
      <c r="H240" s="72"/>
      <c r="I240" s="71"/>
      <c r="J240" s="71"/>
      <c r="K240" s="74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</row>
    <row r="241" spans="1:33" x14ac:dyDescent="0.25">
      <c r="A241" s="70"/>
      <c r="B241" s="71"/>
      <c r="C241" s="72"/>
      <c r="D241" s="71"/>
      <c r="E241" s="72"/>
      <c r="F241" s="71"/>
      <c r="G241" s="72"/>
      <c r="H241" s="72"/>
      <c r="I241" s="71"/>
      <c r="J241" s="71"/>
      <c r="K241" s="74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</row>
    <row r="242" spans="1:33" x14ac:dyDescent="0.25">
      <c r="A242" s="70"/>
      <c r="B242" s="71"/>
      <c r="C242" s="72"/>
      <c r="D242" s="71"/>
      <c r="E242" s="72"/>
      <c r="F242" s="71"/>
      <c r="G242" s="72"/>
      <c r="H242" s="72"/>
      <c r="I242" s="71"/>
      <c r="J242" s="71"/>
      <c r="K242" s="74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</row>
    <row r="243" spans="1:33" x14ac:dyDescent="0.25">
      <c r="A243" s="70"/>
      <c r="B243" s="71"/>
      <c r="C243" s="72"/>
      <c r="D243" s="71"/>
      <c r="E243" s="72"/>
      <c r="F243" s="71"/>
      <c r="G243" s="72"/>
      <c r="H243" s="72"/>
      <c r="I243" s="71"/>
      <c r="J243" s="71"/>
      <c r="K243" s="74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</row>
    <row r="244" spans="1:33" x14ac:dyDescent="0.25">
      <c r="A244" s="70"/>
      <c r="B244" s="71"/>
      <c r="C244" s="72"/>
      <c r="D244" s="71"/>
      <c r="E244" s="72"/>
      <c r="F244" s="71"/>
      <c r="G244" s="72"/>
      <c r="H244" s="72"/>
      <c r="I244" s="71"/>
      <c r="J244" s="71"/>
      <c r="K244" s="74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</row>
    <row r="245" spans="1:33" x14ac:dyDescent="0.25">
      <c r="A245" s="70"/>
      <c r="B245" s="71"/>
      <c r="C245" s="72"/>
      <c r="D245" s="71"/>
      <c r="E245" s="72"/>
      <c r="F245" s="71"/>
      <c r="G245" s="72"/>
      <c r="H245" s="72"/>
      <c r="I245" s="71"/>
      <c r="J245" s="71"/>
      <c r="K245" s="74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</row>
    <row r="246" spans="1:33" x14ac:dyDescent="0.25">
      <c r="A246" s="70"/>
      <c r="B246" s="71"/>
      <c r="C246" s="72"/>
      <c r="D246" s="71"/>
      <c r="E246" s="72"/>
      <c r="F246" s="71"/>
      <c r="G246" s="72"/>
      <c r="H246" s="72"/>
      <c r="I246" s="71"/>
      <c r="J246" s="71"/>
      <c r="K246" s="74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</row>
    <row r="247" spans="1:33" x14ac:dyDescent="0.25">
      <c r="A247" s="70"/>
      <c r="B247" s="71"/>
      <c r="C247" s="72"/>
      <c r="D247" s="71"/>
      <c r="E247" s="72"/>
      <c r="F247" s="71"/>
      <c r="G247" s="72"/>
      <c r="H247" s="72"/>
      <c r="I247" s="71"/>
      <c r="J247" s="71"/>
      <c r="K247" s="74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</row>
    <row r="248" spans="1:33" x14ac:dyDescent="0.25">
      <c r="A248" s="70"/>
      <c r="B248" s="71"/>
      <c r="C248" s="72"/>
      <c r="D248" s="71"/>
      <c r="E248" s="72"/>
      <c r="F248" s="71"/>
      <c r="G248" s="72"/>
      <c r="H248" s="72"/>
      <c r="I248" s="71"/>
      <c r="J248" s="71"/>
      <c r="K248" s="74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</row>
    <row r="249" spans="1:33" x14ac:dyDescent="0.25">
      <c r="A249" s="70"/>
      <c r="B249" s="71"/>
      <c r="C249" s="72"/>
      <c r="D249" s="71"/>
      <c r="E249" s="72"/>
      <c r="F249" s="71"/>
      <c r="G249" s="72"/>
      <c r="H249" s="72"/>
      <c r="I249" s="71"/>
      <c r="J249" s="71"/>
      <c r="K249" s="74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</row>
    <row r="250" spans="1:33" x14ac:dyDescent="0.25">
      <c r="A250" s="70"/>
      <c r="B250" s="71"/>
      <c r="C250" s="72"/>
      <c r="D250" s="71"/>
      <c r="E250" s="72"/>
      <c r="F250" s="71"/>
      <c r="G250" s="72"/>
      <c r="H250" s="72"/>
      <c r="I250" s="71"/>
      <c r="J250" s="71"/>
      <c r="K250" s="74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</row>
    <row r="251" spans="1:33" x14ac:dyDescent="0.25">
      <c r="A251" s="70"/>
      <c r="B251" s="71"/>
      <c r="C251" s="72"/>
      <c r="D251" s="71"/>
      <c r="E251" s="72"/>
      <c r="F251" s="71"/>
      <c r="G251" s="72"/>
      <c r="H251" s="72"/>
      <c r="I251" s="71"/>
      <c r="J251" s="71"/>
      <c r="K251" s="74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</row>
    <row r="252" spans="1:33" x14ac:dyDescent="0.25">
      <c r="A252" s="70"/>
      <c r="B252" s="71"/>
      <c r="C252" s="72"/>
      <c r="D252" s="71"/>
      <c r="E252" s="72"/>
      <c r="F252" s="71"/>
      <c r="G252" s="72"/>
      <c r="H252" s="72"/>
      <c r="I252" s="71"/>
      <c r="J252" s="71"/>
      <c r="K252" s="74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</row>
    <row r="253" spans="1:33" x14ac:dyDescent="0.25">
      <c r="A253" s="70"/>
      <c r="B253" s="71"/>
      <c r="C253" s="72"/>
      <c r="D253" s="71"/>
      <c r="E253" s="72"/>
      <c r="F253" s="71"/>
      <c r="G253" s="72"/>
      <c r="H253" s="72"/>
      <c r="I253" s="71"/>
      <c r="J253" s="71"/>
      <c r="K253" s="74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</row>
    <row r="254" spans="1:33" x14ac:dyDescent="0.25">
      <c r="A254" s="70"/>
      <c r="B254" s="71"/>
      <c r="C254" s="72"/>
      <c r="D254" s="71"/>
      <c r="E254" s="72"/>
      <c r="F254" s="71"/>
      <c r="G254" s="72"/>
      <c r="H254" s="72"/>
      <c r="I254" s="71"/>
      <c r="J254" s="71"/>
      <c r="K254" s="74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</row>
    <row r="255" spans="1:33" x14ac:dyDescent="0.25">
      <c r="A255" s="70"/>
      <c r="B255" s="71"/>
      <c r="C255" s="72"/>
      <c r="D255" s="71"/>
      <c r="E255" s="72"/>
      <c r="F255" s="71"/>
      <c r="G255" s="72"/>
      <c r="H255" s="72"/>
      <c r="I255" s="71"/>
      <c r="J255" s="71"/>
      <c r="K255" s="74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</row>
    <row r="256" spans="1:33" x14ac:dyDescent="0.25">
      <c r="A256" s="70"/>
      <c r="B256" s="71"/>
      <c r="C256" s="72"/>
      <c r="D256" s="71"/>
      <c r="E256" s="72"/>
      <c r="F256" s="71"/>
      <c r="G256" s="72"/>
      <c r="H256" s="72"/>
      <c r="I256" s="71"/>
      <c r="J256" s="71"/>
      <c r="K256" s="74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</row>
    <row r="257" spans="1:33" x14ac:dyDescent="0.25">
      <c r="A257" s="70"/>
      <c r="B257" s="71"/>
      <c r="C257" s="72"/>
      <c r="D257" s="71"/>
      <c r="E257" s="72"/>
      <c r="F257" s="71"/>
      <c r="G257" s="72"/>
      <c r="H257" s="72"/>
      <c r="I257" s="71"/>
      <c r="J257" s="71"/>
      <c r="K257" s="74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</row>
    <row r="258" spans="1:33" x14ac:dyDescent="0.25">
      <c r="A258" s="70"/>
      <c r="B258" s="71"/>
      <c r="C258" s="72"/>
      <c r="D258" s="71"/>
      <c r="E258" s="72"/>
      <c r="F258" s="71"/>
      <c r="G258" s="72"/>
      <c r="H258" s="72"/>
      <c r="I258" s="71"/>
      <c r="J258" s="71"/>
      <c r="K258" s="74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</row>
    <row r="259" spans="1:33" x14ac:dyDescent="0.25">
      <c r="A259" s="70"/>
      <c r="B259" s="71"/>
      <c r="C259" s="72"/>
      <c r="D259" s="71"/>
      <c r="E259" s="72"/>
      <c r="F259" s="71"/>
      <c r="G259" s="72"/>
      <c r="H259" s="72"/>
      <c r="I259" s="71"/>
      <c r="J259" s="71"/>
      <c r="K259" s="74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</row>
    <row r="260" spans="1:33" x14ac:dyDescent="0.25">
      <c r="A260" s="70"/>
      <c r="B260" s="71"/>
      <c r="C260" s="72"/>
      <c r="D260" s="71"/>
      <c r="E260" s="72"/>
      <c r="F260" s="71"/>
      <c r="G260" s="72"/>
      <c r="H260" s="72"/>
      <c r="I260" s="71"/>
      <c r="J260" s="71"/>
      <c r="K260" s="74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</row>
    <row r="261" spans="1:33" x14ac:dyDescent="0.25">
      <c r="A261" s="70"/>
      <c r="B261" s="71"/>
      <c r="C261" s="72"/>
      <c r="D261" s="71"/>
      <c r="E261" s="72"/>
      <c r="F261" s="71"/>
      <c r="G261" s="72"/>
      <c r="H261" s="72"/>
      <c r="I261" s="71"/>
      <c r="J261" s="71"/>
      <c r="K261" s="74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</row>
    <row r="262" spans="1:33" x14ac:dyDescent="0.25">
      <c r="A262" s="70"/>
      <c r="B262" s="71"/>
      <c r="C262" s="72"/>
      <c r="D262" s="71"/>
      <c r="E262" s="72"/>
      <c r="F262" s="71"/>
      <c r="G262" s="72"/>
      <c r="H262" s="72"/>
      <c r="I262" s="71"/>
      <c r="J262" s="71"/>
      <c r="K262" s="74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</row>
    <row r="263" spans="1:33" x14ac:dyDescent="0.25">
      <c r="A263" s="70"/>
      <c r="B263" s="71"/>
      <c r="C263" s="72"/>
      <c r="D263" s="71"/>
      <c r="E263" s="72"/>
      <c r="F263" s="71"/>
      <c r="G263" s="72"/>
      <c r="H263" s="72"/>
      <c r="I263" s="71"/>
      <c r="J263" s="71"/>
      <c r="K263" s="74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</row>
    <row r="264" spans="1:33" x14ac:dyDescent="0.25">
      <c r="A264" s="70"/>
      <c r="B264" s="71"/>
      <c r="C264" s="72"/>
      <c r="D264" s="71"/>
      <c r="E264" s="72"/>
      <c r="F264" s="71"/>
      <c r="G264" s="72"/>
      <c r="H264" s="72"/>
      <c r="I264" s="71"/>
      <c r="J264" s="71"/>
      <c r="K264" s="74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</row>
    <row r="265" spans="1:33" x14ac:dyDescent="0.25">
      <c r="A265" s="70"/>
      <c r="B265" s="71"/>
      <c r="C265" s="72"/>
      <c r="D265" s="71"/>
      <c r="E265" s="72"/>
      <c r="F265" s="71"/>
      <c r="G265" s="72"/>
      <c r="H265" s="72"/>
      <c r="I265" s="71"/>
      <c r="J265" s="71"/>
      <c r="K265" s="74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</row>
    <row r="266" spans="1:33" x14ac:dyDescent="0.25">
      <c r="A266" s="70"/>
      <c r="B266" s="71"/>
      <c r="C266" s="72"/>
      <c r="D266" s="71"/>
      <c r="E266" s="72"/>
      <c r="F266" s="71"/>
      <c r="G266" s="72"/>
      <c r="H266" s="72"/>
      <c r="I266" s="71"/>
      <c r="J266" s="71"/>
      <c r="K266" s="74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</row>
    <row r="267" spans="1:33" x14ac:dyDescent="0.25">
      <c r="A267" s="70"/>
      <c r="B267" s="71"/>
      <c r="C267" s="72"/>
      <c r="D267" s="71"/>
      <c r="E267" s="72"/>
      <c r="F267" s="71"/>
      <c r="G267" s="72"/>
      <c r="H267" s="72"/>
      <c r="I267" s="71"/>
      <c r="J267" s="71"/>
      <c r="K267" s="74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</row>
    <row r="268" spans="1:33" x14ac:dyDescent="0.25">
      <c r="A268" s="70"/>
      <c r="B268" s="71"/>
      <c r="C268" s="72"/>
      <c r="D268" s="71"/>
      <c r="E268" s="72"/>
      <c r="F268" s="71"/>
      <c r="G268" s="72"/>
      <c r="H268" s="72"/>
      <c r="I268" s="71"/>
      <c r="J268" s="71"/>
      <c r="K268" s="74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</row>
    <row r="269" spans="1:33" x14ac:dyDescent="0.25">
      <c r="A269" s="70"/>
      <c r="B269" s="71"/>
      <c r="C269" s="72"/>
      <c r="D269" s="71"/>
      <c r="E269" s="72"/>
      <c r="F269" s="71"/>
      <c r="G269" s="72"/>
      <c r="H269" s="72"/>
      <c r="I269" s="71"/>
      <c r="J269" s="71"/>
      <c r="K269" s="74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</row>
    <row r="270" spans="1:33" x14ac:dyDescent="0.25">
      <c r="A270" s="70"/>
      <c r="B270" s="71"/>
      <c r="C270" s="72"/>
      <c r="D270" s="71"/>
      <c r="E270" s="72"/>
      <c r="F270" s="71"/>
      <c r="G270" s="72"/>
      <c r="H270" s="72"/>
      <c r="I270" s="71"/>
      <c r="J270" s="71"/>
      <c r="K270" s="74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</row>
    <row r="271" spans="1:33" x14ac:dyDescent="0.25">
      <c r="A271" s="70"/>
      <c r="B271" s="71"/>
      <c r="C271" s="72"/>
      <c r="D271" s="71"/>
      <c r="E271" s="72"/>
      <c r="F271" s="71"/>
      <c r="G271" s="72"/>
      <c r="H271" s="72"/>
      <c r="I271" s="71"/>
      <c r="J271" s="71"/>
      <c r="K271" s="74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</row>
    <row r="272" spans="1:33" x14ac:dyDescent="0.25">
      <c r="A272" s="70"/>
      <c r="B272" s="71"/>
      <c r="C272" s="72"/>
      <c r="D272" s="71"/>
      <c r="E272" s="72"/>
      <c r="F272" s="71"/>
      <c r="G272" s="72"/>
      <c r="H272" s="72"/>
      <c r="I272" s="71"/>
      <c r="J272" s="71"/>
      <c r="K272" s="74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</row>
    <row r="273" spans="1:33" x14ac:dyDescent="0.25">
      <c r="A273" s="70"/>
      <c r="B273" s="71"/>
      <c r="C273" s="72"/>
      <c r="D273" s="71"/>
      <c r="E273" s="72"/>
      <c r="F273" s="71"/>
      <c r="G273" s="72"/>
      <c r="H273" s="72"/>
      <c r="I273" s="71"/>
      <c r="J273" s="71"/>
      <c r="K273" s="74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</row>
    <row r="274" spans="1:33" x14ac:dyDescent="0.25">
      <c r="A274" s="70"/>
      <c r="B274" s="71"/>
      <c r="C274" s="72"/>
      <c r="D274" s="71"/>
      <c r="E274" s="72"/>
      <c r="F274" s="71"/>
      <c r="G274" s="72"/>
      <c r="H274" s="72"/>
      <c r="I274" s="71"/>
      <c r="J274" s="71"/>
      <c r="K274" s="74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</row>
    <row r="275" spans="1:33" x14ac:dyDescent="0.25">
      <c r="A275" s="70"/>
      <c r="B275" s="71"/>
      <c r="C275" s="72"/>
      <c r="D275" s="71"/>
      <c r="E275" s="72"/>
      <c r="F275" s="71"/>
      <c r="G275" s="72"/>
      <c r="H275" s="72"/>
      <c r="I275" s="71"/>
      <c r="J275" s="71"/>
      <c r="K275" s="74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</row>
    <row r="276" spans="1:33" x14ac:dyDescent="0.25">
      <c r="A276" s="70"/>
      <c r="B276" s="71"/>
      <c r="C276" s="72"/>
      <c r="D276" s="71"/>
      <c r="E276" s="72"/>
      <c r="F276" s="71"/>
      <c r="G276" s="72"/>
      <c r="H276" s="72"/>
      <c r="I276" s="71"/>
      <c r="J276" s="71"/>
      <c r="K276" s="74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</row>
    <row r="277" spans="1:33" x14ac:dyDescent="0.25">
      <c r="A277" s="70"/>
      <c r="B277" s="71"/>
      <c r="C277" s="72"/>
      <c r="D277" s="71"/>
      <c r="E277" s="72"/>
      <c r="F277" s="71"/>
      <c r="G277" s="72"/>
      <c r="H277" s="72"/>
      <c r="I277" s="71"/>
      <c r="J277" s="71"/>
      <c r="K277" s="74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</row>
    <row r="278" spans="1:33" x14ac:dyDescent="0.25">
      <c r="A278" s="70"/>
      <c r="B278" s="71"/>
      <c r="C278" s="72"/>
      <c r="D278" s="71"/>
      <c r="E278" s="72"/>
      <c r="F278" s="71"/>
      <c r="G278" s="72"/>
      <c r="H278" s="72"/>
      <c r="I278" s="71"/>
      <c r="J278" s="71"/>
      <c r="K278" s="74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</row>
    <row r="279" spans="1:33" x14ac:dyDescent="0.25">
      <c r="A279" s="70"/>
      <c r="B279" s="71"/>
      <c r="C279" s="72"/>
      <c r="D279" s="71"/>
      <c r="E279" s="72"/>
      <c r="F279" s="71"/>
      <c r="G279" s="72"/>
      <c r="H279" s="72"/>
      <c r="I279" s="71"/>
      <c r="J279" s="71"/>
      <c r="K279" s="74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</row>
    <row r="280" spans="1:33" x14ac:dyDescent="0.25">
      <c r="A280" s="70"/>
      <c r="B280" s="71"/>
      <c r="C280" s="72"/>
      <c r="D280" s="71"/>
      <c r="E280" s="72"/>
      <c r="F280" s="71"/>
      <c r="G280" s="72"/>
      <c r="H280" s="72"/>
      <c r="I280" s="71"/>
      <c r="J280" s="71"/>
      <c r="K280" s="74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</row>
    <row r="281" spans="1:33" x14ac:dyDescent="0.25">
      <c r="A281" s="70"/>
      <c r="B281" s="71"/>
      <c r="C281" s="72"/>
      <c r="D281" s="71"/>
      <c r="E281" s="72"/>
      <c r="F281" s="71"/>
      <c r="G281" s="72"/>
      <c r="H281" s="72"/>
      <c r="I281" s="71"/>
      <c r="J281" s="71"/>
      <c r="K281" s="74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</row>
    <row r="282" spans="1:33" x14ac:dyDescent="0.25">
      <c r="A282" s="70"/>
      <c r="B282" s="71"/>
      <c r="C282" s="72"/>
      <c r="D282" s="71"/>
      <c r="E282" s="72"/>
      <c r="F282" s="71"/>
      <c r="G282" s="72"/>
      <c r="H282" s="72"/>
      <c r="I282" s="71"/>
      <c r="J282" s="71"/>
      <c r="K282" s="74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</row>
    <row r="283" spans="1:33" x14ac:dyDescent="0.25">
      <c r="A283" s="70"/>
      <c r="B283" s="71"/>
      <c r="C283" s="72"/>
      <c r="D283" s="71"/>
      <c r="E283" s="72"/>
      <c r="F283" s="71"/>
      <c r="G283" s="72"/>
      <c r="H283" s="72"/>
      <c r="I283" s="71"/>
      <c r="J283" s="71"/>
      <c r="K283" s="74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</row>
    <row r="284" spans="1:33" x14ac:dyDescent="0.25">
      <c r="A284" s="70"/>
      <c r="B284" s="71"/>
      <c r="C284" s="72"/>
      <c r="D284" s="71"/>
      <c r="E284" s="72"/>
      <c r="F284" s="71"/>
      <c r="G284" s="72"/>
      <c r="H284" s="72"/>
      <c r="I284" s="71"/>
      <c r="J284" s="71"/>
      <c r="K284" s="74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</row>
    <row r="285" spans="1:33" x14ac:dyDescent="0.25">
      <c r="A285" s="70"/>
      <c r="B285" s="71"/>
      <c r="C285" s="72"/>
      <c r="D285" s="71"/>
      <c r="E285" s="72"/>
      <c r="F285" s="71"/>
      <c r="G285" s="72"/>
      <c r="H285" s="72"/>
      <c r="I285" s="71"/>
      <c r="J285" s="71"/>
      <c r="K285" s="74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</row>
    <row r="286" spans="1:33" x14ac:dyDescent="0.25">
      <c r="A286" s="70"/>
      <c r="B286" s="71"/>
      <c r="C286" s="72"/>
      <c r="D286" s="71"/>
      <c r="E286" s="72"/>
      <c r="F286" s="71"/>
      <c r="G286" s="72"/>
      <c r="H286" s="72"/>
      <c r="I286" s="71"/>
      <c r="J286" s="71"/>
      <c r="K286" s="74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</row>
    <row r="287" spans="1:33" x14ac:dyDescent="0.25">
      <c r="A287" s="70"/>
      <c r="B287" s="71"/>
      <c r="C287" s="72"/>
      <c r="D287" s="71"/>
      <c r="E287" s="72"/>
      <c r="F287" s="71"/>
      <c r="G287" s="72"/>
      <c r="H287" s="72"/>
      <c r="I287" s="71"/>
      <c r="J287" s="71"/>
      <c r="K287" s="74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</row>
    <row r="288" spans="1:33" x14ac:dyDescent="0.25">
      <c r="A288" s="70"/>
      <c r="B288" s="71"/>
      <c r="C288" s="72"/>
      <c r="D288" s="71"/>
      <c r="E288" s="72"/>
      <c r="F288" s="71"/>
      <c r="G288" s="72"/>
      <c r="H288" s="72"/>
      <c r="I288" s="71"/>
      <c r="J288" s="71"/>
      <c r="K288" s="74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</row>
    <row r="289" spans="1:33" x14ac:dyDescent="0.25">
      <c r="A289" s="70"/>
      <c r="B289" s="71"/>
      <c r="C289" s="72"/>
      <c r="D289" s="71"/>
      <c r="E289" s="72"/>
      <c r="F289" s="71"/>
      <c r="G289" s="72"/>
      <c r="H289" s="72"/>
      <c r="I289" s="71"/>
      <c r="J289" s="71"/>
      <c r="K289" s="74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</row>
    <row r="290" spans="1:33" x14ac:dyDescent="0.25">
      <c r="A290" s="70"/>
      <c r="B290" s="71"/>
      <c r="C290" s="72"/>
      <c r="D290" s="71"/>
      <c r="E290" s="72"/>
      <c r="F290" s="71"/>
      <c r="G290" s="72"/>
      <c r="H290" s="72"/>
      <c r="I290" s="71"/>
      <c r="J290" s="71"/>
      <c r="K290" s="74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</row>
    <row r="291" spans="1:33" x14ac:dyDescent="0.25">
      <c r="A291" s="70"/>
      <c r="B291" s="71"/>
      <c r="C291" s="72"/>
      <c r="D291" s="71"/>
      <c r="E291" s="72"/>
      <c r="F291" s="71"/>
      <c r="G291" s="72"/>
      <c r="H291" s="72"/>
      <c r="I291" s="71"/>
      <c r="J291" s="71"/>
      <c r="K291" s="74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</row>
    <row r="292" spans="1:33" x14ac:dyDescent="0.25">
      <c r="A292" s="70"/>
      <c r="B292" s="71"/>
      <c r="C292" s="72"/>
      <c r="D292" s="71"/>
      <c r="E292" s="72"/>
      <c r="F292" s="71"/>
      <c r="G292" s="72"/>
      <c r="H292" s="72"/>
      <c r="I292" s="71"/>
      <c r="J292" s="71"/>
      <c r="K292" s="74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</row>
    <row r="293" spans="1:33" x14ac:dyDescent="0.25">
      <c r="A293" s="70"/>
      <c r="B293" s="71"/>
      <c r="C293" s="72"/>
      <c r="D293" s="71"/>
      <c r="E293" s="72"/>
      <c r="F293" s="71"/>
      <c r="G293" s="72"/>
      <c r="H293" s="72"/>
      <c r="I293" s="71"/>
      <c r="J293" s="71"/>
      <c r="K293" s="74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</row>
    <row r="294" spans="1:33" x14ac:dyDescent="0.25">
      <c r="A294" s="70"/>
      <c r="B294" s="71"/>
      <c r="C294" s="72"/>
      <c r="D294" s="71"/>
      <c r="E294" s="72"/>
      <c r="F294" s="71"/>
      <c r="G294" s="72"/>
      <c r="H294" s="72"/>
      <c r="I294" s="71"/>
      <c r="J294" s="71"/>
      <c r="K294" s="74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</row>
    <row r="295" spans="1:33" x14ac:dyDescent="0.25">
      <c r="A295" s="70"/>
      <c r="B295" s="71"/>
      <c r="C295" s="72"/>
      <c r="D295" s="71"/>
      <c r="E295" s="72"/>
      <c r="F295" s="71"/>
      <c r="G295" s="72"/>
      <c r="H295" s="72"/>
      <c r="I295" s="71"/>
      <c r="J295" s="71"/>
      <c r="K295" s="74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</row>
    <row r="296" spans="1:33" x14ac:dyDescent="0.25">
      <c r="A296" s="70"/>
      <c r="B296" s="71"/>
      <c r="C296" s="72"/>
      <c r="D296" s="71"/>
      <c r="E296" s="72"/>
      <c r="F296" s="71"/>
      <c r="G296" s="72"/>
      <c r="H296" s="72"/>
      <c r="I296" s="71"/>
      <c r="J296" s="71"/>
      <c r="K296" s="74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</row>
    <row r="297" spans="1:33" x14ac:dyDescent="0.25">
      <c r="A297" s="70"/>
      <c r="B297" s="71"/>
      <c r="C297" s="72"/>
      <c r="D297" s="71"/>
      <c r="E297" s="72"/>
      <c r="F297" s="71"/>
      <c r="G297" s="72"/>
      <c r="H297" s="72"/>
      <c r="I297" s="71"/>
      <c r="J297" s="71"/>
      <c r="K297" s="74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</row>
    <row r="298" spans="1:33" x14ac:dyDescent="0.25">
      <c r="A298" s="70"/>
      <c r="B298" s="71"/>
      <c r="C298" s="72"/>
      <c r="D298" s="71"/>
      <c r="E298" s="72"/>
      <c r="F298" s="71"/>
      <c r="G298" s="72"/>
      <c r="H298" s="72"/>
      <c r="I298" s="71"/>
      <c r="J298" s="71"/>
      <c r="K298" s="74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</row>
    <row r="299" spans="1:33" x14ac:dyDescent="0.25">
      <c r="A299" s="70"/>
      <c r="B299" s="71"/>
      <c r="C299" s="72"/>
      <c r="D299" s="71"/>
      <c r="E299" s="72"/>
      <c r="F299" s="71"/>
      <c r="G299" s="72"/>
      <c r="H299" s="72"/>
      <c r="I299" s="71"/>
      <c r="J299" s="71"/>
      <c r="K299" s="74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</row>
    <row r="300" spans="1:33" x14ac:dyDescent="0.25">
      <c r="A300" s="70"/>
      <c r="B300" s="71"/>
      <c r="C300" s="72"/>
      <c r="D300" s="71"/>
      <c r="E300" s="72"/>
      <c r="F300" s="71"/>
      <c r="G300" s="72"/>
      <c r="H300" s="72"/>
      <c r="I300" s="71"/>
      <c r="J300" s="71"/>
      <c r="K300" s="74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</row>
    <row r="301" spans="1:33" x14ac:dyDescent="0.25">
      <c r="A301" s="70"/>
      <c r="B301" s="71"/>
      <c r="C301" s="72"/>
      <c r="D301" s="71"/>
      <c r="E301" s="72"/>
      <c r="F301" s="71"/>
      <c r="G301" s="72"/>
      <c r="H301" s="72"/>
      <c r="I301" s="71"/>
      <c r="J301" s="71"/>
      <c r="K301" s="74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</row>
    <row r="302" spans="1:33" x14ac:dyDescent="0.25">
      <c r="A302" s="70"/>
      <c r="B302" s="71"/>
      <c r="C302" s="72"/>
      <c r="D302" s="71"/>
      <c r="E302" s="72"/>
      <c r="F302" s="71"/>
      <c r="G302" s="72"/>
      <c r="H302" s="72"/>
      <c r="I302" s="71"/>
      <c r="J302" s="71"/>
      <c r="K302" s="74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</row>
    <row r="303" spans="1:33" x14ac:dyDescent="0.25">
      <c r="A303" s="70"/>
      <c r="B303" s="71"/>
      <c r="C303" s="72"/>
      <c r="D303" s="71"/>
      <c r="E303" s="72"/>
      <c r="F303" s="71"/>
      <c r="G303" s="72"/>
      <c r="H303" s="72"/>
      <c r="I303" s="71"/>
      <c r="J303" s="71"/>
      <c r="K303" s="74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</row>
    <row r="304" spans="1:33" x14ac:dyDescent="0.25">
      <c r="A304" s="70"/>
      <c r="B304" s="71"/>
      <c r="C304" s="72"/>
      <c r="D304" s="71"/>
      <c r="E304" s="72"/>
      <c r="F304" s="71"/>
      <c r="G304" s="72"/>
      <c r="H304" s="72"/>
      <c r="I304" s="71"/>
      <c r="J304" s="71"/>
      <c r="K304" s="74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</row>
    <row r="305" spans="1:33" x14ac:dyDescent="0.25">
      <c r="A305" s="70"/>
      <c r="B305" s="71"/>
      <c r="C305" s="72"/>
      <c r="D305" s="71"/>
      <c r="E305" s="72"/>
      <c r="F305" s="71"/>
      <c r="G305" s="72"/>
      <c r="H305" s="72"/>
      <c r="I305" s="71"/>
      <c r="J305" s="71"/>
      <c r="K305" s="74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</row>
    <row r="306" spans="1:33" x14ac:dyDescent="0.25">
      <c r="A306" s="70"/>
      <c r="B306" s="71"/>
      <c r="C306" s="72"/>
      <c r="D306" s="71"/>
      <c r="E306" s="72"/>
      <c r="F306" s="71"/>
      <c r="G306" s="72"/>
      <c r="H306" s="72"/>
      <c r="I306" s="71"/>
      <c r="J306" s="71"/>
      <c r="K306" s="74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</row>
    <row r="307" spans="1:33" x14ac:dyDescent="0.25">
      <c r="A307" s="70"/>
      <c r="B307" s="71"/>
      <c r="C307" s="72"/>
      <c r="D307" s="71"/>
      <c r="E307" s="72"/>
      <c r="F307" s="71"/>
      <c r="G307" s="72"/>
      <c r="H307" s="72"/>
      <c r="I307" s="71"/>
      <c r="J307" s="71"/>
      <c r="K307" s="74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</row>
    <row r="308" spans="1:33" x14ac:dyDescent="0.25">
      <c r="A308" s="70"/>
      <c r="B308" s="71"/>
      <c r="C308" s="72"/>
      <c r="D308" s="71"/>
      <c r="E308" s="72"/>
      <c r="F308" s="71"/>
      <c r="G308" s="72"/>
      <c r="H308" s="72"/>
      <c r="I308" s="71"/>
      <c r="J308" s="71"/>
      <c r="K308" s="74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</row>
    <row r="309" spans="1:33" x14ac:dyDescent="0.25">
      <c r="A309" s="70"/>
      <c r="B309" s="71"/>
      <c r="C309" s="72"/>
      <c r="D309" s="71"/>
      <c r="E309" s="72"/>
      <c r="F309" s="71"/>
      <c r="G309" s="72"/>
      <c r="H309" s="72"/>
      <c r="I309" s="71"/>
      <c r="J309" s="71"/>
      <c r="K309" s="74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</row>
    <row r="310" spans="1:33" x14ac:dyDescent="0.25">
      <c r="A310" s="70"/>
      <c r="B310" s="71"/>
      <c r="C310" s="72"/>
      <c r="D310" s="71"/>
      <c r="E310" s="72"/>
      <c r="F310" s="71"/>
      <c r="G310" s="72"/>
      <c r="H310" s="72"/>
      <c r="I310" s="71"/>
      <c r="J310" s="71"/>
      <c r="K310" s="74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</row>
    <row r="311" spans="1:33" x14ac:dyDescent="0.25">
      <c r="A311" s="70"/>
      <c r="B311" s="71"/>
      <c r="C311" s="72"/>
      <c r="D311" s="71"/>
      <c r="E311" s="72"/>
      <c r="F311" s="71"/>
      <c r="G311" s="72"/>
      <c r="H311" s="72"/>
      <c r="I311" s="71"/>
      <c r="J311" s="71"/>
      <c r="K311" s="74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</row>
    <row r="312" spans="1:33" x14ac:dyDescent="0.25">
      <c r="A312" s="70"/>
      <c r="B312" s="71"/>
      <c r="C312" s="72"/>
      <c r="D312" s="71"/>
      <c r="E312" s="72"/>
      <c r="F312" s="71"/>
      <c r="G312" s="72"/>
      <c r="H312" s="72"/>
      <c r="I312" s="71"/>
      <c r="J312" s="71"/>
      <c r="K312" s="74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</row>
    <row r="313" spans="1:33" x14ac:dyDescent="0.25">
      <c r="A313" s="70"/>
      <c r="B313" s="71"/>
      <c r="C313" s="72"/>
      <c r="D313" s="71"/>
      <c r="E313" s="72"/>
      <c r="F313" s="71"/>
      <c r="G313" s="72"/>
      <c r="H313" s="72"/>
      <c r="I313" s="71"/>
      <c r="J313" s="71"/>
      <c r="K313" s="74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</row>
    <row r="314" spans="1:33" x14ac:dyDescent="0.25">
      <c r="A314" s="70"/>
      <c r="B314" s="71"/>
      <c r="C314" s="72"/>
      <c r="D314" s="71"/>
      <c r="E314" s="72"/>
      <c r="F314" s="71"/>
      <c r="G314" s="72"/>
      <c r="H314" s="72"/>
      <c r="I314" s="71"/>
      <c r="J314" s="71"/>
      <c r="K314" s="74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</row>
    <row r="315" spans="1:33" x14ac:dyDescent="0.25">
      <c r="A315" s="70"/>
      <c r="B315" s="71"/>
      <c r="C315" s="72"/>
      <c r="D315" s="71"/>
      <c r="E315" s="72"/>
      <c r="F315" s="71"/>
      <c r="G315" s="72"/>
      <c r="H315" s="72"/>
      <c r="I315" s="71"/>
      <c r="J315" s="71"/>
      <c r="K315" s="74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</row>
    <row r="316" spans="1:33" x14ac:dyDescent="0.25">
      <c r="A316" s="70"/>
      <c r="B316" s="71"/>
      <c r="C316" s="72"/>
      <c r="D316" s="71"/>
      <c r="E316" s="72"/>
      <c r="F316" s="71"/>
      <c r="G316" s="72"/>
      <c r="H316" s="72"/>
      <c r="I316" s="71"/>
      <c r="J316" s="71"/>
      <c r="K316" s="74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</row>
    <row r="317" spans="1:33" x14ac:dyDescent="0.25">
      <c r="A317" s="70"/>
      <c r="B317" s="71"/>
      <c r="C317" s="72"/>
      <c r="D317" s="71"/>
      <c r="E317" s="72"/>
      <c r="F317" s="71"/>
      <c r="G317" s="72"/>
      <c r="H317" s="72"/>
      <c r="I317" s="71"/>
      <c r="J317" s="71"/>
      <c r="K317" s="74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</row>
    <row r="318" spans="1:33" x14ac:dyDescent="0.25">
      <c r="A318" s="70"/>
      <c r="B318" s="71"/>
      <c r="C318" s="72"/>
      <c r="D318" s="71"/>
      <c r="E318" s="72"/>
      <c r="F318" s="71"/>
      <c r="G318" s="72"/>
      <c r="H318" s="72"/>
      <c r="I318" s="71"/>
      <c r="J318" s="71"/>
      <c r="K318" s="74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</row>
  </sheetData>
  <mergeCells count="1">
    <mergeCell ref="C3:G5"/>
  </mergeCells>
  <hyperlinks>
    <hyperlink ref="W3" r:id="rId1" xr:uid="{5795FDB6-D07D-4442-B2B6-FDDB58D96D1F}"/>
  </hyperlinks>
  <pageMargins left="0.7" right="0.7" top="0.75" bottom="0.75" header="0.3" footer="0.3"/>
  <pageSetup scale="42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Debt Snowball Calculator</vt:lpstr>
      <vt:lpstr>Debt Payoff Chart</vt:lpstr>
      <vt:lpstr>'Debt Payoff Chart'!Print_Area</vt:lpstr>
      <vt:lpstr>'Debt Snowball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Sall</dc:creator>
  <cp:lastModifiedBy>Derek Sall</cp:lastModifiedBy>
  <cp:lastPrinted>2020-10-12T01:39:52Z</cp:lastPrinted>
  <dcterms:created xsi:type="dcterms:W3CDTF">2016-12-23T00:14:26Z</dcterms:created>
  <dcterms:modified xsi:type="dcterms:W3CDTF">2021-12-18T15:07:06Z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