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codeName="{B6124F1A-AFFB-F854-7757-9A1D4C6FC43C}"/>
  <workbookPr codeName="ThisWorkbook"/>
  <mc:AlternateContent xmlns:mc="http://schemas.openxmlformats.org/markup-compatibility/2006">
    <mc:Choice Requires="x15">
      <x15ac:absPath xmlns:x15ac="http://schemas.microsoft.com/office/spreadsheetml/2010/11/ac" url="C:\Users\dsag0f\Desktop\Personal\"/>
    </mc:Choice>
  </mc:AlternateContent>
  <xr:revisionPtr revIDLastSave="0" documentId="13_ncr:1_{111AD2F0-9779-49A9-B12F-21BE0B01DA9B}" xr6:coauthVersionLast="47" xr6:coauthVersionMax="47" xr10:uidLastSave="{00000000-0000-0000-0000-000000000000}"/>
  <bookViews>
    <workbookView xWindow="-120" yWindow="-120" windowWidth="29040" windowHeight="15840" xr2:uid="{00000000-000D-0000-FFFF-FFFF00000000}"/>
  </bookViews>
  <sheets>
    <sheet name="Snowball vs Avalanche" sheetId="4" r:id="rId1"/>
    <sheet name="Debt Payoff Chart" sheetId="1" r:id="rId2"/>
    <sheet name="Debt Snowball Calculator" sheetId="2" r:id="rId3"/>
    <sheet name="Debt Avalanche Calculator" sheetId="3" r:id="rId4"/>
  </sheets>
  <definedNames>
    <definedName name="_xlnm.Print_Area" localSheetId="3">'Debt Avalanche Calculator'!$A$1:$AC$71</definedName>
    <definedName name="_xlnm.Print_Area" localSheetId="1">'Debt Payoff Chart'!$A$1:$AB$37</definedName>
    <definedName name="_xlnm.Print_Area" localSheetId="2">'Debt Snowball Calculator'!$A$1:$AC$71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2" l="1"/>
  <c r="G18" i="2" s="1"/>
  <c r="H18" i="2" l="1"/>
  <c r="E18" i="2"/>
  <c r="I19" i="2" l="1"/>
  <c r="L9" i="4" l="1"/>
  <c r="CT15" i="3"/>
  <c r="CQ15" i="3"/>
  <c r="CN15" i="3"/>
  <c r="CK15" i="3"/>
  <c r="CH15" i="3"/>
  <c r="CE15" i="3"/>
  <c r="CB15" i="3"/>
  <c r="BY15" i="3"/>
  <c r="BV15" i="3"/>
  <c r="BS15" i="3"/>
  <c r="BP15" i="3"/>
  <c r="BM15" i="3"/>
  <c r="BJ15" i="3"/>
  <c r="BG15" i="3"/>
  <c r="BD15" i="3"/>
  <c r="BA15" i="3"/>
  <c r="AX15" i="3"/>
  <c r="AU15" i="3"/>
  <c r="AR15" i="3"/>
  <c r="AO15" i="3"/>
  <c r="AL15" i="3"/>
  <c r="AI15" i="3"/>
  <c r="AF15" i="3"/>
  <c r="AC15" i="3"/>
  <c r="Z15" i="3"/>
  <c r="W15" i="3"/>
  <c r="T15" i="3"/>
  <c r="Q15" i="3"/>
  <c r="N15" i="3"/>
  <c r="CT14" i="3"/>
  <c r="CQ14" i="3"/>
  <c r="CN14" i="3"/>
  <c r="CK14" i="3"/>
  <c r="CH14" i="3"/>
  <c r="CE14" i="3"/>
  <c r="CB14" i="3"/>
  <c r="BY14" i="3"/>
  <c r="BV14" i="3"/>
  <c r="BS14" i="3"/>
  <c r="BP14" i="3"/>
  <c r="BM14" i="3"/>
  <c r="BJ14" i="3"/>
  <c r="BG14" i="3"/>
  <c r="BD14" i="3"/>
  <c r="BA14" i="3"/>
  <c r="AX14" i="3"/>
  <c r="AU14" i="3"/>
  <c r="AR14" i="3"/>
  <c r="AO14" i="3"/>
  <c r="AL14" i="3"/>
  <c r="AI14" i="3"/>
  <c r="AF14" i="3"/>
  <c r="AC14" i="3"/>
  <c r="Z14" i="3"/>
  <c r="W14" i="3"/>
  <c r="T14" i="3"/>
  <c r="Q14" i="3"/>
  <c r="N14" i="3"/>
  <c r="CT13" i="3"/>
  <c r="CQ13" i="3"/>
  <c r="CN13" i="3"/>
  <c r="CK13" i="3"/>
  <c r="CH13" i="3"/>
  <c r="CE13" i="3"/>
  <c r="CB13" i="3"/>
  <c r="BY13" i="3"/>
  <c r="BV13" i="3"/>
  <c r="BS13" i="3"/>
  <c r="BP13" i="3"/>
  <c r="BM13" i="3"/>
  <c r="BJ13" i="3"/>
  <c r="BG13" i="3"/>
  <c r="BD13" i="3"/>
  <c r="BA13" i="3"/>
  <c r="AX13" i="3"/>
  <c r="AU13" i="3"/>
  <c r="AR13" i="3"/>
  <c r="AO13" i="3"/>
  <c r="AL13" i="3"/>
  <c r="AI13" i="3"/>
  <c r="AF13" i="3"/>
  <c r="AC13" i="3"/>
  <c r="Z13" i="3"/>
  <c r="W13" i="3"/>
  <c r="T13" i="3"/>
  <c r="Q13" i="3"/>
  <c r="N13" i="3"/>
  <c r="CT13" i="2"/>
  <c r="CQ13" i="2"/>
  <c r="CN13" i="2"/>
  <c r="CK13" i="2"/>
  <c r="CH13" i="2"/>
  <c r="CE13" i="2"/>
  <c r="CB13" i="2"/>
  <c r="BY13" i="2"/>
  <c r="BV13" i="2"/>
  <c r="BS13" i="2"/>
  <c r="BP13" i="2"/>
  <c r="BM13" i="2"/>
  <c r="BJ13" i="2"/>
  <c r="BG13" i="2"/>
  <c r="BD13" i="2"/>
  <c r="BA13" i="2"/>
  <c r="AX13" i="2"/>
  <c r="AU13" i="2"/>
  <c r="AR13" i="2"/>
  <c r="AO13" i="2"/>
  <c r="AL13" i="2"/>
  <c r="AI13" i="2"/>
  <c r="AF13" i="2"/>
  <c r="AC13" i="2"/>
  <c r="Z13" i="2"/>
  <c r="W13" i="2"/>
  <c r="T13" i="2"/>
  <c r="Q13" i="2"/>
  <c r="CT14" i="2"/>
  <c r="CQ14" i="2"/>
  <c r="CN14" i="2"/>
  <c r="CK14" i="2"/>
  <c r="CH14" i="2"/>
  <c r="CE14" i="2"/>
  <c r="CB14" i="2"/>
  <c r="BY14" i="2"/>
  <c r="BV14" i="2"/>
  <c r="BS14" i="2"/>
  <c r="BP14" i="2"/>
  <c r="BM14" i="2"/>
  <c r="BJ14" i="2"/>
  <c r="BG14" i="2"/>
  <c r="BD14" i="2"/>
  <c r="BA14" i="2"/>
  <c r="AX14" i="2"/>
  <c r="AU14" i="2"/>
  <c r="AR14" i="2"/>
  <c r="AO14" i="2"/>
  <c r="AL14" i="2"/>
  <c r="AI14" i="2"/>
  <c r="AF14" i="2"/>
  <c r="AC14" i="2"/>
  <c r="Z14" i="2"/>
  <c r="W14" i="2"/>
  <c r="T14" i="2"/>
  <c r="Q14" i="2"/>
  <c r="CT15" i="2"/>
  <c r="CQ15" i="2"/>
  <c r="CN15" i="2"/>
  <c r="CK15" i="2"/>
  <c r="CH15" i="2"/>
  <c r="CE15" i="2"/>
  <c r="CB15" i="2"/>
  <c r="BY15" i="2"/>
  <c r="BV15" i="2"/>
  <c r="BS15" i="2"/>
  <c r="BP15" i="2"/>
  <c r="BM15" i="2"/>
  <c r="BJ15" i="2"/>
  <c r="BG15" i="2"/>
  <c r="BD15" i="2"/>
  <c r="BA15" i="2"/>
  <c r="AX15" i="2"/>
  <c r="AU15" i="2"/>
  <c r="AR15" i="2"/>
  <c r="AO15" i="2"/>
  <c r="AL15" i="2"/>
  <c r="AI15" i="2"/>
  <c r="AF15" i="2"/>
  <c r="AC15" i="2"/>
  <c r="Z15" i="2"/>
  <c r="W15" i="2"/>
  <c r="T15" i="2"/>
  <c r="Q15" i="2"/>
  <c r="N13" i="2"/>
  <c r="N14" i="2"/>
  <c r="N15" i="2"/>
  <c r="K14" i="2"/>
  <c r="K13" i="2"/>
  <c r="K15" i="2"/>
  <c r="J18" i="2" l="1"/>
  <c r="K18" i="2" s="1"/>
  <c r="L19" i="2" s="1"/>
  <c r="E9" i="4"/>
  <c r="M18" i="2" l="1"/>
  <c r="P18" i="2" s="1"/>
  <c r="Q18" i="2" s="1"/>
  <c r="N18" i="2"/>
  <c r="N4" i="3"/>
  <c r="N3" i="3"/>
  <c r="N4" i="2"/>
  <c r="N3" i="2"/>
  <c r="K15" i="3"/>
  <c r="K14" i="3"/>
  <c r="K13" i="3"/>
  <c r="H15" i="3"/>
  <c r="H14" i="3"/>
  <c r="H13" i="3"/>
  <c r="E15" i="3"/>
  <c r="E14" i="3"/>
  <c r="E13" i="3"/>
  <c r="H15" i="2"/>
  <c r="H14" i="2"/>
  <c r="H13" i="2"/>
  <c r="E15" i="2"/>
  <c r="E14" i="2"/>
  <c r="E13" i="2"/>
  <c r="J19" i="1"/>
  <c r="S18" i="2" l="1"/>
  <c r="K19" i="1"/>
  <c r="D18" i="3"/>
  <c r="G18" i="3" s="1"/>
  <c r="O19" i="2"/>
  <c r="T18" i="2"/>
  <c r="V18" i="2"/>
  <c r="R19" i="2"/>
  <c r="C16" i="1"/>
  <c r="C14" i="1" s="1"/>
  <c r="H18" i="3" l="1"/>
  <c r="J18" i="3"/>
  <c r="E18" i="3"/>
  <c r="CX18" i="3" s="1"/>
  <c r="W18" i="2"/>
  <c r="Y18" i="2"/>
  <c r="Z18" i="2" s="1"/>
  <c r="U19" i="2"/>
  <c r="CX18" i="2"/>
  <c r="M18" i="3" l="1"/>
  <c r="K18" i="3"/>
  <c r="I19" i="3"/>
  <c r="AA19" i="2"/>
  <c r="X19" i="2"/>
  <c r="D19" i="2" s="1"/>
  <c r="E19" i="2" s="1"/>
  <c r="L19" i="3" l="1"/>
  <c r="N18" i="3"/>
  <c r="P18" i="3"/>
  <c r="G19" i="2"/>
  <c r="H19" i="2" s="1"/>
  <c r="DA18" i="3"/>
  <c r="DA18" i="2"/>
  <c r="O19" i="3" l="1"/>
  <c r="Q18" i="3"/>
  <c r="S18" i="3"/>
  <c r="J19" i="2"/>
  <c r="I20" i="2"/>
  <c r="DD18" i="3"/>
  <c r="DD18" i="2"/>
  <c r="T18" i="3" l="1"/>
  <c r="V18" i="3"/>
  <c r="R19" i="3"/>
  <c r="K19" i="2"/>
  <c r="M19" i="2"/>
  <c r="DG18" i="3"/>
  <c r="DG18" i="2"/>
  <c r="W18" i="3" l="1"/>
  <c r="Y18" i="3"/>
  <c r="Z18" i="3" s="1"/>
  <c r="U19" i="3"/>
  <c r="N19" i="2"/>
  <c r="P19" i="2"/>
  <c r="L20" i="2"/>
  <c r="DJ18" i="3"/>
  <c r="DJ18" i="2"/>
  <c r="AA19" i="3" l="1"/>
  <c r="X19" i="3"/>
  <c r="D19" i="3" s="1"/>
  <c r="Q19" i="2"/>
  <c r="S19" i="2" s="1"/>
  <c r="O20" i="2"/>
  <c r="DM18" i="3"/>
  <c r="DM18" i="2"/>
  <c r="E19" i="3" l="1"/>
  <c r="G19" i="3" s="1"/>
  <c r="H19" i="3" s="1"/>
  <c r="T19" i="2"/>
  <c r="V19" i="2"/>
  <c r="R20" i="2"/>
  <c r="DP18" i="3"/>
  <c r="DP18" i="2"/>
  <c r="AB18" i="2"/>
  <c r="J19" i="3" l="1"/>
  <c r="K19" i="3" s="1"/>
  <c r="I20" i="3"/>
  <c r="W19" i="2"/>
  <c r="U20" i="2"/>
  <c r="DS18" i="3"/>
  <c r="DS18" i="2"/>
  <c r="AC18" i="2"/>
  <c r="AE18" i="2"/>
  <c r="AE18" i="3"/>
  <c r="AC18" i="3"/>
  <c r="M19" i="3" l="1"/>
  <c r="L20" i="3"/>
  <c r="X20" i="2"/>
  <c r="Y19" i="2"/>
  <c r="Z19" i="2" s="1"/>
  <c r="AD19" i="3"/>
  <c r="DV18" i="3"/>
  <c r="AD19" i="2"/>
  <c r="DV18" i="2"/>
  <c r="AH18" i="3"/>
  <c r="AF18" i="3"/>
  <c r="AF18" i="2"/>
  <c r="AH18" i="2"/>
  <c r="N19" i="3" l="1"/>
  <c r="P19" i="3"/>
  <c r="AA20" i="2"/>
  <c r="D20" i="2" s="1"/>
  <c r="AG19" i="3"/>
  <c r="DY18" i="3"/>
  <c r="AG19" i="2"/>
  <c r="DY18" i="2"/>
  <c r="AI18" i="2"/>
  <c r="AK18" i="2"/>
  <c r="AI18" i="3"/>
  <c r="AK18" i="3"/>
  <c r="Q19" i="3" l="1"/>
  <c r="S19" i="3"/>
  <c r="O20" i="3"/>
  <c r="E20" i="2"/>
  <c r="G20" i="2"/>
  <c r="AJ19" i="3"/>
  <c r="EB18" i="3"/>
  <c r="AJ19" i="2"/>
  <c r="EB18" i="2"/>
  <c r="AL18" i="2"/>
  <c r="AN18" i="2"/>
  <c r="AL18" i="3"/>
  <c r="AN18" i="3"/>
  <c r="T19" i="3" l="1"/>
  <c r="V19" i="3" s="1"/>
  <c r="R20" i="3"/>
  <c r="H20" i="2"/>
  <c r="J20" i="2"/>
  <c r="AM19" i="3"/>
  <c r="EE18" i="3"/>
  <c r="AM19" i="2"/>
  <c r="EE18" i="2"/>
  <c r="AQ18" i="2"/>
  <c r="AO18" i="2"/>
  <c r="AQ18" i="3"/>
  <c r="AO18" i="3"/>
  <c r="W19" i="3" l="1"/>
  <c r="U20" i="3"/>
  <c r="K20" i="2"/>
  <c r="M20" i="2"/>
  <c r="I21" i="2"/>
  <c r="AP19" i="3"/>
  <c r="EH18" i="3"/>
  <c r="AP19" i="2"/>
  <c r="EH18" i="2"/>
  <c r="AR18" i="3"/>
  <c r="AT18" i="3"/>
  <c r="AT18" i="2"/>
  <c r="AR18" i="2"/>
  <c r="X20" i="3" l="1"/>
  <c r="Y19" i="3"/>
  <c r="Z19" i="3" s="1"/>
  <c r="AA20" i="3" s="1"/>
  <c r="D20" i="3" s="1"/>
  <c r="E20" i="3" s="1"/>
  <c r="N20" i="2"/>
  <c r="P20" i="2" s="1"/>
  <c r="L21" i="2"/>
  <c r="AS19" i="3"/>
  <c r="EK18" i="3"/>
  <c r="AS19" i="2"/>
  <c r="EK18" i="2"/>
  <c r="AW18" i="2"/>
  <c r="AU18" i="2"/>
  <c r="AU18" i="3"/>
  <c r="AW18" i="3"/>
  <c r="G20" i="3" l="1"/>
  <c r="Q20" i="2"/>
  <c r="S20" i="2"/>
  <c r="O21" i="2"/>
  <c r="AV19" i="3"/>
  <c r="EN18" i="3"/>
  <c r="AV19" i="2"/>
  <c r="EN18" i="2"/>
  <c r="AZ18" i="3"/>
  <c r="AX18" i="3"/>
  <c r="AX18" i="2"/>
  <c r="AZ18" i="2"/>
  <c r="H20" i="3" l="1"/>
  <c r="J20" i="3" s="1"/>
  <c r="K20" i="3" s="1"/>
  <c r="T20" i="2"/>
  <c r="V20" i="2"/>
  <c r="R21" i="2"/>
  <c r="AY19" i="3"/>
  <c r="EQ18" i="3"/>
  <c r="AY19" i="2"/>
  <c r="EQ18" i="2"/>
  <c r="BA18" i="2"/>
  <c r="BC18" i="2"/>
  <c r="BC18" i="3"/>
  <c r="BA18" i="3"/>
  <c r="M20" i="3" l="1"/>
  <c r="L21" i="3"/>
  <c r="I21" i="3"/>
  <c r="W20" i="2"/>
  <c r="Y20" i="2"/>
  <c r="Z20" i="2" s="1"/>
  <c r="U21" i="2"/>
  <c r="BB19" i="3"/>
  <c r="ET18" i="3"/>
  <c r="BB19" i="2"/>
  <c r="ET18" i="2"/>
  <c r="BF18" i="3"/>
  <c r="BD18" i="3"/>
  <c r="BF18" i="2"/>
  <c r="BD18" i="2"/>
  <c r="N20" i="3" l="1"/>
  <c r="P20" i="3"/>
  <c r="Q20" i="3" s="1"/>
  <c r="AA21" i="2"/>
  <c r="X21" i="2"/>
  <c r="BE19" i="3"/>
  <c r="EW18" i="3"/>
  <c r="BE19" i="2"/>
  <c r="EW18" i="2"/>
  <c r="BI18" i="2"/>
  <c r="BG18" i="2"/>
  <c r="BI18" i="3"/>
  <c r="BG18" i="3"/>
  <c r="S20" i="3" l="1"/>
  <c r="R21" i="3"/>
  <c r="O21" i="3"/>
  <c r="D21" i="2"/>
  <c r="BH19" i="3"/>
  <c r="EZ18" i="3"/>
  <c r="BH19" i="2"/>
  <c r="EZ18" i="2"/>
  <c r="BL18" i="3"/>
  <c r="BJ18" i="3"/>
  <c r="BJ18" i="2"/>
  <c r="BL18" i="2"/>
  <c r="T20" i="3" l="1"/>
  <c r="V20" i="3"/>
  <c r="W20" i="3" s="1"/>
  <c r="E21" i="2"/>
  <c r="G21" i="2"/>
  <c r="BK19" i="3"/>
  <c r="FC18" i="3"/>
  <c r="BK19" i="2"/>
  <c r="FC18" i="2"/>
  <c r="BO18" i="2"/>
  <c r="BM18" i="2"/>
  <c r="BM18" i="3"/>
  <c r="BO18" i="3"/>
  <c r="Y20" i="3" l="1"/>
  <c r="Z20" i="3" s="1"/>
  <c r="X21" i="3"/>
  <c r="U21" i="3"/>
  <c r="H21" i="2"/>
  <c r="J21" i="2"/>
  <c r="BN19" i="3"/>
  <c r="FF18" i="3"/>
  <c r="BN19" i="2"/>
  <c r="FF18" i="2"/>
  <c r="BR18" i="3"/>
  <c r="BP18" i="3"/>
  <c r="BP18" i="2"/>
  <c r="BR18" i="2"/>
  <c r="AA21" i="3" l="1"/>
  <c r="D21" i="3" s="1"/>
  <c r="E21" i="3" s="1"/>
  <c r="K21" i="2"/>
  <c r="M21" i="2"/>
  <c r="I22" i="2"/>
  <c r="BQ19" i="3"/>
  <c r="FI18" i="3"/>
  <c r="BQ19" i="2"/>
  <c r="FI18" i="2"/>
  <c r="BU18" i="2"/>
  <c r="BS18" i="2"/>
  <c r="BS18" i="3"/>
  <c r="BU18" i="3"/>
  <c r="G21" i="3" l="1"/>
  <c r="N21" i="2"/>
  <c r="P21" i="2"/>
  <c r="L22" i="2"/>
  <c r="BT19" i="3"/>
  <c r="FL18" i="3"/>
  <c r="BT19" i="2"/>
  <c r="FL18" i="2"/>
  <c r="BV18" i="3"/>
  <c r="BX18" i="3"/>
  <c r="BX18" i="2"/>
  <c r="BV18" i="2"/>
  <c r="H21" i="3" l="1"/>
  <c r="J21" i="3" s="1"/>
  <c r="Q21" i="2"/>
  <c r="S21" i="2" s="1"/>
  <c r="O22" i="2"/>
  <c r="BW19" i="3"/>
  <c r="FO18" i="3"/>
  <c r="BW19" i="2"/>
  <c r="FO18" i="2"/>
  <c r="BY18" i="2"/>
  <c r="CA18" i="2"/>
  <c r="CA18" i="3"/>
  <c r="BY18" i="3"/>
  <c r="K21" i="3" l="1"/>
  <c r="M21" i="3"/>
  <c r="I22" i="3"/>
  <c r="T21" i="2"/>
  <c r="V21" i="2"/>
  <c r="R22" i="2"/>
  <c r="BZ19" i="3"/>
  <c r="FR18" i="3"/>
  <c r="BZ19" i="2"/>
  <c r="FR18" i="2"/>
  <c r="CD18" i="2"/>
  <c r="CB18" i="2"/>
  <c r="CB18" i="3"/>
  <c r="CD18" i="3"/>
  <c r="N21" i="3" l="1"/>
  <c r="P21" i="3"/>
  <c r="L22" i="3"/>
  <c r="W21" i="2"/>
  <c r="Y21" i="2" s="1"/>
  <c r="Z21" i="2" s="1"/>
  <c r="U22" i="2"/>
  <c r="CC19" i="3"/>
  <c r="FU18" i="3"/>
  <c r="CC19" i="2"/>
  <c r="FU18" i="2"/>
  <c r="CE18" i="3"/>
  <c r="CG18" i="3"/>
  <c r="CG18" i="2"/>
  <c r="CE18" i="2"/>
  <c r="FX18" i="2" s="1"/>
  <c r="Q21" i="3" l="1"/>
  <c r="S21" i="3"/>
  <c r="O22" i="3"/>
  <c r="X22" i="2"/>
  <c r="AA22" i="2"/>
  <c r="CF19" i="3"/>
  <c r="FX18" i="3"/>
  <c r="CF19" i="2"/>
  <c r="CH18" i="2"/>
  <c r="CJ18" i="2"/>
  <c r="CJ18" i="3"/>
  <c r="CH18" i="3"/>
  <c r="T21" i="3" l="1"/>
  <c r="V21" i="3"/>
  <c r="R22" i="3"/>
  <c r="D22" i="2"/>
  <c r="CI19" i="2"/>
  <c r="GA18" i="2"/>
  <c r="CI19" i="3"/>
  <c r="GA18" i="3"/>
  <c r="CM18" i="3"/>
  <c r="CK18" i="3"/>
  <c r="CM18" i="2"/>
  <c r="CK18" i="2"/>
  <c r="W21" i="3" l="1"/>
  <c r="Y21" i="3"/>
  <c r="Z21" i="3" s="1"/>
  <c r="U22" i="3"/>
  <c r="E22" i="2"/>
  <c r="G22" i="2" s="1"/>
  <c r="CL19" i="2"/>
  <c r="GD18" i="2"/>
  <c r="CL19" i="3"/>
  <c r="GD18" i="3"/>
  <c r="CP18" i="2"/>
  <c r="CN18" i="2"/>
  <c r="GG18" i="2" s="1"/>
  <c r="CN18" i="3"/>
  <c r="CP18" i="3"/>
  <c r="AA22" i="3" l="1"/>
  <c r="X22" i="3"/>
  <c r="H22" i="2"/>
  <c r="J22" i="2"/>
  <c r="CO19" i="3"/>
  <c r="GG18" i="3"/>
  <c r="CQ18" i="3"/>
  <c r="GJ18" i="3" s="1"/>
  <c r="CS18" i="3"/>
  <c r="CO19" i="2"/>
  <c r="CS18" i="2"/>
  <c r="CT18" i="2" s="1"/>
  <c r="CQ18" i="2"/>
  <c r="J20" i="1" s="1"/>
  <c r="D22" i="3" l="1"/>
  <c r="K22" i="2"/>
  <c r="M22" i="2" s="1"/>
  <c r="I23" i="2"/>
  <c r="CR19" i="2"/>
  <c r="GJ18" i="2"/>
  <c r="CU19" i="2"/>
  <c r="GM18" i="2"/>
  <c r="B18" i="2"/>
  <c r="A18" i="2"/>
  <c r="CT18" i="3"/>
  <c r="K20" i="1" s="1"/>
  <c r="B18" i="3"/>
  <c r="CR19" i="3"/>
  <c r="E22" i="3" l="1"/>
  <c r="G22" i="3" s="1"/>
  <c r="N22" i="2"/>
  <c r="P22" i="2" s="1"/>
  <c r="L23" i="2"/>
  <c r="CX19" i="2"/>
  <c r="A18" i="3"/>
  <c r="CU19" i="3"/>
  <c r="GM18" i="3"/>
  <c r="H22" i="3" l="1"/>
  <c r="J22" i="3"/>
  <c r="Q22" i="2"/>
  <c r="S22" i="2"/>
  <c r="O23" i="2"/>
  <c r="CX19" i="3"/>
  <c r="DA19" i="2"/>
  <c r="K22" i="3" l="1"/>
  <c r="M22" i="3" s="1"/>
  <c r="I23" i="3"/>
  <c r="T22" i="2"/>
  <c r="V22" i="2" s="1"/>
  <c r="R23" i="2"/>
  <c r="DD19" i="3"/>
  <c r="DA19" i="3"/>
  <c r="N22" i="3" l="1"/>
  <c r="P22" i="3" s="1"/>
  <c r="L23" i="3"/>
  <c r="W22" i="2"/>
  <c r="Y22" i="2"/>
  <c r="Z22" i="2" s="1"/>
  <c r="U23" i="2"/>
  <c r="DD19" i="2"/>
  <c r="Q22" i="3" l="1"/>
  <c r="S22" i="3"/>
  <c r="O23" i="3"/>
  <c r="AA23" i="2"/>
  <c r="X23" i="2"/>
  <c r="DG19" i="3"/>
  <c r="DG19" i="2"/>
  <c r="T22" i="3" l="1"/>
  <c r="V22" i="3"/>
  <c r="R23" i="3"/>
  <c r="D23" i="2"/>
  <c r="DJ19" i="2"/>
  <c r="W22" i="3" l="1"/>
  <c r="U23" i="3"/>
  <c r="E23" i="2"/>
  <c r="G23" i="2" s="1"/>
  <c r="DM19" i="3"/>
  <c r="DJ19" i="3"/>
  <c r="DM19" i="2"/>
  <c r="X23" i="3" l="1"/>
  <c r="Y22" i="3"/>
  <c r="Z22" i="3" s="1"/>
  <c r="H23" i="2"/>
  <c r="J23" i="2" s="1"/>
  <c r="DP19" i="3"/>
  <c r="DS19" i="2"/>
  <c r="DP19" i="2"/>
  <c r="AA23" i="3" l="1"/>
  <c r="D23" i="3" s="1"/>
  <c r="K23" i="2"/>
  <c r="M23" i="2" s="1"/>
  <c r="I24" i="2"/>
  <c r="AB19" i="2"/>
  <c r="AC19" i="2" s="1"/>
  <c r="DV19" i="2" s="1"/>
  <c r="E23" i="3" l="1"/>
  <c r="G23" i="3"/>
  <c r="N23" i="2"/>
  <c r="P23" i="2"/>
  <c r="L24" i="2"/>
  <c r="AC19" i="3"/>
  <c r="AE19" i="3" s="1"/>
  <c r="AF19" i="3" s="1"/>
  <c r="DS19" i="3"/>
  <c r="AD20" i="2"/>
  <c r="AE19" i="2"/>
  <c r="AF19" i="2" s="1"/>
  <c r="AG20" i="2" s="1"/>
  <c r="H23" i="3" l="1"/>
  <c r="J23" i="3" s="1"/>
  <c r="Q23" i="2"/>
  <c r="S23" i="2"/>
  <c r="O24" i="2"/>
  <c r="AH19" i="3"/>
  <c r="DY19" i="3"/>
  <c r="AG20" i="3"/>
  <c r="DV19" i="3"/>
  <c r="AD20" i="3"/>
  <c r="DY19" i="2"/>
  <c r="AH19" i="2"/>
  <c r="AI19" i="2" s="1"/>
  <c r="AJ20" i="2" s="1"/>
  <c r="K23" i="3" l="1"/>
  <c r="M23" i="3"/>
  <c r="I24" i="3"/>
  <c r="T23" i="2"/>
  <c r="V23" i="2"/>
  <c r="R24" i="2"/>
  <c r="AI19" i="3"/>
  <c r="AK19" i="3"/>
  <c r="EB19" i="2"/>
  <c r="AK19" i="2"/>
  <c r="AL19" i="2" s="1"/>
  <c r="AM20" i="2" s="1"/>
  <c r="N23" i="3" l="1"/>
  <c r="P23" i="3"/>
  <c r="L24" i="3"/>
  <c r="W23" i="2"/>
  <c r="U24" i="2"/>
  <c r="AL19" i="3"/>
  <c r="AN19" i="3"/>
  <c r="AO19" i="3" s="1"/>
  <c r="EB19" i="3"/>
  <c r="AJ20" i="3"/>
  <c r="EE19" i="2"/>
  <c r="AN19" i="2"/>
  <c r="AO19" i="2" s="1"/>
  <c r="EH19" i="2" s="1"/>
  <c r="O24" i="3" l="1"/>
  <c r="Q23" i="3"/>
  <c r="S23" i="3"/>
  <c r="X24" i="2"/>
  <c r="Y23" i="2"/>
  <c r="Z23" i="2" s="1"/>
  <c r="AQ19" i="3"/>
  <c r="EH19" i="3"/>
  <c r="AP20" i="3"/>
  <c r="EE19" i="3"/>
  <c r="AM20" i="3"/>
  <c r="AQ19" i="2"/>
  <c r="AR19" i="2" s="1"/>
  <c r="AS20" i="2" s="1"/>
  <c r="AP20" i="2"/>
  <c r="R24" i="3" l="1"/>
  <c r="T23" i="3"/>
  <c r="V23" i="3"/>
  <c r="AA24" i="2"/>
  <c r="D24" i="2"/>
  <c r="AR19" i="3"/>
  <c r="AT19" i="3"/>
  <c r="AU19" i="3" s="1"/>
  <c r="AV20" i="3" s="1"/>
  <c r="EK19" i="2"/>
  <c r="AT19" i="2"/>
  <c r="AU19" i="2" s="1"/>
  <c r="EN19" i="2" s="1"/>
  <c r="U24" i="3" l="1"/>
  <c r="W23" i="3"/>
  <c r="Y23" i="3"/>
  <c r="Z23" i="3" s="1"/>
  <c r="E24" i="2"/>
  <c r="G24" i="2" s="1"/>
  <c r="AW19" i="3"/>
  <c r="EN19" i="3"/>
  <c r="EK19" i="3"/>
  <c r="AS20" i="3"/>
  <c r="AW19" i="2"/>
  <c r="AX19" i="2" s="1"/>
  <c r="EQ19" i="2" s="1"/>
  <c r="AV20" i="2"/>
  <c r="AA24" i="3" l="1"/>
  <c r="X24" i="3"/>
  <c r="D24" i="3" s="1"/>
  <c r="E24" i="3" s="1"/>
  <c r="H24" i="2"/>
  <c r="J24" i="2" s="1"/>
  <c r="AX19" i="3"/>
  <c r="AZ19" i="3"/>
  <c r="AZ19" i="2"/>
  <c r="BA19" i="2" s="1"/>
  <c r="ET19" i="2" s="1"/>
  <c r="G24" i="3" l="1"/>
  <c r="K24" i="2"/>
  <c r="M24" i="2"/>
  <c r="I25" i="2"/>
  <c r="BA19" i="3"/>
  <c r="BC19" i="3" s="1"/>
  <c r="EQ19" i="3"/>
  <c r="AY20" i="3"/>
  <c r="BC19" i="2"/>
  <c r="BD19" i="2" s="1"/>
  <c r="EW19" i="2" s="1"/>
  <c r="AY20" i="2"/>
  <c r="H24" i="3" l="1"/>
  <c r="J24" i="3"/>
  <c r="N24" i="2"/>
  <c r="P24" i="2"/>
  <c r="L25" i="2"/>
  <c r="BD19" i="3"/>
  <c r="BF19" i="3"/>
  <c r="BG19" i="3" s="1"/>
  <c r="BH20" i="3" s="1"/>
  <c r="ET19" i="3"/>
  <c r="BB20" i="3"/>
  <c r="BF19" i="2"/>
  <c r="BG19" i="2" s="1"/>
  <c r="EZ19" i="2" s="1"/>
  <c r="K24" i="3" l="1"/>
  <c r="M24" i="3"/>
  <c r="I25" i="3"/>
  <c r="Q24" i="2"/>
  <c r="S24" i="2"/>
  <c r="O25" i="2"/>
  <c r="BI19" i="3"/>
  <c r="EZ19" i="3"/>
  <c r="EW19" i="3"/>
  <c r="BE20" i="3"/>
  <c r="BI19" i="2"/>
  <c r="BJ19" i="2" s="1"/>
  <c r="FC19" i="2" s="1"/>
  <c r="BB20" i="2"/>
  <c r="N24" i="3" l="1"/>
  <c r="P24" i="3"/>
  <c r="L25" i="3"/>
  <c r="T24" i="2"/>
  <c r="V24" i="2"/>
  <c r="R25" i="2"/>
  <c r="BJ19" i="3"/>
  <c r="BL19" i="3" s="1"/>
  <c r="BL19" i="2"/>
  <c r="BM19" i="2" s="1"/>
  <c r="FF19" i="2" s="1"/>
  <c r="BE20" i="2"/>
  <c r="BH20" i="2"/>
  <c r="Q24" i="3" l="1"/>
  <c r="S24" i="3"/>
  <c r="O25" i="3"/>
  <c r="W24" i="2"/>
  <c r="Y24" i="2"/>
  <c r="Z24" i="2" s="1"/>
  <c r="U25" i="2"/>
  <c r="FC19" i="3"/>
  <c r="BK20" i="3"/>
  <c r="BM19" i="3"/>
  <c r="BO19" i="3"/>
  <c r="BO19" i="2"/>
  <c r="BP19" i="2" s="1"/>
  <c r="FI19" i="2" s="1"/>
  <c r="T24" i="3" l="1"/>
  <c r="V24" i="3"/>
  <c r="R25" i="3"/>
  <c r="AA25" i="2"/>
  <c r="X25" i="2"/>
  <c r="BP19" i="3"/>
  <c r="BR19" i="3"/>
  <c r="FF19" i="3"/>
  <c r="BN20" i="3"/>
  <c r="BR19" i="2"/>
  <c r="BS19" i="2" s="1"/>
  <c r="FL19" i="2" s="1"/>
  <c r="BN20" i="2"/>
  <c r="W24" i="3" l="1"/>
  <c r="U25" i="3"/>
  <c r="D25" i="2"/>
  <c r="BS19" i="3"/>
  <c r="BU19" i="3"/>
  <c r="FI19" i="3"/>
  <c r="BQ20" i="3"/>
  <c r="BU19" i="2"/>
  <c r="BV19" i="2" s="1"/>
  <c r="FO19" i="2" s="1"/>
  <c r="BK20" i="2"/>
  <c r="X25" i="3" l="1"/>
  <c r="Y24" i="3"/>
  <c r="Z24" i="3" s="1"/>
  <c r="E25" i="2"/>
  <c r="G25" i="2"/>
  <c r="BV19" i="3"/>
  <c r="BX19" i="3" s="1"/>
  <c r="FL19" i="3"/>
  <c r="BT20" i="3"/>
  <c r="BX19" i="2"/>
  <c r="BY19" i="2" s="1"/>
  <c r="FR19" i="2" s="1"/>
  <c r="BT20" i="2"/>
  <c r="BQ20" i="2"/>
  <c r="AA25" i="3" l="1"/>
  <c r="D25" i="3" s="1"/>
  <c r="E25" i="3" s="1"/>
  <c r="H25" i="2"/>
  <c r="J25" i="2" s="1"/>
  <c r="FO19" i="3"/>
  <c r="BW20" i="3"/>
  <c r="BY19" i="3"/>
  <c r="CA19" i="3" s="1"/>
  <c r="CA19" i="2"/>
  <c r="CB19" i="2" s="1"/>
  <c r="FU19" i="2" s="1"/>
  <c r="G25" i="3" l="1"/>
  <c r="K25" i="2"/>
  <c r="M25" i="2" s="1"/>
  <c r="I26" i="2"/>
  <c r="FR19" i="3"/>
  <c r="BZ20" i="3"/>
  <c r="CB19" i="3"/>
  <c r="CD19" i="3"/>
  <c r="CE19" i="3" s="1"/>
  <c r="CF20" i="3" s="1"/>
  <c r="CD19" i="2"/>
  <c r="CE19" i="2" s="1"/>
  <c r="BZ20" i="2"/>
  <c r="BW20" i="2"/>
  <c r="H25" i="3" l="1"/>
  <c r="J25" i="3"/>
  <c r="N25" i="2"/>
  <c r="P25" i="2" s="1"/>
  <c r="L26" i="2"/>
  <c r="CG19" i="2"/>
  <c r="CH19" i="2" s="1"/>
  <c r="FX19" i="2"/>
  <c r="CG19" i="3"/>
  <c r="CH19" i="3" s="1"/>
  <c r="CI20" i="3" s="1"/>
  <c r="FX19" i="3"/>
  <c r="FU19" i="3"/>
  <c r="CC20" i="3"/>
  <c r="K25" i="3" l="1"/>
  <c r="M25" i="3" s="1"/>
  <c r="I26" i="3"/>
  <c r="Q25" i="2"/>
  <c r="S25" i="2"/>
  <c r="O26" i="2"/>
  <c r="CJ19" i="2"/>
  <c r="CK19" i="2" s="1"/>
  <c r="GA19" i="2"/>
  <c r="CJ19" i="3"/>
  <c r="CK19" i="3" s="1"/>
  <c r="CL20" i="3" s="1"/>
  <c r="GA19" i="3"/>
  <c r="CF20" i="2"/>
  <c r="CC20" i="2"/>
  <c r="N25" i="3" l="1"/>
  <c r="P25" i="3" s="1"/>
  <c r="L26" i="3"/>
  <c r="T25" i="2"/>
  <c r="V25" i="2" s="1"/>
  <c r="R26" i="2"/>
  <c r="CM19" i="2"/>
  <c r="CN19" i="2" s="1"/>
  <c r="GD19" i="2"/>
  <c r="CM19" i="3"/>
  <c r="CN19" i="3" s="1"/>
  <c r="GG19" i="3" s="1"/>
  <c r="GD19" i="3"/>
  <c r="Q25" i="3" l="1"/>
  <c r="S25" i="3"/>
  <c r="O26" i="3"/>
  <c r="W25" i="2"/>
  <c r="U26" i="2"/>
  <c r="CP19" i="2"/>
  <c r="GG19" i="2"/>
  <c r="CO20" i="3"/>
  <c r="CP19" i="3"/>
  <c r="CQ19" i="3" s="1"/>
  <c r="CL20" i="2"/>
  <c r="CI20" i="2"/>
  <c r="T25" i="3" l="1"/>
  <c r="V25" i="3"/>
  <c r="R26" i="3"/>
  <c r="X26" i="2"/>
  <c r="Y25" i="2"/>
  <c r="Z25" i="2" s="1"/>
  <c r="CQ19" i="2"/>
  <c r="GJ19" i="2" s="1"/>
  <c r="CS19" i="2"/>
  <c r="CT19" i="2" s="1"/>
  <c r="GM19" i="2" s="1"/>
  <c r="CR20" i="3"/>
  <c r="GJ19" i="3"/>
  <c r="CS19" i="3"/>
  <c r="CT19" i="3" s="1"/>
  <c r="K21" i="1" s="1"/>
  <c r="W25" i="3" l="1"/>
  <c r="Y25" i="3" s="1"/>
  <c r="Z25" i="3" s="1"/>
  <c r="U26" i="3"/>
  <c r="AA26" i="2"/>
  <c r="D26" i="2"/>
  <c r="CU20" i="3"/>
  <c r="GM19" i="3"/>
  <c r="B19" i="3"/>
  <c r="A19" i="3"/>
  <c r="CR20" i="2"/>
  <c r="CO20" i="2"/>
  <c r="AA26" i="3" l="1"/>
  <c r="X26" i="3"/>
  <c r="D26" i="3" s="1"/>
  <c r="E26" i="3" s="1"/>
  <c r="E26" i="2"/>
  <c r="G26" i="2"/>
  <c r="CX20" i="3"/>
  <c r="CU20" i="2"/>
  <c r="G26" i="3" l="1"/>
  <c r="H26" i="2"/>
  <c r="J26" i="2" s="1"/>
  <c r="DA20" i="3"/>
  <c r="B19" i="2"/>
  <c r="A19" i="2"/>
  <c r="J21" i="1"/>
  <c r="H26" i="3" l="1"/>
  <c r="J26" i="3" s="1"/>
  <c r="K26" i="3" s="1"/>
  <c r="K26" i="2"/>
  <c r="M26" i="2" s="1"/>
  <c r="I27" i="2"/>
  <c r="DD20" i="3"/>
  <c r="CX20" i="2"/>
  <c r="M26" i="3" l="1"/>
  <c r="L27" i="3"/>
  <c r="I27" i="3"/>
  <c r="N26" i="2"/>
  <c r="P26" i="2"/>
  <c r="L27" i="2"/>
  <c r="DG20" i="3"/>
  <c r="DA20" i="2"/>
  <c r="N26" i="3" l="1"/>
  <c r="P26" i="3"/>
  <c r="Q26" i="2"/>
  <c r="S26" i="2"/>
  <c r="O27" i="2"/>
  <c r="DJ20" i="3"/>
  <c r="DD20" i="2"/>
  <c r="O27" i="3" l="1"/>
  <c r="Q26" i="3"/>
  <c r="S26" i="3"/>
  <c r="T26" i="2"/>
  <c r="V26" i="2" s="1"/>
  <c r="R27" i="2"/>
  <c r="DM20" i="3"/>
  <c r="DG20" i="2"/>
  <c r="T26" i="3" l="1"/>
  <c r="V26" i="3"/>
  <c r="R27" i="3"/>
  <c r="W26" i="2"/>
  <c r="Y26" i="2" s="1"/>
  <c r="Z26" i="2" s="1"/>
  <c r="U27" i="2"/>
  <c r="DJ20" i="2"/>
  <c r="W26" i="3" l="1"/>
  <c r="U27" i="3"/>
  <c r="AA27" i="2"/>
  <c r="X27" i="2"/>
  <c r="DP20" i="3"/>
  <c r="DM20" i="2"/>
  <c r="DP20" i="2"/>
  <c r="X27" i="3" l="1"/>
  <c r="Y26" i="3"/>
  <c r="Z26" i="3" s="1"/>
  <c r="D27" i="2"/>
  <c r="AC20" i="3"/>
  <c r="AE20" i="3"/>
  <c r="DS20" i="3"/>
  <c r="AA27" i="3" l="1"/>
  <c r="D27" i="3" s="1"/>
  <c r="E27" i="3" s="1"/>
  <c r="E27" i="2"/>
  <c r="G27" i="2"/>
  <c r="AF20" i="3"/>
  <c r="AH20" i="3"/>
  <c r="AI20" i="3" s="1"/>
  <c r="DV20" i="3"/>
  <c r="AD21" i="3"/>
  <c r="DS20" i="2"/>
  <c r="AB20" i="2"/>
  <c r="AC20" i="2" s="1"/>
  <c r="G27" i="3" l="1"/>
  <c r="H27" i="2"/>
  <c r="J27" i="2" s="1"/>
  <c r="AK20" i="3"/>
  <c r="EB20" i="3"/>
  <c r="AJ21" i="3"/>
  <c r="DY20" i="3"/>
  <c r="AG21" i="3"/>
  <c r="AE20" i="2"/>
  <c r="AF20" i="2" s="1"/>
  <c r="DV20" i="2"/>
  <c r="AD21" i="2"/>
  <c r="H27" i="3" l="1"/>
  <c r="J27" i="3"/>
  <c r="K27" i="3" s="1"/>
  <c r="K27" i="2"/>
  <c r="M27" i="2"/>
  <c r="I28" i="2"/>
  <c r="AL20" i="3"/>
  <c r="AH20" i="2"/>
  <c r="AI20" i="2" s="1"/>
  <c r="EB20" i="2" s="1"/>
  <c r="AG21" i="2"/>
  <c r="DY20" i="2"/>
  <c r="M27" i="3" l="1"/>
  <c r="N27" i="3" s="1"/>
  <c r="L28" i="3"/>
  <c r="I28" i="3"/>
  <c r="N27" i="2"/>
  <c r="P27" i="2"/>
  <c r="L28" i="2"/>
  <c r="AN20" i="3"/>
  <c r="AO20" i="3" s="1"/>
  <c r="EE20" i="3"/>
  <c r="AM21" i="3"/>
  <c r="AK20" i="2"/>
  <c r="AL20" i="2" s="1"/>
  <c r="EE20" i="2" s="1"/>
  <c r="AJ21" i="2"/>
  <c r="P27" i="3" l="1"/>
  <c r="O28" i="3"/>
  <c r="Q27" i="2"/>
  <c r="S27" i="2"/>
  <c r="O28" i="2"/>
  <c r="AP21" i="3"/>
  <c r="EH20" i="3"/>
  <c r="AQ20" i="3"/>
  <c r="AR20" i="3" s="1"/>
  <c r="AN20" i="2"/>
  <c r="AM21" i="2"/>
  <c r="Q27" i="3" l="1"/>
  <c r="S27" i="3"/>
  <c r="T27" i="2"/>
  <c r="V27" i="2"/>
  <c r="R28" i="2"/>
  <c r="AT20" i="3"/>
  <c r="AU20" i="3" s="1"/>
  <c r="EK20" i="3"/>
  <c r="AS21" i="3"/>
  <c r="AO20" i="2"/>
  <c r="AQ20" i="2" s="1"/>
  <c r="AR20" i="2" s="1"/>
  <c r="T27" i="3" l="1"/>
  <c r="V27" i="3" s="1"/>
  <c r="R28" i="3"/>
  <c r="W27" i="2"/>
  <c r="U28" i="2"/>
  <c r="AV21" i="3"/>
  <c r="EN20" i="3"/>
  <c r="AW20" i="3"/>
  <c r="AX20" i="3" s="1"/>
  <c r="AT20" i="2"/>
  <c r="EK20" i="2"/>
  <c r="AP21" i="2"/>
  <c r="EH20" i="2"/>
  <c r="AS21" i="2"/>
  <c r="W27" i="3" l="1"/>
  <c r="Y27" i="3" s="1"/>
  <c r="Z27" i="3" s="1"/>
  <c r="U28" i="3"/>
  <c r="X28" i="2"/>
  <c r="Y27" i="2"/>
  <c r="Z27" i="2" s="1"/>
  <c r="AY21" i="3"/>
  <c r="EQ20" i="3"/>
  <c r="AZ20" i="3"/>
  <c r="BA20" i="3" s="1"/>
  <c r="AU20" i="2"/>
  <c r="AW20" i="2" s="1"/>
  <c r="AX20" i="2" s="1"/>
  <c r="EQ20" i="2" s="1"/>
  <c r="AA28" i="3" l="1"/>
  <c r="X28" i="3"/>
  <c r="D28" i="3" s="1"/>
  <c r="E28" i="3" s="1"/>
  <c r="AA28" i="2"/>
  <c r="D28" i="2"/>
  <c r="ET20" i="3"/>
  <c r="BB21" i="3"/>
  <c r="BC20" i="3"/>
  <c r="BD20" i="3" s="1"/>
  <c r="AZ20" i="2"/>
  <c r="BA20" i="2" s="1"/>
  <c r="AV21" i="2"/>
  <c r="EN20" i="2"/>
  <c r="AY21" i="2"/>
  <c r="G28" i="3" l="1"/>
  <c r="E28" i="2"/>
  <c r="G28" i="2"/>
  <c r="BE21" i="3"/>
  <c r="EW20" i="3"/>
  <c r="BF20" i="3"/>
  <c r="BG20" i="3" s="1"/>
  <c r="BB21" i="2"/>
  <c r="ET20" i="2"/>
  <c r="BC20" i="2"/>
  <c r="H28" i="3" l="1"/>
  <c r="J28" i="3"/>
  <c r="H28" i="2"/>
  <c r="J28" i="2" s="1"/>
  <c r="BH21" i="3"/>
  <c r="EZ20" i="3"/>
  <c r="BI20" i="3"/>
  <c r="BJ20" i="3" s="1"/>
  <c r="BD20" i="2"/>
  <c r="BF20" i="2"/>
  <c r="K28" i="3" l="1"/>
  <c r="M28" i="3"/>
  <c r="N28" i="3" s="1"/>
  <c r="I29" i="3"/>
  <c r="K28" i="2"/>
  <c r="M28" i="2"/>
  <c r="I29" i="2"/>
  <c r="BL20" i="3"/>
  <c r="BM20" i="3" s="1"/>
  <c r="BK21" i="3"/>
  <c r="FC20" i="3"/>
  <c r="BE21" i="2"/>
  <c r="EW20" i="2"/>
  <c r="BG20" i="2"/>
  <c r="EZ20" i="2" s="1"/>
  <c r="BI20" i="2"/>
  <c r="P28" i="3" l="1"/>
  <c r="O29" i="3"/>
  <c r="L29" i="3"/>
  <c r="N28" i="2"/>
  <c r="P28" i="2" s="1"/>
  <c r="L29" i="2"/>
  <c r="BN21" i="3"/>
  <c r="FF20" i="3"/>
  <c r="BO20" i="3"/>
  <c r="BP20" i="3" s="1"/>
  <c r="BJ20" i="2"/>
  <c r="BH21" i="2"/>
  <c r="Q28" i="3" l="1"/>
  <c r="S28" i="3"/>
  <c r="T28" i="3" s="1"/>
  <c r="Q28" i="2"/>
  <c r="S28" i="2"/>
  <c r="O29" i="2"/>
  <c r="FI20" i="3"/>
  <c r="BQ21" i="3"/>
  <c r="BR20" i="3"/>
  <c r="BS20" i="3" s="1"/>
  <c r="BK21" i="2"/>
  <c r="FC20" i="2"/>
  <c r="BL20" i="2"/>
  <c r="V28" i="3" l="1"/>
  <c r="U29" i="3"/>
  <c r="R29" i="3"/>
  <c r="T28" i="2"/>
  <c r="V28" i="2"/>
  <c r="R29" i="2"/>
  <c r="BU20" i="3"/>
  <c r="BV20" i="3" s="1"/>
  <c r="FL20" i="3"/>
  <c r="BT21" i="3"/>
  <c r="BM20" i="2"/>
  <c r="W28" i="3" l="1"/>
  <c r="W28" i="2"/>
  <c r="Y28" i="2"/>
  <c r="Z28" i="2" s="1"/>
  <c r="U29" i="2"/>
  <c r="BW21" i="3"/>
  <c r="FO20" i="3"/>
  <c r="BX20" i="3"/>
  <c r="BY20" i="3" s="1"/>
  <c r="BN21" i="2"/>
  <c r="FF20" i="2"/>
  <c r="BO20" i="2"/>
  <c r="BP20" i="2" s="1"/>
  <c r="X29" i="3" l="1"/>
  <c r="Y28" i="3"/>
  <c r="Z28" i="3" s="1"/>
  <c r="AA29" i="2"/>
  <c r="X29" i="2"/>
  <c r="CA20" i="3"/>
  <c r="CB20" i="3" s="1"/>
  <c r="FR20" i="3"/>
  <c r="BZ21" i="3"/>
  <c r="BR20" i="2"/>
  <c r="FI20" i="2"/>
  <c r="BQ21" i="2"/>
  <c r="AA29" i="3" l="1"/>
  <c r="D29" i="3" s="1"/>
  <c r="D29" i="2"/>
  <c r="CC21" i="3"/>
  <c r="FU20" i="3"/>
  <c r="CD20" i="3"/>
  <c r="CE20" i="3" s="1"/>
  <c r="BS20" i="2"/>
  <c r="BU20" i="2" s="1"/>
  <c r="BV20" i="2" s="1"/>
  <c r="E29" i="3" l="1"/>
  <c r="G29" i="3"/>
  <c r="E29" i="2"/>
  <c r="G29" i="2"/>
  <c r="CG20" i="3"/>
  <c r="CH20" i="3" s="1"/>
  <c r="FX20" i="3"/>
  <c r="CF21" i="3"/>
  <c r="BX20" i="2"/>
  <c r="BY20" i="2" s="1"/>
  <c r="FO20" i="2"/>
  <c r="BT21" i="2"/>
  <c r="FL20" i="2"/>
  <c r="BW21" i="2"/>
  <c r="H29" i="3" l="1"/>
  <c r="J29" i="3" s="1"/>
  <c r="H29" i="2"/>
  <c r="J29" i="2"/>
  <c r="GA20" i="3"/>
  <c r="CI21" i="3"/>
  <c r="CJ20" i="3"/>
  <c r="CK20" i="3" s="1"/>
  <c r="BZ21" i="2"/>
  <c r="FR20" i="2"/>
  <c r="CA20" i="2"/>
  <c r="K29" i="3" l="1"/>
  <c r="I30" i="3"/>
  <c r="K29" i="2"/>
  <c r="M29" i="2"/>
  <c r="I30" i="2"/>
  <c r="CM20" i="3"/>
  <c r="GD20" i="3"/>
  <c r="CL21" i="3"/>
  <c r="CB20" i="2"/>
  <c r="FU20" i="2" s="1"/>
  <c r="CD20" i="2"/>
  <c r="L30" i="3" l="1"/>
  <c r="M29" i="3"/>
  <c r="N29" i="3" s="1"/>
  <c r="N29" i="2"/>
  <c r="P29" i="2"/>
  <c r="L30" i="2"/>
  <c r="CN20" i="3"/>
  <c r="CP20" i="3"/>
  <c r="CQ20" i="3" s="1"/>
  <c r="CE20" i="2"/>
  <c r="FX20" i="2" s="1"/>
  <c r="CC21" i="2"/>
  <c r="CG20" i="2" l="1"/>
  <c r="CH20" i="2" s="1"/>
  <c r="P29" i="3"/>
  <c r="O30" i="3"/>
  <c r="Q29" i="2"/>
  <c r="S29" i="2"/>
  <c r="O30" i="2"/>
  <c r="CS20" i="3"/>
  <c r="CT20" i="3" s="1"/>
  <c r="K22" i="1" s="1"/>
  <c r="GJ20" i="3"/>
  <c r="CR21" i="3"/>
  <c r="GG20" i="3"/>
  <c r="CO21" i="3"/>
  <c r="CF21" i="2"/>
  <c r="Q29" i="3" l="1"/>
  <c r="T29" i="2"/>
  <c r="V29" i="2" s="1"/>
  <c r="R30" i="2"/>
  <c r="CJ20" i="2"/>
  <c r="CK20" i="2" s="1"/>
  <c r="GA20" i="2"/>
  <c r="A20" i="3"/>
  <c r="GM20" i="3"/>
  <c r="CU21" i="3"/>
  <c r="B20" i="3"/>
  <c r="CI21" i="2"/>
  <c r="R30" i="3" l="1"/>
  <c r="S29" i="3"/>
  <c r="W29" i="2"/>
  <c r="U30" i="2"/>
  <c r="CL21" i="2"/>
  <c r="GD20" i="2"/>
  <c r="CM20" i="2"/>
  <c r="CN20" i="2" s="1"/>
  <c r="T29" i="3" l="1"/>
  <c r="V29" i="3" s="1"/>
  <c r="X30" i="2"/>
  <c r="Y29" i="2"/>
  <c r="Z29" i="2" s="1"/>
  <c r="CX21" i="3"/>
  <c r="CP20" i="2"/>
  <c r="CQ20" i="2" s="1"/>
  <c r="GG20" i="2"/>
  <c r="DA21" i="3"/>
  <c r="CO21" i="2"/>
  <c r="W29" i="3" l="1"/>
  <c r="Y29" i="3" s="1"/>
  <c r="Z29" i="3" s="1"/>
  <c r="U30" i="3"/>
  <c r="AA30" i="2"/>
  <c r="D30" i="2"/>
  <c r="CR21" i="2"/>
  <c r="GJ20" i="2"/>
  <c r="CS20" i="2"/>
  <c r="CT20" i="2" s="1"/>
  <c r="AA30" i="3" l="1"/>
  <c r="X30" i="3"/>
  <c r="D30" i="3" s="1"/>
  <c r="E30" i="2"/>
  <c r="G30" i="2"/>
  <c r="CU21" i="2"/>
  <c r="GM20" i="2"/>
  <c r="DD21" i="3"/>
  <c r="J22" i="1"/>
  <c r="A20" i="2"/>
  <c r="B20" i="2"/>
  <c r="E30" i="3" l="1"/>
  <c r="G30" i="3"/>
  <c r="H30" i="2"/>
  <c r="J30" i="2" s="1"/>
  <c r="DG21" i="3"/>
  <c r="H30" i="3" l="1"/>
  <c r="J30" i="3"/>
  <c r="K30" i="2"/>
  <c r="M30" i="2" s="1"/>
  <c r="I31" i="2"/>
  <c r="CX21" i="2"/>
  <c r="DJ21" i="3"/>
  <c r="DA21" i="2"/>
  <c r="K30" i="3" l="1"/>
  <c r="M30" i="3" s="1"/>
  <c r="I31" i="3"/>
  <c r="N30" i="2"/>
  <c r="P30" i="2"/>
  <c r="L31" i="2"/>
  <c r="DM21" i="3"/>
  <c r="N30" i="3" l="1"/>
  <c r="P30" i="3" s="1"/>
  <c r="L31" i="3"/>
  <c r="Q30" i="2"/>
  <c r="S30" i="2" s="1"/>
  <c r="O31" i="2"/>
  <c r="DD21" i="2"/>
  <c r="Q30" i="3" l="1"/>
  <c r="S30" i="3" s="1"/>
  <c r="O31" i="3"/>
  <c r="T30" i="2"/>
  <c r="V30" i="2"/>
  <c r="R31" i="2"/>
  <c r="AC21" i="3"/>
  <c r="DP21" i="3"/>
  <c r="DG21" i="2"/>
  <c r="T30" i="3" l="1"/>
  <c r="V30" i="3" s="1"/>
  <c r="R31" i="3"/>
  <c r="W30" i="2"/>
  <c r="Y30" i="2"/>
  <c r="Z30" i="2" s="1"/>
  <c r="U31" i="2"/>
  <c r="AE21" i="3"/>
  <c r="AF21" i="3" s="1"/>
  <c r="DV21" i="3"/>
  <c r="AD22" i="3"/>
  <c r="DS21" i="3"/>
  <c r="DJ21" i="2"/>
  <c r="W30" i="3" l="1"/>
  <c r="U31" i="3"/>
  <c r="AA31" i="2"/>
  <c r="X31" i="2"/>
  <c r="AH21" i="3"/>
  <c r="DY21" i="3"/>
  <c r="AG22" i="3"/>
  <c r="X31" i="3" l="1"/>
  <c r="Y30" i="3"/>
  <c r="Z30" i="3" s="1"/>
  <c r="D31" i="2"/>
  <c r="AI21" i="3"/>
  <c r="AK21" i="3" s="1"/>
  <c r="DP21" i="2"/>
  <c r="DM21" i="2"/>
  <c r="DS21" i="2"/>
  <c r="AA31" i="3" l="1"/>
  <c r="D31" i="3"/>
  <c r="E31" i="2"/>
  <c r="G31" i="2"/>
  <c r="AL21" i="3"/>
  <c r="AN21" i="3" s="1"/>
  <c r="AO21" i="3" s="1"/>
  <c r="EB21" i="3"/>
  <c r="AJ22" i="3"/>
  <c r="AB21" i="2"/>
  <c r="AC21" i="2" s="1"/>
  <c r="E31" i="3" l="1"/>
  <c r="G31" i="3"/>
  <c r="H31" i="2"/>
  <c r="J31" i="2" s="1"/>
  <c r="EE21" i="3"/>
  <c r="AM22" i="3"/>
  <c r="AQ21" i="3"/>
  <c r="EH21" i="3"/>
  <c r="AP22" i="3"/>
  <c r="AD22" i="2"/>
  <c r="DV21" i="2"/>
  <c r="AE21" i="2"/>
  <c r="AF21" i="2" s="1"/>
  <c r="DY21" i="2" s="1"/>
  <c r="H31" i="3" l="1"/>
  <c r="J31" i="3"/>
  <c r="K31" i="2"/>
  <c r="M31" i="2"/>
  <c r="I32" i="2"/>
  <c r="AR21" i="3"/>
  <c r="AT21" i="3"/>
  <c r="AH21" i="2"/>
  <c r="AI21" i="2" s="1"/>
  <c r="AG22" i="2"/>
  <c r="K31" i="3" l="1"/>
  <c r="M31" i="3"/>
  <c r="I32" i="3"/>
  <c r="N31" i="2"/>
  <c r="P31" i="2"/>
  <c r="L32" i="2"/>
  <c r="AU21" i="3"/>
  <c r="AW21" i="3" s="1"/>
  <c r="EK21" i="3"/>
  <c r="AS22" i="3"/>
  <c r="AJ22" i="2"/>
  <c r="EB21" i="2"/>
  <c r="AK21" i="2"/>
  <c r="AL21" i="2" s="1"/>
  <c r="EE21" i="2" s="1"/>
  <c r="N31" i="3" l="1"/>
  <c r="P31" i="3"/>
  <c r="Q31" i="3" s="1"/>
  <c r="L32" i="3"/>
  <c r="Q31" i="2"/>
  <c r="S31" i="2" s="1"/>
  <c r="O32" i="2"/>
  <c r="EN21" i="3"/>
  <c r="AV22" i="3"/>
  <c r="AX21" i="3"/>
  <c r="AZ21" i="3" s="1"/>
  <c r="AM22" i="2"/>
  <c r="AN21" i="2"/>
  <c r="S31" i="3" l="1"/>
  <c r="T31" i="3" s="1"/>
  <c r="R32" i="3"/>
  <c r="O32" i="3"/>
  <c r="T31" i="2"/>
  <c r="V31" i="2"/>
  <c r="R32" i="2"/>
  <c r="BA21" i="3"/>
  <c r="BC21" i="3"/>
  <c r="EQ21" i="3"/>
  <c r="AY22" i="3"/>
  <c r="AO21" i="2"/>
  <c r="V31" i="3" l="1"/>
  <c r="U32" i="3"/>
  <c r="W31" i="2"/>
  <c r="U32" i="2"/>
  <c r="BD21" i="3"/>
  <c r="BF21" i="3"/>
  <c r="ET21" i="3"/>
  <c r="BB22" i="3"/>
  <c r="AQ21" i="2"/>
  <c r="AR21" i="2" s="1"/>
  <c r="EH21" i="2"/>
  <c r="AP22" i="2"/>
  <c r="W31" i="3" l="1"/>
  <c r="Y31" i="3" s="1"/>
  <c r="Z31" i="3" s="1"/>
  <c r="X32" i="2"/>
  <c r="Y31" i="2"/>
  <c r="Z31" i="2" s="1"/>
  <c r="BG21" i="3"/>
  <c r="BI21" i="3"/>
  <c r="BJ21" i="3" s="1"/>
  <c r="EW21" i="3"/>
  <c r="BE22" i="3"/>
  <c r="AS22" i="2"/>
  <c r="EK21" i="2"/>
  <c r="AT21" i="2"/>
  <c r="AA32" i="3" l="1"/>
  <c r="X32" i="3"/>
  <c r="D32" i="3" s="1"/>
  <c r="E32" i="3" s="1"/>
  <c r="AA32" i="2"/>
  <c r="D32" i="2"/>
  <c r="BL21" i="3"/>
  <c r="BM21" i="3" s="1"/>
  <c r="FC21" i="3"/>
  <c r="BK22" i="3"/>
  <c r="EZ21" i="3"/>
  <c r="BH22" i="3"/>
  <c r="AU21" i="2"/>
  <c r="G32" i="3" l="1"/>
  <c r="E32" i="2"/>
  <c r="G32" i="2" s="1"/>
  <c r="BO21" i="3"/>
  <c r="BP21" i="3" s="1"/>
  <c r="FF21" i="3"/>
  <c r="BN22" i="3"/>
  <c r="AW21" i="2"/>
  <c r="AX21" i="2" s="1"/>
  <c r="EN21" i="2"/>
  <c r="AV22" i="2"/>
  <c r="H32" i="3" l="1"/>
  <c r="J32" i="3"/>
  <c r="H32" i="2"/>
  <c r="J32" i="2"/>
  <c r="BR21" i="3"/>
  <c r="BS21" i="3" s="1"/>
  <c r="FI21" i="3"/>
  <c r="BQ22" i="3"/>
  <c r="AZ21" i="2"/>
  <c r="BA21" i="2" s="1"/>
  <c r="ET21" i="2" s="1"/>
  <c r="AY22" i="2"/>
  <c r="EQ21" i="2"/>
  <c r="K32" i="3" l="1"/>
  <c r="M32" i="3"/>
  <c r="N32" i="3" s="1"/>
  <c r="I33" i="3"/>
  <c r="K32" i="2"/>
  <c r="M32" i="2"/>
  <c r="I33" i="2"/>
  <c r="BU21" i="3"/>
  <c r="BV21" i="3" s="1"/>
  <c r="FL21" i="3"/>
  <c r="BT22" i="3"/>
  <c r="BC21" i="2"/>
  <c r="BD21" i="2" s="1"/>
  <c r="EW21" i="2" s="1"/>
  <c r="BB22" i="2"/>
  <c r="P32" i="3" l="1"/>
  <c r="O33" i="3"/>
  <c r="L33" i="3"/>
  <c r="N32" i="2"/>
  <c r="P32" i="2"/>
  <c r="L33" i="2"/>
  <c r="BX21" i="3"/>
  <c r="FO21" i="3"/>
  <c r="BW22" i="3"/>
  <c r="BF21" i="2"/>
  <c r="BG21" i="2" s="1"/>
  <c r="BE22" i="2"/>
  <c r="Q32" i="3" l="1"/>
  <c r="S32" i="3"/>
  <c r="Q32" i="2"/>
  <c r="S32" i="2"/>
  <c r="O33" i="2"/>
  <c r="BY21" i="3"/>
  <c r="BH22" i="2"/>
  <c r="EZ21" i="2"/>
  <c r="BI21" i="2"/>
  <c r="BJ21" i="2" s="1"/>
  <c r="FC21" i="2" s="1"/>
  <c r="T32" i="3" l="1"/>
  <c r="V32" i="3"/>
  <c r="R33" i="3"/>
  <c r="T32" i="2"/>
  <c r="V32" i="2"/>
  <c r="R33" i="2"/>
  <c r="CA21" i="3"/>
  <c r="CB21" i="3" s="1"/>
  <c r="FR21" i="3"/>
  <c r="BZ22" i="3"/>
  <c r="BL21" i="2"/>
  <c r="BM21" i="2" s="1"/>
  <c r="BK22" i="2"/>
  <c r="W32" i="3" l="1"/>
  <c r="U33" i="3"/>
  <c r="W32" i="2"/>
  <c r="Y32" i="2" s="1"/>
  <c r="Z32" i="2" s="1"/>
  <c r="U33" i="2"/>
  <c r="FU21" i="3"/>
  <c r="CC22" i="3"/>
  <c r="CD21" i="3"/>
  <c r="CE21" i="3" s="1"/>
  <c r="BN22" i="2"/>
  <c r="FF21" i="2"/>
  <c r="BO21" i="2"/>
  <c r="BP21" i="2" s="1"/>
  <c r="FI21" i="2" s="1"/>
  <c r="X33" i="3" l="1"/>
  <c r="Y32" i="3"/>
  <c r="Z32" i="3" s="1"/>
  <c r="AA33" i="2"/>
  <c r="X33" i="2"/>
  <c r="D33" i="2" s="1"/>
  <c r="CF22" i="3"/>
  <c r="FX21" i="3"/>
  <c r="CG21" i="3"/>
  <c r="CH21" i="3" s="1"/>
  <c r="BR21" i="2"/>
  <c r="BS21" i="2" s="1"/>
  <c r="BQ22" i="2"/>
  <c r="AA33" i="3" l="1"/>
  <c r="D33" i="3"/>
  <c r="E33" i="2"/>
  <c r="G33" i="2" s="1"/>
  <c r="CI22" i="3"/>
  <c r="GA21" i="3"/>
  <c r="CJ21" i="3"/>
  <c r="CK21" i="3" s="1"/>
  <c r="BT22" i="2"/>
  <c r="FL21" i="2"/>
  <c r="BU21" i="2"/>
  <c r="E33" i="3" l="1"/>
  <c r="G33" i="3" s="1"/>
  <c r="H33" i="2"/>
  <c r="J33" i="2" s="1"/>
  <c r="CM21" i="3"/>
  <c r="CN21" i="3" s="1"/>
  <c r="GD21" i="3"/>
  <c r="CL22" i="3"/>
  <c r="BV21" i="2"/>
  <c r="FO21" i="2" s="1"/>
  <c r="BX21" i="2" l="1"/>
  <c r="BY21" i="2" s="1"/>
  <c r="H33" i="3"/>
  <c r="J33" i="3"/>
  <c r="K33" i="2"/>
  <c r="M33" i="2" s="1"/>
  <c r="I34" i="2"/>
  <c r="CP21" i="3"/>
  <c r="CQ21" i="3" s="1"/>
  <c r="GG21" i="3"/>
  <c r="CO22" i="3"/>
  <c r="BW22" i="2"/>
  <c r="K33" i="3" l="1"/>
  <c r="M33" i="3" s="1"/>
  <c r="I34" i="3"/>
  <c r="N33" i="2"/>
  <c r="P33" i="2"/>
  <c r="L34" i="2"/>
  <c r="CS21" i="3"/>
  <c r="CT21" i="3" s="1"/>
  <c r="K23" i="1" s="1"/>
  <c r="GJ21" i="3"/>
  <c r="CR22" i="3"/>
  <c r="BZ22" i="2"/>
  <c r="FR21" i="2"/>
  <c r="CA21" i="2"/>
  <c r="N33" i="3" l="1"/>
  <c r="P33" i="3"/>
  <c r="Q33" i="3" s="1"/>
  <c r="L34" i="3"/>
  <c r="Q33" i="2"/>
  <c r="S33" i="2"/>
  <c r="O34" i="2"/>
  <c r="A21" i="3"/>
  <c r="CU22" i="3"/>
  <c r="GM21" i="3"/>
  <c r="B21" i="3"/>
  <c r="CB21" i="2"/>
  <c r="S33" i="3" l="1"/>
  <c r="R34" i="3"/>
  <c r="O34" i="3"/>
  <c r="T33" i="2"/>
  <c r="V33" i="2"/>
  <c r="R34" i="2"/>
  <c r="CX22" i="3"/>
  <c r="CD21" i="2"/>
  <c r="CE21" i="2" s="1"/>
  <c r="FU21" i="2"/>
  <c r="CC22" i="2"/>
  <c r="T33" i="3" l="1"/>
  <c r="V33" i="3" s="1"/>
  <c r="W33" i="2"/>
  <c r="U34" i="2"/>
  <c r="CF22" i="2"/>
  <c r="FX21" i="2"/>
  <c r="CG21" i="2"/>
  <c r="CH21" i="2" s="1"/>
  <c r="W33" i="3" l="1"/>
  <c r="Y33" i="3"/>
  <c r="Z33" i="3" s="1"/>
  <c r="U34" i="3"/>
  <c r="X34" i="2"/>
  <c r="Y33" i="2"/>
  <c r="Z33" i="2" s="1"/>
  <c r="DD22" i="3"/>
  <c r="DA22" i="3"/>
  <c r="CI22" i="2"/>
  <c r="GA21" i="2"/>
  <c r="CJ21" i="2"/>
  <c r="CK21" i="2" s="1"/>
  <c r="AA34" i="3" l="1"/>
  <c r="X34" i="3"/>
  <c r="D34" i="3" s="1"/>
  <c r="AA34" i="2"/>
  <c r="D34" i="2" s="1"/>
  <c r="DG22" i="3"/>
  <c r="CL22" i="2"/>
  <c r="GD21" i="2"/>
  <c r="CM21" i="2"/>
  <c r="CN21" i="2" s="1"/>
  <c r="E34" i="3" l="1"/>
  <c r="G34" i="3"/>
  <c r="H34" i="3" s="1"/>
  <c r="E34" i="2"/>
  <c r="G34" i="2" s="1"/>
  <c r="CP21" i="2"/>
  <c r="GG21" i="2"/>
  <c r="CO22" i="2"/>
  <c r="J34" i="3" l="1"/>
  <c r="I35" i="3"/>
  <c r="H34" i="2"/>
  <c r="J34" i="2" s="1"/>
  <c r="DJ22" i="3"/>
  <c r="CQ21" i="2"/>
  <c r="CS21" i="2" s="1"/>
  <c r="CT21" i="2" s="1"/>
  <c r="A21" i="2" s="1"/>
  <c r="DM22" i="3"/>
  <c r="K34" i="3" l="1"/>
  <c r="M34" i="3" s="1"/>
  <c r="K34" i="2"/>
  <c r="M34" i="2" s="1"/>
  <c r="I35" i="2"/>
  <c r="J23" i="1"/>
  <c r="B21" i="2"/>
  <c r="CR22" i="2"/>
  <c r="GJ21" i="2"/>
  <c r="CU22" i="2"/>
  <c r="GM21" i="2"/>
  <c r="DP22" i="3"/>
  <c r="N34" i="3" l="1"/>
  <c r="L35" i="3"/>
  <c r="N34" i="2"/>
  <c r="P34" i="2" s="1"/>
  <c r="L35" i="2"/>
  <c r="CX22" i="2"/>
  <c r="DS22" i="3"/>
  <c r="AC22" i="3"/>
  <c r="O35" i="3" l="1"/>
  <c r="P34" i="3"/>
  <c r="Q34" i="2"/>
  <c r="S34" i="2" s="1"/>
  <c r="O35" i="2"/>
  <c r="AD23" i="3"/>
  <c r="DV22" i="3"/>
  <c r="AE22" i="3"/>
  <c r="AF22" i="3" s="1"/>
  <c r="Q34" i="3" l="1"/>
  <c r="S34" i="3"/>
  <c r="T34" i="2"/>
  <c r="V34" i="2"/>
  <c r="R35" i="2"/>
  <c r="DD22" i="2"/>
  <c r="DA22" i="2"/>
  <c r="AG23" i="3"/>
  <c r="DY22" i="3"/>
  <c r="AH22" i="3"/>
  <c r="AI22" i="3" s="1"/>
  <c r="T34" i="3" l="1"/>
  <c r="V34" i="3" s="1"/>
  <c r="R35" i="3"/>
  <c r="W34" i="2"/>
  <c r="Y34" i="2"/>
  <c r="Z34" i="2" s="1"/>
  <c r="U35" i="2"/>
  <c r="AK22" i="3"/>
  <c r="AL22" i="3" s="1"/>
  <c r="EB22" i="3"/>
  <c r="AJ23" i="3"/>
  <c r="W34" i="3" l="1"/>
  <c r="U35" i="3"/>
  <c r="AA35" i="2"/>
  <c r="X35" i="2"/>
  <c r="D35" i="2" s="1"/>
  <c r="DG22" i="2"/>
  <c r="DJ22" i="2"/>
  <c r="AM23" i="3"/>
  <c r="EE22" i="3"/>
  <c r="AN22" i="3"/>
  <c r="AO22" i="3" s="1"/>
  <c r="X35" i="3" l="1"/>
  <c r="Y34" i="3"/>
  <c r="Z34" i="3" s="1"/>
  <c r="E35" i="2"/>
  <c r="G35" i="2"/>
  <c r="AQ22" i="3"/>
  <c r="AR22" i="3" s="1"/>
  <c r="EH22" i="3"/>
  <c r="AP23" i="3"/>
  <c r="AA35" i="3" l="1"/>
  <c r="D35" i="3"/>
  <c r="H35" i="2"/>
  <c r="J35" i="2"/>
  <c r="DM22" i="2"/>
  <c r="DP22" i="2"/>
  <c r="AT22" i="3"/>
  <c r="AU22" i="3" s="1"/>
  <c r="EK22" i="3"/>
  <c r="AS23" i="3"/>
  <c r="E35" i="3" l="1"/>
  <c r="G35" i="3" s="1"/>
  <c r="K35" i="2"/>
  <c r="M35" i="2" s="1"/>
  <c r="I36" i="2"/>
  <c r="DS22" i="2"/>
  <c r="AW22" i="3"/>
  <c r="AX22" i="3" s="1"/>
  <c r="EN22" i="3"/>
  <c r="AV23" i="3"/>
  <c r="H35" i="3" l="1"/>
  <c r="J35" i="3" s="1"/>
  <c r="N35" i="2"/>
  <c r="P35" i="2"/>
  <c r="L36" i="2"/>
  <c r="AB22" i="2"/>
  <c r="AC22" i="2" s="1"/>
  <c r="AD23" i="2" s="1"/>
  <c r="EQ22" i="3"/>
  <c r="AY23" i="3"/>
  <c r="AZ22" i="3"/>
  <c r="K35" i="3" l="1"/>
  <c r="M35" i="3"/>
  <c r="I36" i="3"/>
  <c r="Q35" i="2"/>
  <c r="S35" i="2"/>
  <c r="O36" i="2"/>
  <c r="AE22" i="2"/>
  <c r="AF22" i="2" s="1"/>
  <c r="DY22" i="2" s="1"/>
  <c r="DV22" i="2"/>
  <c r="BA22" i="3"/>
  <c r="BC22" i="3"/>
  <c r="BD22" i="3" s="1"/>
  <c r="N35" i="3" l="1"/>
  <c r="P35" i="3" s="1"/>
  <c r="L36" i="3"/>
  <c r="T35" i="2"/>
  <c r="V35" i="2"/>
  <c r="R36" i="2"/>
  <c r="AG23" i="2"/>
  <c r="AH22" i="2"/>
  <c r="AI22" i="2" s="1"/>
  <c r="EB22" i="2" s="1"/>
  <c r="BF22" i="3"/>
  <c r="BG22" i="3" s="1"/>
  <c r="EW22" i="3"/>
  <c r="BE23" i="3"/>
  <c r="ET22" i="3"/>
  <c r="BB23" i="3"/>
  <c r="Q35" i="3" l="1"/>
  <c r="S35" i="3"/>
  <c r="O36" i="3"/>
  <c r="W35" i="2"/>
  <c r="U36" i="2"/>
  <c r="AJ23" i="2"/>
  <c r="AK22" i="2"/>
  <c r="AL22" i="2" s="1"/>
  <c r="EE22" i="2" s="1"/>
  <c r="BI22" i="3"/>
  <c r="BJ22" i="3" s="1"/>
  <c r="EZ22" i="3"/>
  <c r="BH23" i="3"/>
  <c r="T35" i="3" l="1"/>
  <c r="V35" i="3"/>
  <c r="R36" i="3"/>
  <c r="X36" i="2"/>
  <c r="Y35" i="2"/>
  <c r="Z35" i="2" s="1"/>
  <c r="AM23" i="2"/>
  <c r="AN22" i="2"/>
  <c r="AO22" i="2" s="1"/>
  <c r="EH22" i="2" s="1"/>
  <c r="BL22" i="3"/>
  <c r="FC22" i="3"/>
  <c r="BK23" i="3"/>
  <c r="W35" i="3" l="1"/>
  <c r="Y35" i="3" s="1"/>
  <c r="Z35" i="3" s="1"/>
  <c r="U36" i="3"/>
  <c r="AA36" i="2"/>
  <c r="D36" i="2" s="1"/>
  <c r="AQ22" i="2"/>
  <c r="BM22" i="3"/>
  <c r="AP23" i="2"/>
  <c r="AA36" i="3" l="1"/>
  <c r="X36" i="3"/>
  <c r="D36" i="3" s="1"/>
  <c r="E36" i="2"/>
  <c r="G36" i="2"/>
  <c r="AR22" i="2"/>
  <c r="AT22" i="2" s="1"/>
  <c r="AU22" i="2" s="1"/>
  <c r="EN22" i="2" s="1"/>
  <c r="BO22" i="3"/>
  <c r="BP22" i="3" s="1"/>
  <c r="FF22" i="3"/>
  <c r="BN23" i="3"/>
  <c r="E36" i="3" l="1"/>
  <c r="G36" i="3"/>
  <c r="H36" i="2"/>
  <c r="J36" i="2" s="1"/>
  <c r="EK22" i="2"/>
  <c r="AS23" i="2"/>
  <c r="FI22" i="3"/>
  <c r="BQ23" i="3"/>
  <c r="BR22" i="3"/>
  <c r="BS22" i="3" s="1"/>
  <c r="AV23" i="2"/>
  <c r="AW22" i="2"/>
  <c r="H36" i="3" l="1"/>
  <c r="J36" i="3"/>
  <c r="K36" i="2"/>
  <c r="M36" i="2" s="1"/>
  <c r="I37" i="2"/>
  <c r="BT23" i="3"/>
  <c r="FL22" i="3"/>
  <c r="BU22" i="3"/>
  <c r="BV22" i="3" s="1"/>
  <c r="AX22" i="2"/>
  <c r="EQ22" i="2" s="1"/>
  <c r="K36" i="3" l="1"/>
  <c r="M36" i="3" s="1"/>
  <c r="I37" i="3"/>
  <c r="N36" i="2"/>
  <c r="P36" i="2" s="1"/>
  <c r="L37" i="2"/>
  <c r="BW23" i="3"/>
  <c r="FO22" i="3"/>
  <c r="BX22" i="3"/>
  <c r="BY22" i="3" s="1"/>
  <c r="AZ22" i="2"/>
  <c r="AY23" i="2"/>
  <c r="N36" i="3" l="1"/>
  <c r="P36" i="3"/>
  <c r="L37" i="3"/>
  <c r="Q36" i="2"/>
  <c r="S36" i="2"/>
  <c r="O37" i="2"/>
  <c r="CA22" i="3"/>
  <c r="CB22" i="3" s="1"/>
  <c r="FR22" i="3"/>
  <c r="BZ23" i="3"/>
  <c r="BA22" i="2"/>
  <c r="BC22" i="2"/>
  <c r="Q36" i="3" l="1"/>
  <c r="S36" i="3"/>
  <c r="O37" i="3"/>
  <c r="T36" i="2"/>
  <c r="V36" i="2"/>
  <c r="R37" i="2"/>
  <c r="CD22" i="3"/>
  <c r="CE22" i="3" s="1"/>
  <c r="CC23" i="3"/>
  <c r="FU22" i="3"/>
  <c r="BB23" i="2"/>
  <c r="ET22" i="2"/>
  <c r="BD22" i="2"/>
  <c r="T36" i="3" l="1"/>
  <c r="V36" i="3"/>
  <c r="R37" i="3"/>
  <c r="W36" i="2"/>
  <c r="Y36" i="2"/>
  <c r="Z36" i="2" s="1"/>
  <c r="U37" i="2"/>
  <c r="CF23" i="3"/>
  <c r="FX22" i="3"/>
  <c r="CG22" i="3"/>
  <c r="CH22" i="3" s="1"/>
  <c r="BE23" i="2"/>
  <c r="EW22" i="2"/>
  <c r="BF22" i="2"/>
  <c r="BG22" i="2" s="1"/>
  <c r="U37" i="3" l="1"/>
  <c r="W36" i="3"/>
  <c r="Y36" i="3" s="1"/>
  <c r="Z36" i="3" s="1"/>
  <c r="AA37" i="2"/>
  <c r="X37" i="2"/>
  <c r="D37" i="2" s="1"/>
  <c r="CJ22" i="3"/>
  <c r="CK22" i="3" s="1"/>
  <c r="GA22" i="3"/>
  <c r="CI23" i="3"/>
  <c r="BH23" i="2"/>
  <c r="EZ22" i="2"/>
  <c r="BI22" i="2"/>
  <c r="BJ22" i="2" s="1"/>
  <c r="AA37" i="3" l="1"/>
  <c r="X37" i="3"/>
  <c r="D37" i="3" s="1"/>
  <c r="E37" i="2"/>
  <c r="G37" i="2"/>
  <c r="CM22" i="3"/>
  <c r="CN22" i="3" s="1"/>
  <c r="GD22" i="3"/>
  <c r="CL23" i="3"/>
  <c r="BL22" i="2"/>
  <c r="BM22" i="2" s="1"/>
  <c r="FC22" i="2"/>
  <c r="BK23" i="2"/>
  <c r="E37" i="3" l="1"/>
  <c r="G37" i="3"/>
  <c r="H37" i="2"/>
  <c r="J37" i="2"/>
  <c r="CP22" i="3"/>
  <c r="CQ22" i="3" s="1"/>
  <c r="CO23" i="3"/>
  <c r="GG22" i="3"/>
  <c r="BO22" i="2"/>
  <c r="BP22" i="2" s="1"/>
  <c r="BN23" i="2"/>
  <c r="FF22" i="2"/>
  <c r="H37" i="3" l="1"/>
  <c r="J37" i="3"/>
  <c r="K37" i="2"/>
  <c r="M37" i="2" s="1"/>
  <c r="I38" i="2"/>
  <c r="CS22" i="3"/>
  <c r="CT22" i="3" s="1"/>
  <c r="CR23" i="3"/>
  <c r="GJ22" i="3"/>
  <c r="BR22" i="2"/>
  <c r="BS22" i="2" s="1"/>
  <c r="FI22" i="2"/>
  <c r="BQ23" i="2"/>
  <c r="K37" i="3" l="1"/>
  <c r="M37" i="3"/>
  <c r="I38" i="3"/>
  <c r="N37" i="2"/>
  <c r="P37" i="2" s="1"/>
  <c r="L38" i="2"/>
  <c r="K24" i="1"/>
  <c r="A22" i="3"/>
  <c r="B22" i="3"/>
  <c r="CU23" i="3"/>
  <c r="GM22" i="3"/>
  <c r="BT23" i="2"/>
  <c r="FL22" i="2"/>
  <c r="BU22" i="2"/>
  <c r="BV22" i="2" s="1"/>
  <c r="N37" i="3" l="1"/>
  <c r="P37" i="3" s="1"/>
  <c r="L38" i="3"/>
  <c r="Q37" i="2"/>
  <c r="S37" i="2"/>
  <c r="O38" i="2"/>
  <c r="BX22" i="2"/>
  <c r="BY22" i="2" s="1"/>
  <c r="FO22" i="2"/>
  <c r="BW23" i="2"/>
  <c r="Q37" i="3" l="1"/>
  <c r="S37" i="3"/>
  <c r="O38" i="3"/>
  <c r="T37" i="2"/>
  <c r="V37" i="2"/>
  <c r="R38" i="2"/>
  <c r="CX23" i="3"/>
  <c r="DA23" i="3"/>
  <c r="CA22" i="2"/>
  <c r="CB22" i="2" s="1"/>
  <c r="FU22" i="2" s="1"/>
  <c r="BZ23" i="2"/>
  <c r="FR22" i="2"/>
  <c r="T37" i="3" l="1"/>
  <c r="V37" i="3"/>
  <c r="R38" i="3"/>
  <c r="W37" i="2"/>
  <c r="U38" i="2"/>
  <c r="DD23" i="3"/>
  <c r="CD22" i="2"/>
  <c r="CE22" i="2" s="1"/>
  <c r="CC23" i="2"/>
  <c r="W37" i="3" l="1"/>
  <c r="U38" i="3"/>
  <c r="X38" i="2"/>
  <c r="Y37" i="2"/>
  <c r="Z37" i="2" s="1"/>
  <c r="CF23" i="2"/>
  <c r="FX22" i="2"/>
  <c r="CG22" i="2"/>
  <c r="CH22" i="2" s="1"/>
  <c r="GA22" i="2" s="1"/>
  <c r="X38" i="3" l="1"/>
  <c r="Y37" i="3"/>
  <c r="Z37" i="3" s="1"/>
  <c r="AA38" i="2"/>
  <c r="D38" i="2" s="1"/>
  <c r="DG23" i="3"/>
  <c r="CJ22" i="2"/>
  <c r="CI23" i="2"/>
  <c r="AA38" i="3" l="1"/>
  <c r="D38" i="3"/>
  <c r="E38" i="2"/>
  <c r="G38" i="2"/>
  <c r="DJ23" i="3"/>
  <c r="CK22" i="2"/>
  <c r="E38" i="3" l="1"/>
  <c r="G38" i="3" s="1"/>
  <c r="H38" i="2"/>
  <c r="J38" i="2"/>
  <c r="CL23" i="2"/>
  <c r="GD22" i="2"/>
  <c r="DM23" i="3"/>
  <c r="CM22" i="2"/>
  <c r="CN22" i="2" s="1"/>
  <c r="H38" i="3" l="1"/>
  <c r="J38" i="3" s="1"/>
  <c r="K38" i="2"/>
  <c r="M38" i="2"/>
  <c r="I39" i="2"/>
  <c r="DP23" i="3"/>
  <c r="CO23" i="2"/>
  <c r="GG22" i="2"/>
  <c r="CP22" i="2"/>
  <c r="CQ22" i="2" s="1"/>
  <c r="K38" i="3" l="1"/>
  <c r="M38" i="3" s="1"/>
  <c r="N38" i="3" s="1"/>
  <c r="I39" i="3"/>
  <c r="N38" i="2"/>
  <c r="P38" i="2"/>
  <c r="L39" i="2"/>
  <c r="AC23" i="3"/>
  <c r="CR23" i="2"/>
  <c r="GJ22" i="2"/>
  <c r="DS23" i="3"/>
  <c r="CS22" i="2"/>
  <c r="CT22" i="2" s="1"/>
  <c r="P38" i="3" l="1"/>
  <c r="O39" i="3"/>
  <c r="L39" i="3"/>
  <c r="Q38" i="2"/>
  <c r="S38" i="2"/>
  <c r="O39" i="2"/>
  <c r="DV23" i="3"/>
  <c r="AD24" i="3"/>
  <c r="AE23" i="3"/>
  <c r="AF23" i="3" s="1"/>
  <c r="CU23" i="2"/>
  <c r="GM22" i="2"/>
  <c r="B22" i="2"/>
  <c r="J24" i="1"/>
  <c r="A22" i="2"/>
  <c r="Q38" i="3" l="1"/>
  <c r="S38" i="3"/>
  <c r="T38" i="2"/>
  <c r="V38" i="2"/>
  <c r="R39" i="2"/>
  <c r="CX23" i="2"/>
  <c r="AH23" i="3"/>
  <c r="AI23" i="3" s="1"/>
  <c r="DY23" i="3"/>
  <c r="AG24" i="3"/>
  <c r="T38" i="3" l="1"/>
  <c r="V38" i="3"/>
  <c r="R39" i="3"/>
  <c r="W38" i="2"/>
  <c r="Y38" i="2"/>
  <c r="Z38" i="2" s="1"/>
  <c r="U39" i="2"/>
  <c r="DA23" i="2"/>
  <c r="AK23" i="3"/>
  <c r="AL23" i="3" s="1"/>
  <c r="EB23" i="3"/>
  <c r="AJ24" i="3"/>
  <c r="W38" i="3" l="1"/>
  <c r="Y38" i="3"/>
  <c r="Z38" i="3" s="1"/>
  <c r="U39" i="3"/>
  <c r="AA39" i="2"/>
  <c r="X39" i="2"/>
  <c r="D39" i="2" s="1"/>
  <c r="AN23" i="3"/>
  <c r="AO23" i="3" s="1"/>
  <c r="DG23" i="2"/>
  <c r="DD23" i="2"/>
  <c r="EE23" i="3"/>
  <c r="AM24" i="3"/>
  <c r="AA39" i="3" l="1"/>
  <c r="X39" i="3"/>
  <c r="E39" i="2"/>
  <c r="G39" i="2"/>
  <c r="EH23" i="3"/>
  <c r="AP24" i="3"/>
  <c r="AQ23" i="3"/>
  <c r="D39" i="3" l="1"/>
  <c r="H39" i="2"/>
  <c r="J39" i="2"/>
  <c r="DM23" i="2"/>
  <c r="DJ23" i="2"/>
  <c r="AR23" i="3"/>
  <c r="E39" i="3" l="1"/>
  <c r="G39" i="3"/>
  <c r="K39" i="2"/>
  <c r="M39" i="2"/>
  <c r="I40" i="2"/>
  <c r="EK23" i="3"/>
  <c r="AS24" i="3"/>
  <c r="AT23" i="3"/>
  <c r="AU23" i="3" s="1"/>
  <c r="H39" i="3" l="1"/>
  <c r="J39" i="3" s="1"/>
  <c r="N39" i="2"/>
  <c r="P39" i="2" s="1"/>
  <c r="L40" i="2"/>
  <c r="DS23" i="2"/>
  <c r="AW23" i="3"/>
  <c r="EN23" i="3"/>
  <c r="AV24" i="3"/>
  <c r="DP23" i="2"/>
  <c r="K39" i="3" l="1"/>
  <c r="M39" i="3"/>
  <c r="I40" i="3"/>
  <c r="Q39" i="2"/>
  <c r="S39" i="2" s="1"/>
  <c r="O40" i="2"/>
  <c r="AB23" i="2"/>
  <c r="AC23" i="2" s="1"/>
  <c r="AD24" i="2" s="1"/>
  <c r="AX23" i="3"/>
  <c r="N39" i="3" l="1"/>
  <c r="P39" i="3" s="1"/>
  <c r="L40" i="3"/>
  <c r="T39" i="2"/>
  <c r="V39" i="2"/>
  <c r="R40" i="2"/>
  <c r="AZ23" i="3"/>
  <c r="BA23" i="3" s="1"/>
  <c r="AE23" i="2"/>
  <c r="AF23" i="2" s="1"/>
  <c r="DV23" i="2"/>
  <c r="EQ23" i="3"/>
  <c r="AY24" i="3"/>
  <c r="Q39" i="3" l="1"/>
  <c r="S39" i="3" s="1"/>
  <c r="O40" i="3"/>
  <c r="W39" i="2"/>
  <c r="U40" i="2"/>
  <c r="BB24" i="3"/>
  <c r="BC23" i="3"/>
  <c r="BD23" i="3" s="1"/>
  <c r="ET23" i="3"/>
  <c r="AG24" i="2"/>
  <c r="DY23" i="2"/>
  <c r="AH23" i="2"/>
  <c r="AI23" i="2" s="1"/>
  <c r="T39" i="3" l="1"/>
  <c r="V39" i="3"/>
  <c r="R40" i="3"/>
  <c r="X40" i="2"/>
  <c r="Y39" i="2"/>
  <c r="Z39" i="2" s="1"/>
  <c r="EW23" i="3"/>
  <c r="BE24" i="3"/>
  <c r="BF23" i="3"/>
  <c r="AJ24" i="2"/>
  <c r="EB23" i="2"/>
  <c r="AK23" i="2"/>
  <c r="AL23" i="2" s="1"/>
  <c r="W39" i="3" l="1"/>
  <c r="Y39" i="3"/>
  <c r="Z39" i="3" s="1"/>
  <c r="U40" i="3"/>
  <c r="AA40" i="2"/>
  <c r="D40" i="2" s="1"/>
  <c r="E40" i="2" s="1"/>
  <c r="BG23" i="3"/>
  <c r="AM24" i="2"/>
  <c r="EE23" i="2"/>
  <c r="AN23" i="2"/>
  <c r="AO23" i="2" s="1"/>
  <c r="AA40" i="3" l="1"/>
  <c r="X40" i="3"/>
  <c r="D40" i="3" s="1"/>
  <c r="E40" i="3" s="1"/>
  <c r="G40" i="2"/>
  <c r="BI23" i="3"/>
  <c r="EZ23" i="3"/>
  <c r="BH24" i="3"/>
  <c r="AP24" i="2"/>
  <c r="EH23" i="2"/>
  <c r="AQ23" i="2"/>
  <c r="G40" i="3" l="1"/>
  <c r="H40" i="2"/>
  <c r="J40" i="2"/>
  <c r="BJ23" i="3"/>
  <c r="BL23" i="3" s="1"/>
  <c r="AR23" i="2"/>
  <c r="H40" i="3" l="1"/>
  <c r="J40" i="3"/>
  <c r="K40" i="2"/>
  <c r="M40" i="2"/>
  <c r="I41" i="2"/>
  <c r="BK24" i="3"/>
  <c r="FC23" i="3"/>
  <c r="BM23" i="3"/>
  <c r="BO23" i="3" s="1"/>
  <c r="BP23" i="3" s="1"/>
  <c r="AT23" i="2"/>
  <c r="AU23" i="2" s="1"/>
  <c r="EK23" i="2"/>
  <c r="AS24" i="2"/>
  <c r="K40" i="3" l="1"/>
  <c r="M40" i="3"/>
  <c r="N40" i="3" s="1"/>
  <c r="I41" i="3"/>
  <c r="N40" i="2"/>
  <c r="P40" i="2"/>
  <c r="L41" i="2"/>
  <c r="BN24" i="3"/>
  <c r="FF23" i="3"/>
  <c r="BR23" i="3"/>
  <c r="BS23" i="3" s="1"/>
  <c r="FI23" i="3"/>
  <c r="BQ24" i="3"/>
  <c r="AW23" i="2"/>
  <c r="AX23" i="2" s="1"/>
  <c r="EQ23" i="2" s="1"/>
  <c r="AV24" i="2"/>
  <c r="EN23" i="2"/>
  <c r="P40" i="3" l="1"/>
  <c r="O41" i="3"/>
  <c r="L41" i="3"/>
  <c r="Q40" i="2"/>
  <c r="S40" i="2"/>
  <c r="O41" i="2"/>
  <c r="BU23" i="3"/>
  <c r="BV23" i="3" s="1"/>
  <c r="FL23" i="3"/>
  <c r="BT24" i="3"/>
  <c r="AZ23" i="2"/>
  <c r="BA23" i="2" s="1"/>
  <c r="AY24" i="2"/>
  <c r="Q40" i="3" l="1"/>
  <c r="S40" i="3"/>
  <c r="T40" i="2"/>
  <c r="V40" i="2" s="1"/>
  <c r="R41" i="2"/>
  <c r="BW24" i="3"/>
  <c r="FO23" i="3"/>
  <c r="BX23" i="3"/>
  <c r="BY23" i="3" s="1"/>
  <c r="BB24" i="2"/>
  <c r="ET23" i="2"/>
  <c r="BC23" i="2"/>
  <c r="BD23" i="2" s="1"/>
  <c r="T40" i="3" l="1"/>
  <c r="V40" i="3"/>
  <c r="R41" i="3"/>
  <c r="W40" i="2"/>
  <c r="Y40" i="2"/>
  <c r="Z40" i="2" s="1"/>
  <c r="U41" i="2"/>
  <c r="CA23" i="3"/>
  <c r="CB23" i="3" s="1"/>
  <c r="FR23" i="3"/>
  <c r="BZ24" i="3"/>
  <c r="BF23" i="2"/>
  <c r="BG23" i="2" s="1"/>
  <c r="EW23" i="2"/>
  <c r="BE24" i="2"/>
  <c r="W40" i="3" l="1"/>
  <c r="U41" i="3"/>
  <c r="AA41" i="2"/>
  <c r="X41" i="2"/>
  <c r="D41" i="2" s="1"/>
  <c r="CD23" i="3"/>
  <c r="CE23" i="3" s="1"/>
  <c r="FU23" i="3"/>
  <c r="CC24" i="3"/>
  <c r="BH24" i="2"/>
  <c r="EZ23" i="2"/>
  <c r="BI23" i="2"/>
  <c r="X41" i="3" l="1"/>
  <c r="Y40" i="3"/>
  <c r="Z40" i="3" s="1"/>
  <c r="E41" i="2"/>
  <c r="G41" i="2"/>
  <c r="CG23" i="3"/>
  <c r="CH23" i="3" s="1"/>
  <c r="FX23" i="3"/>
  <c r="CF24" i="3"/>
  <c r="BJ23" i="2"/>
  <c r="AA41" i="3" l="1"/>
  <c r="D41" i="3" s="1"/>
  <c r="H41" i="2"/>
  <c r="J41" i="2"/>
  <c r="GA23" i="3"/>
  <c r="CJ23" i="3"/>
  <c r="CK23" i="3" s="1"/>
  <c r="CI24" i="3"/>
  <c r="BL23" i="2"/>
  <c r="BM23" i="2" s="1"/>
  <c r="FC23" i="2"/>
  <c r="BK24" i="2"/>
  <c r="E41" i="3" l="1"/>
  <c r="G41" i="3" s="1"/>
  <c r="H41" i="3" s="1"/>
  <c r="K41" i="2"/>
  <c r="M41" i="2"/>
  <c r="I42" i="2"/>
  <c r="CM23" i="3"/>
  <c r="CN23" i="3" s="1"/>
  <c r="GD23" i="3"/>
  <c r="CL24" i="3"/>
  <c r="BN24" i="2"/>
  <c r="FF23" i="2"/>
  <c r="BO23" i="2"/>
  <c r="J41" i="3" l="1"/>
  <c r="I42" i="3"/>
  <c r="N41" i="2"/>
  <c r="P41" i="2"/>
  <c r="L42" i="2"/>
  <c r="CP23" i="3"/>
  <c r="CQ23" i="3" s="1"/>
  <c r="CO24" i="3"/>
  <c r="GG23" i="3"/>
  <c r="BP23" i="2"/>
  <c r="K41" i="3" l="1"/>
  <c r="Q41" i="2"/>
  <c r="S41" i="2"/>
  <c r="O42" i="2"/>
  <c r="CS23" i="3"/>
  <c r="CT23" i="3" s="1"/>
  <c r="K25" i="1" s="1"/>
  <c r="CR24" i="3"/>
  <c r="GJ23" i="3"/>
  <c r="BR23" i="2"/>
  <c r="BS23" i="2" s="1"/>
  <c r="FI23" i="2"/>
  <c r="BQ24" i="2"/>
  <c r="L42" i="3" l="1"/>
  <c r="M41" i="3"/>
  <c r="T41" i="2"/>
  <c r="V41" i="2" s="1"/>
  <c r="R42" i="2"/>
  <c r="B23" i="3"/>
  <c r="A23" i="3"/>
  <c r="GM23" i="3"/>
  <c r="CU24" i="3"/>
  <c r="BU23" i="2"/>
  <c r="BV23" i="2" s="1"/>
  <c r="BW24" i="2" s="1"/>
  <c r="BT24" i="2"/>
  <c r="FL23" i="2"/>
  <c r="N41" i="3" l="1"/>
  <c r="P41" i="3" s="1"/>
  <c r="W41" i="2"/>
  <c r="Y41" i="2"/>
  <c r="Z41" i="2" s="1"/>
  <c r="U42" i="2"/>
  <c r="BX23" i="2"/>
  <c r="BY23" i="2" s="1"/>
  <c r="FO23" i="2"/>
  <c r="Q41" i="3" l="1"/>
  <c r="S41" i="3"/>
  <c r="T41" i="3" s="1"/>
  <c r="O42" i="3"/>
  <c r="AA42" i="2"/>
  <c r="X42" i="2"/>
  <c r="D42" i="2" s="1"/>
  <c r="CX24" i="3"/>
  <c r="DA24" i="3"/>
  <c r="CA23" i="2"/>
  <c r="CB23" i="2" s="1"/>
  <c r="BZ24" i="2"/>
  <c r="FR23" i="2"/>
  <c r="V41" i="3" l="1"/>
  <c r="U42" i="3"/>
  <c r="R42" i="3"/>
  <c r="E42" i="2"/>
  <c r="G42" i="2"/>
  <c r="DD24" i="3"/>
  <c r="CD23" i="2"/>
  <c r="CE23" i="2" s="1"/>
  <c r="FU23" i="2"/>
  <c r="CC24" i="2"/>
  <c r="W41" i="3" l="1"/>
  <c r="Y41" i="3"/>
  <c r="Z41" i="3" s="1"/>
  <c r="H42" i="2"/>
  <c r="J42" i="2" s="1"/>
  <c r="CF24" i="2"/>
  <c r="FX23" i="2"/>
  <c r="DG24" i="3"/>
  <c r="CG23" i="2"/>
  <c r="CH23" i="2" s="1"/>
  <c r="AA42" i="3" l="1"/>
  <c r="X42" i="3"/>
  <c r="D42" i="3" s="1"/>
  <c r="K42" i="2"/>
  <c r="M42" i="2"/>
  <c r="I43" i="2"/>
  <c r="CI24" i="2"/>
  <c r="GA23" i="2"/>
  <c r="DJ24" i="3"/>
  <c r="CJ23" i="2"/>
  <c r="CK23" i="2" s="1"/>
  <c r="E42" i="3" l="1"/>
  <c r="N42" i="2"/>
  <c r="P42" i="2"/>
  <c r="L43" i="2"/>
  <c r="CL24" i="2"/>
  <c r="GD23" i="2"/>
  <c r="DM24" i="3"/>
  <c r="CM23" i="2"/>
  <c r="CN23" i="2" s="1"/>
  <c r="G42" i="3" l="1"/>
  <c r="Q42" i="2"/>
  <c r="S42" i="2" s="1"/>
  <c r="O43" i="2"/>
  <c r="CO24" i="2"/>
  <c r="GG23" i="2"/>
  <c r="CP23" i="2"/>
  <c r="CQ23" i="2" s="1"/>
  <c r="H42" i="3" l="1"/>
  <c r="J42" i="3"/>
  <c r="T42" i="2"/>
  <c r="V42" i="2"/>
  <c r="R43" i="2"/>
  <c r="CR24" i="2"/>
  <c r="GJ23" i="2"/>
  <c r="DP24" i="3"/>
  <c r="CS23" i="2"/>
  <c r="CT23" i="2" s="1"/>
  <c r="K42" i="3" l="1"/>
  <c r="M42" i="3"/>
  <c r="I43" i="3"/>
  <c r="W42" i="2"/>
  <c r="U43" i="2"/>
  <c r="CU24" i="2"/>
  <c r="GM23" i="2"/>
  <c r="AC24" i="3"/>
  <c r="AE24" i="3" s="1"/>
  <c r="AF24" i="3" s="1"/>
  <c r="DS24" i="3"/>
  <c r="J25" i="1"/>
  <c r="A23" i="2"/>
  <c r="B23" i="2"/>
  <c r="N42" i="3" l="1"/>
  <c r="P42" i="3"/>
  <c r="L43" i="3"/>
  <c r="X43" i="2"/>
  <c r="Y42" i="2"/>
  <c r="Z42" i="2" s="1"/>
  <c r="CX24" i="2"/>
  <c r="AH24" i="3"/>
  <c r="AI24" i="3" s="1"/>
  <c r="DY24" i="3"/>
  <c r="AG25" i="3"/>
  <c r="DV24" i="3"/>
  <c r="AD25" i="3"/>
  <c r="Q42" i="3" l="1"/>
  <c r="S42" i="3"/>
  <c r="O43" i="3"/>
  <c r="AA43" i="2"/>
  <c r="D43" i="2" s="1"/>
  <c r="AK24" i="3"/>
  <c r="AL24" i="3" s="1"/>
  <c r="EB24" i="3"/>
  <c r="AJ25" i="3"/>
  <c r="DA24" i="2"/>
  <c r="T42" i="3" l="1"/>
  <c r="V42" i="3"/>
  <c r="R43" i="3"/>
  <c r="E43" i="2"/>
  <c r="G43" i="2"/>
  <c r="AN24" i="3"/>
  <c r="AO24" i="3" s="1"/>
  <c r="EE24" i="3"/>
  <c r="AM25" i="3"/>
  <c r="DD24" i="2"/>
  <c r="W42" i="3" l="1"/>
  <c r="U43" i="3"/>
  <c r="H43" i="2"/>
  <c r="J43" i="2"/>
  <c r="AQ24" i="3"/>
  <c r="AR24" i="3" s="1"/>
  <c r="EH24" i="3"/>
  <c r="AP25" i="3"/>
  <c r="X43" i="3" l="1"/>
  <c r="Y42" i="3"/>
  <c r="Z42" i="3" s="1"/>
  <c r="K43" i="2"/>
  <c r="M43" i="2"/>
  <c r="I44" i="2"/>
  <c r="AT24" i="3"/>
  <c r="AU24" i="3" s="1"/>
  <c r="EK24" i="3"/>
  <c r="AS25" i="3"/>
  <c r="AA43" i="3" l="1"/>
  <c r="D43" i="3"/>
  <c r="N43" i="2"/>
  <c r="P43" i="2"/>
  <c r="L44" i="2"/>
  <c r="AW24" i="3"/>
  <c r="AX24" i="3" s="1"/>
  <c r="EN24" i="3"/>
  <c r="AV25" i="3"/>
  <c r="DG24" i="2"/>
  <c r="E43" i="3" l="1"/>
  <c r="G43" i="3"/>
  <c r="Q43" i="2"/>
  <c r="S43" i="2"/>
  <c r="O44" i="2"/>
  <c r="AZ24" i="3"/>
  <c r="EQ24" i="3"/>
  <c r="AY25" i="3"/>
  <c r="DJ24" i="2"/>
  <c r="DM24" i="2"/>
  <c r="H43" i="3" l="1"/>
  <c r="J43" i="3" s="1"/>
  <c r="T43" i="2"/>
  <c r="V43" i="2" s="1"/>
  <c r="R44" i="2"/>
  <c r="BA24" i="3"/>
  <c r="BC24" i="3"/>
  <c r="BD24" i="3" s="1"/>
  <c r="K43" i="3" l="1"/>
  <c r="M43" i="3"/>
  <c r="I44" i="3"/>
  <c r="W43" i="2"/>
  <c r="Y43" i="2"/>
  <c r="Z43" i="2" s="1"/>
  <c r="U44" i="2"/>
  <c r="BF24" i="3"/>
  <c r="BG24" i="3" s="1"/>
  <c r="EW24" i="3"/>
  <c r="BE25" i="3"/>
  <c r="ET24" i="3"/>
  <c r="BB25" i="3"/>
  <c r="DP24" i="2"/>
  <c r="N43" i="3" l="1"/>
  <c r="P43" i="3" s="1"/>
  <c r="L44" i="3"/>
  <c r="AA44" i="2"/>
  <c r="X44" i="2"/>
  <c r="D44" i="2" s="1"/>
  <c r="BI24" i="3"/>
  <c r="BJ24" i="3" s="1"/>
  <c r="EZ24" i="3"/>
  <c r="BH25" i="3"/>
  <c r="DS24" i="2"/>
  <c r="Q43" i="3" l="1"/>
  <c r="S43" i="3" s="1"/>
  <c r="O44" i="3"/>
  <c r="E44" i="2"/>
  <c r="G44" i="2" s="1"/>
  <c r="BL24" i="3"/>
  <c r="BM24" i="3" s="1"/>
  <c r="FC24" i="3"/>
  <c r="BK25" i="3"/>
  <c r="AB24" i="2"/>
  <c r="T43" i="3" l="1"/>
  <c r="V43" i="3"/>
  <c r="R44" i="3"/>
  <c r="H44" i="2"/>
  <c r="J44" i="2" s="1"/>
  <c r="K44" i="2" s="1"/>
  <c r="BO24" i="3"/>
  <c r="FF24" i="3"/>
  <c r="BN25" i="3"/>
  <c r="AC24" i="2"/>
  <c r="W43" i="3" l="1"/>
  <c r="Y43" i="3"/>
  <c r="Z43" i="3" s="1"/>
  <c r="AA44" i="3" s="1"/>
  <c r="U44" i="3"/>
  <c r="M44" i="2"/>
  <c r="L45" i="2"/>
  <c r="I45" i="2"/>
  <c r="BP24" i="3"/>
  <c r="AE24" i="2"/>
  <c r="AF24" i="2" s="1"/>
  <c r="DV24" i="2"/>
  <c r="AD25" i="2"/>
  <c r="X44" i="3" l="1"/>
  <c r="D44" i="3" s="1"/>
  <c r="N44" i="2"/>
  <c r="P44" i="2" s="1"/>
  <c r="BR24" i="3"/>
  <c r="BS24" i="3" s="1"/>
  <c r="FI24" i="3"/>
  <c r="BQ25" i="3"/>
  <c r="AG25" i="2"/>
  <c r="DY24" i="2"/>
  <c r="AH24" i="2"/>
  <c r="AI24" i="2" s="1"/>
  <c r="EB24" i="2" s="1"/>
  <c r="E44" i="3" l="1"/>
  <c r="G44" i="3"/>
  <c r="Q44" i="2"/>
  <c r="S44" i="2"/>
  <c r="O45" i="2"/>
  <c r="BT25" i="3"/>
  <c r="FL24" i="3"/>
  <c r="BU24" i="3"/>
  <c r="BV24" i="3" s="1"/>
  <c r="AK24" i="2"/>
  <c r="AL24" i="2" s="1"/>
  <c r="AJ25" i="2"/>
  <c r="H44" i="3" l="1"/>
  <c r="J44" i="3"/>
  <c r="K44" i="3" s="1"/>
  <c r="T44" i="2"/>
  <c r="V44" i="2"/>
  <c r="R45" i="2"/>
  <c r="BW25" i="3"/>
  <c r="FO24" i="3"/>
  <c r="BX24" i="3"/>
  <c r="BY24" i="3" s="1"/>
  <c r="AM25" i="2"/>
  <c r="EE24" i="2"/>
  <c r="AN24" i="2"/>
  <c r="M44" i="3" l="1"/>
  <c r="L45" i="3"/>
  <c r="I45" i="3"/>
  <c r="W44" i="2"/>
  <c r="U45" i="2"/>
  <c r="BZ25" i="3"/>
  <c r="FR24" i="3"/>
  <c r="CA24" i="3"/>
  <c r="CB24" i="3" s="1"/>
  <c r="AO24" i="2"/>
  <c r="N44" i="3" l="1"/>
  <c r="P44" i="3" s="1"/>
  <c r="Q44" i="3" s="1"/>
  <c r="X45" i="2"/>
  <c r="Y44" i="2"/>
  <c r="Z44" i="2" s="1"/>
  <c r="CD24" i="3"/>
  <c r="FU24" i="3"/>
  <c r="CC25" i="3"/>
  <c r="AQ24" i="2"/>
  <c r="AR24" i="2" s="1"/>
  <c r="EH24" i="2"/>
  <c r="AP25" i="2"/>
  <c r="S44" i="3" l="1"/>
  <c r="R45" i="3"/>
  <c r="O45" i="3"/>
  <c r="AA45" i="2"/>
  <c r="D45" i="2"/>
  <c r="CE24" i="3"/>
  <c r="CG24" i="3" s="1"/>
  <c r="AT24" i="2"/>
  <c r="AU24" i="2" s="1"/>
  <c r="EN24" i="2" s="1"/>
  <c r="AS25" i="2"/>
  <c r="EK24" i="2"/>
  <c r="T44" i="3" l="1"/>
  <c r="V44" i="3" s="1"/>
  <c r="W44" i="3" s="1"/>
  <c r="E45" i="2"/>
  <c r="G45" i="2"/>
  <c r="CH24" i="3"/>
  <c r="CJ24" i="3" s="1"/>
  <c r="FX24" i="3"/>
  <c r="CF25" i="3"/>
  <c r="AV25" i="2"/>
  <c r="AW24" i="2"/>
  <c r="AX24" i="2" s="1"/>
  <c r="Y44" i="3" l="1"/>
  <c r="Z44" i="3" s="1"/>
  <c r="X45" i="3"/>
  <c r="U45" i="3"/>
  <c r="H45" i="2"/>
  <c r="J45" i="2"/>
  <c r="CK24" i="3"/>
  <c r="CM24" i="3"/>
  <c r="CI25" i="3"/>
  <c r="GA24" i="3"/>
  <c r="AY25" i="2"/>
  <c r="EQ24" i="2"/>
  <c r="AZ24" i="2"/>
  <c r="BA24" i="2" s="1"/>
  <c r="ET24" i="2" s="1"/>
  <c r="AA45" i="3" l="1"/>
  <c r="D45" i="3" s="1"/>
  <c r="K45" i="2"/>
  <c r="M45" i="2"/>
  <c r="I46" i="2"/>
  <c r="CN24" i="3"/>
  <c r="CP24" i="3"/>
  <c r="CQ24" i="3" s="1"/>
  <c r="CL25" i="3"/>
  <c r="GD24" i="3"/>
  <c r="BB25" i="2"/>
  <c r="BC24" i="2"/>
  <c r="BD24" i="2" s="1"/>
  <c r="E45" i="3" l="1"/>
  <c r="G45" i="3"/>
  <c r="H45" i="3" s="1"/>
  <c r="N45" i="2"/>
  <c r="P45" i="2"/>
  <c r="L46" i="2"/>
  <c r="CS24" i="3"/>
  <c r="CT24" i="3" s="1"/>
  <c r="K26" i="1" s="1"/>
  <c r="GJ24" i="3"/>
  <c r="CR25" i="3"/>
  <c r="CO25" i="3"/>
  <c r="GG24" i="3"/>
  <c r="BF24" i="2"/>
  <c r="BG24" i="2" s="1"/>
  <c r="EZ24" i="2" s="1"/>
  <c r="BE25" i="2"/>
  <c r="EW24" i="2"/>
  <c r="J45" i="3" l="1"/>
  <c r="I46" i="3"/>
  <c r="O46" i="2"/>
  <c r="Q45" i="2"/>
  <c r="S45" i="2"/>
  <c r="A24" i="3"/>
  <c r="CU25" i="3"/>
  <c r="GM24" i="3"/>
  <c r="B24" i="3"/>
  <c r="BI24" i="2"/>
  <c r="BJ24" i="2" s="1"/>
  <c r="BH25" i="2"/>
  <c r="K45" i="3" l="1"/>
  <c r="M45" i="3"/>
  <c r="N45" i="3" s="1"/>
  <c r="T45" i="2"/>
  <c r="V45" i="2"/>
  <c r="R46" i="2"/>
  <c r="CX25" i="3"/>
  <c r="BL24" i="2"/>
  <c r="BM24" i="2" s="1"/>
  <c r="FF24" i="2" s="1"/>
  <c r="BK25" i="2"/>
  <c r="FC24" i="2"/>
  <c r="P45" i="3" l="1"/>
  <c r="O46" i="3"/>
  <c r="L46" i="3"/>
  <c r="W45" i="2"/>
  <c r="Y45" i="2" s="1"/>
  <c r="Z45" i="2" s="1"/>
  <c r="U46" i="2"/>
  <c r="BN25" i="2"/>
  <c r="BO24" i="2"/>
  <c r="BP24" i="2" s="1"/>
  <c r="Q45" i="3" l="1"/>
  <c r="S45" i="3" s="1"/>
  <c r="AA46" i="2"/>
  <c r="X46" i="2"/>
  <c r="D46" i="2" s="1"/>
  <c r="E46" i="2" s="1"/>
  <c r="DA25" i="3"/>
  <c r="BR24" i="2"/>
  <c r="BS24" i="2" s="1"/>
  <c r="FL24" i="2" s="1"/>
  <c r="BQ25" i="2"/>
  <c r="FI24" i="2"/>
  <c r="T45" i="3" l="1"/>
  <c r="V45" i="3" s="1"/>
  <c r="R46" i="3"/>
  <c r="G46" i="2"/>
  <c r="DD25" i="3"/>
  <c r="BT25" i="2"/>
  <c r="BU24" i="2"/>
  <c r="BV24" i="2" s="1"/>
  <c r="W45" i="3" l="1"/>
  <c r="Y45" i="3" s="1"/>
  <c r="Z45" i="3" s="1"/>
  <c r="AA46" i="3" s="1"/>
  <c r="U46" i="3"/>
  <c r="H46" i="2"/>
  <c r="J46" i="2" s="1"/>
  <c r="DG25" i="3"/>
  <c r="BX24" i="2"/>
  <c r="BY24" i="2" s="1"/>
  <c r="FR24" i="2" s="1"/>
  <c r="BW25" i="2"/>
  <c r="FO24" i="2"/>
  <c r="X46" i="3" l="1"/>
  <c r="D46" i="3" s="1"/>
  <c r="K46" i="2"/>
  <c r="M46" i="2"/>
  <c r="I47" i="2"/>
  <c r="DJ25" i="3"/>
  <c r="CA24" i="2"/>
  <c r="CB24" i="2" s="1"/>
  <c r="FU24" i="2" s="1"/>
  <c r="BZ25" i="2"/>
  <c r="E46" i="3" l="1"/>
  <c r="N46" i="2"/>
  <c r="P46" i="2"/>
  <c r="Q46" i="2" s="1"/>
  <c r="L47" i="2"/>
  <c r="DP25" i="3"/>
  <c r="DM25" i="3"/>
  <c r="CD24" i="2"/>
  <c r="CE24" i="2" s="1"/>
  <c r="CC25" i="2"/>
  <c r="G46" i="3" l="1"/>
  <c r="S46" i="2"/>
  <c r="R47" i="2"/>
  <c r="O47" i="2"/>
  <c r="CF25" i="2"/>
  <c r="FX24" i="2"/>
  <c r="AC25" i="3"/>
  <c r="CG24" i="2"/>
  <c r="CH24" i="2" s="1"/>
  <c r="GA24" i="2" s="1"/>
  <c r="H46" i="3" l="1"/>
  <c r="J46" i="3" s="1"/>
  <c r="K46" i="3" s="1"/>
  <c r="T46" i="2"/>
  <c r="V46" i="2"/>
  <c r="AE25" i="3"/>
  <c r="AF25" i="3" s="1"/>
  <c r="DV25" i="3"/>
  <c r="AD26" i="3"/>
  <c r="DS25" i="3"/>
  <c r="CJ24" i="2"/>
  <c r="CK24" i="2" s="1"/>
  <c r="CI25" i="2"/>
  <c r="M46" i="3" l="1"/>
  <c r="L47" i="3"/>
  <c r="I47" i="3"/>
  <c r="W46" i="2"/>
  <c r="U47" i="2"/>
  <c r="CL25" i="2"/>
  <c r="GD24" i="2"/>
  <c r="AH25" i="3"/>
  <c r="AI25" i="3" s="1"/>
  <c r="DY25" i="3"/>
  <c r="AG26" i="3"/>
  <c r="CM24" i="2"/>
  <c r="N46" i="3" l="1"/>
  <c r="P46" i="3" s="1"/>
  <c r="X47" i="2"/>
  <c r="Y46" i="2"/>
  <c r="Z46" i="2" s="1"/>
  <c r="AK25" i="3"/>
  <c r="AL25" i="3" s="1"/>
  <c r="EB25" i="3"/>
  <c r="AJ26" i="3"/>
  <c r="CN24" i="2"/>
  <c r="Q46" i="3" l="1"/>
  <c r="S46" i="3"/>
  <c r="O47" i="3"/>
  <c r="AA47" i="2"/>
  <c r="D47" i="2"/>
  <c r="CO25" i="2"/>
  <c r="GG24" i="2"/>
  <c r="AN25" i="3"/>
  <c r="AO25" i="3" s="1"/>
  <c r="EE25" i="3"/>
  <c r="AM26" i="3"/>
  <c r="CP24" i="2"/>
  <c r="CQ24" i="2" s="1"/>
  <c r="T46" i="3" l="1"/>
  <c r="V46" i="3"/>
  <c r="W46" i="3" s="1"/>
  <c r="R47" i="3"/>
  <c r="E47" i="2"/>
  <c r="G47" i="2"/>
  <c r="CR25" i="2"/>
  <c r="GJ24" i="2"/>
  <c r="AQ25" i="3"/>
  <c r="AR25" i="3" s="1"/>
  <c r="EH25" i="3"/>
  <c r="AP26" i="3"/>
  <c r="CS24" i="2"/>
  <c r="CT24" i="2" s="1"/>
  <c r="Y46" i="3" l="1"/>
  <c r="Z46" i="3" s="1"/>
  <c r="X47" i="3"/>
  <c r="U47" i="3"/>
  <c r="H47" i="2"/>
  <c r="J47" i="2" s="1"/>
  <c r="CU25" i="2"/>
  <c r="GM24" i="2"/>
  <c r="AT25" i="3"/>
  <c r="AU25" i="3" s="1"/>
  <c r="EK25" i="3"/>
  <c r="AS26" i="3"/>
  <c r="J26" i="1"/>
  <c r="A24" i="2"/>
  <c r="B24" i="2"/>
  <c r="AA47" i="3" l="1"/>
  <c r="D47" i="3" s="1"/>
  <c r="E47" i="3" s="1"/>
  <c r="K47" i="2"/>
  <c r="M47" i="2"/>
  <c r="I48" i="2"/>
  <c r="CX25" i="2"/>
  <c r="AW25" i="3"/>
  <c r="AX25" i="3" s="1"/>
  <c r="EN25" i="3"/>
  <c r="AV26" i="3"/>
  <c r="G47" i="3" l="1"/>
  <c r="N47" i="2"/>
  <c r="L48" i="2"/>
  <c r="DD25" i="2"/>
  <c r="DA25" i="2"/>
  <c r="AZ25" i="3"/>
  <c r="BA25" i="3" s="1"/>
  <c r="EQ25" i="3"/>
  <c r="AY26" i="3"/>
  <c r="H47" i="3" l="1"/>
  <c r="O48" i="2"/>
  <c r="P47" i="2"/>
  <c r="BC25" i="3"/>
  <c r="BD25" i="3" s="1"/>
  <c r="ET25" i="3"/>
  <c r="BB26" i="3"/>
  <c r="I48" i="3" l="1"/>
  <c r="J47" i="3"/>
  <c r="K47" i="3" s="1"/>
  <c r="Q47" i="2"/>
  <c r="S47" i="2"/>
  <c r="DJ25" i="2"/>
  <c r="DG25" i="2"/>
  <c r="BF25" i="3"/>
  <c r="BG25" i="3" s="1"/>
  <c r="EW25" i="3"/>
  <c r="BE26" i="3"/>
  <c r="M47" i="3" l="1"/>
  <c r="L48" i="3"/>
  <c r="T47" i="2"/>
  <c r="V47" i="2"/>
  <c r="R48" i="2"/>
  <c r="DM25" i="2"/>
  <c r="BI25" i="3"/>
  <c r="BJ25" i="3" s="1"/>
  <c r="EZ25" i="3"/>
  <c r="BH26" i="3"/>
  <c r="N47" i="3" l="1"/>
  <c r="P47" i="3"/>
  <c r="W47" i="2"/>
  <c r="Y47" i="2"/>
  <c r="Z47" i="2" s="1"/>
  <c r="U48" i="2"/>
  <c r="DP25" i="2"/>
  <c r="BL25" i="3"/>
  <c r="FC25" i="3"/>
  <c r="BK26" i="3"/>
  <c r="Q47" i="3" l="1"/>
  <c r="S47" i="3"/>
  <c r="O48" i="3"/>
  <c r="AA48" i="2"/>
  <c r="X48" i="2"/>
  <c r="DS25" i="2"/>
  <c r="BM25" i="3"/>
  <c r="BO25" i="3"/>
  <c r="BP25" i="3" s="1"/>
  <c r="T47" i="3" l="1"/>
  <c r="R48" i="3"/>
  <c r="D48" i="2"/>
  <c r="AB25" i="2"/>
  <c r="AC25" i="2" s="1"/>
  <c r="AE25" i="2" s="1"/>
  <c r="AF25" i="2" s="1"/>
  <c r="BR25" i="3"/>
  <c r="BS25" i="3" s="1"/>
  <c r="FI25" i="3"/>
  <c r="BQ26" i="3"/>
  <c r="FF25" i="3"/>
  <c r="BN26" i="3"/>
  <c r="U48" i="3" l="1"/>
  <c r="V47" i="3"/>
  <c r="E48" i="2"/>
  <c r="G48" i="2"/>
  <c r="H48" i="2" s="1"/>
  <c r="BU25" i="3"/>
  <c r="BV25" i="3" s="1"/>
  <c r="FL25" i="3"/>
  <c r="BT26" i="3"/>
  <c r="AH25" i="2"/>
  <c r="AI25" i="2" s="1"/>
  <c r="DY25" i="2"/>
  <c r="AD26" i="2"/>
  <c r="DV25" i="2"/>
  <c r="AG26" i="2"/>
  <c r="W47" i="3" l="1"/>
  <c r="Y47" i="3" s="1"/>
  <c r="Z47" i="3" s="1"/>
  <c r="J48" i="2"/>
  <c r="I49" i="2"/>
  <c r="BX25" i="3"/>
  <c r="FO25" i="3"/>
  <c r="BW26" i="3"/>
  <c r="AJ26" i="2"/>
  <c r="EB25" i="2"/>
  <c r="AK25" i="2"/>
  <c r="AA48" i="3" l="1"/>
  <c r="X48" i="3"/>
  <c r="D48" i="3" s="1"/>
  <c r="K48" i="2"/>
  <c r="M48" i="2" s="1"/>
  <c r="BY25" i="3"/>
  <c r="CA25" i="3" s="1"/>
  <c r="AL25" i="2"/>
  <c r="EE25" i="2" s="1"/>
  <c r="AN25" i="2"/>
  <c r="E48" i="3" l="1"/>
  <c r="G48" i="3"/>
  <c r="H48" i="3" s="1"/>
  <c r="N48" i="2"/>
  <c r="P48" i="2"/>
  <c r="L49" i="2"/>
  <c r="CB25" i="3"/>
  <c r="CD25" i="3" s="1"/>
  <c r="CE25" i="3" s="1"/>
  <c r="FR25" i="3"/>
  <c r="BZ26" i="3"/>
  <c r="AO25" i="2"/>
  <c r="AM26" i="2"/>
  <c r="J48" i="3" l="1"/>
  <c r="I49" i="3"/>
  <c r="Q48" i="2"/>
  <c r="S48" i="2" s="1"/>
  <c r="O49" i="2"/>
  <c r="FU25" i="3"/>
  <c r="CC26" i="3"/>
  <c r="CG25" i="3"/>
  <c r="CH25" i="3" s="1"/>
  <c r="FX25" i="3"/>
  <c r="CF26" i="3"/>
  <c r="AP26" i="2"/>
  <c r="EH25" i="2"/>
  <c r="AQ25" i="2"/>
  <c r="K48" i="3" l="1"/>
  <c r="M48" i="3" s="1"/>
  <c r="T48" i="2"/>
  <c r="V48" i="2"/>
  <c r="R49" i="2"/>
  <c r="CJ25" i="3"/>
  <c r="GA25" i="3"/>
  <c r="CI26" i="3"/>
  <c r="AR25" i="2"/>
  <c r="N48" i="3" l="1"/>
  <c r="P48" i="3"/>
  <c r="L49" i="3"/>
  <c r="W48" i="2"/>
  <c r="U49" i="2"/>
  <c r="CK25" i="3"/>
  <c r="AT25" i="2"/>
  <c r="AU25" i="2" s="1"/>
  <c r="EK25" i="2"/>
  <c r="AS26" i="2"/>
  <c r="Q48" i="3" l="1"/>
  <c r="S48" i="3" s="1"/>
  <c r="O49" i="3"/>
  <c r="X49" i="2"/>
  <c r="Y48" i="2"/>
  <c r="Z48" i="2" s="1"/>
  <c r="CM25" i="3"/>
  <c r="GD25" i="3"/>
  <c r="CL26" i="3"/>
  <c r="AW25" i="2"/>
  <c r="AX25" i="2" s="1"/>
  <c r="EQ25" i="2" s="1"/>
  <c r="AV26" i="2"/>
  <c r="EN25" i="2"/>
  <c r="T48" i="3" l="1"/>
  <c r="V48" i="3"/>
  <c r="R49" i="3"/>
  <c r="AA49" i="2"/>
  <c r="D49" i="2"/>
  <c r="CN25" i="3"/>
  <c r="CP25" i="3" s="1"/>
  <c r="AZ25" i="2"/>
  <c r="BA25" i="2" s="1"/>
  <c r="AY26" i="2"/>
  <c r="W48" i="3" l="1"/>
  <c r="U49" i="3"/>
  <c r="E49" i="2"/>
  <c r="G49" i="2" s="1"/>
  <c r="H49" i="2" s="1"/>
  <c r="CQ25" i="3"/>
  <c r="CS25" i="3"/>
  <c r="CT25" i="3" s="1"/>
  <c r="K27" i="1" s="1"/>
  <c r="GG25" i="3"/>
  <c r="CO26" i="3"/>
  <c r="BB26" i="2"/>
  <c r="ET25" i="2"/>
  <c r="BC25" i="2"/>
  <c r="X49" i="3" l="1"/>
  <c r="Y48" i="3"/>
  <c r="Z48" i="3" s="1"/>
  <c r="J49" i="2"/>
  <c r="I50" i="2"/>
  <c r="A25" i="3"/>
  <c r="CU26" i="3"/>
  <c r="GM25" i="3"/>
  <c r="GJ25" i="3"/>
  <c r="CR26" i="3"/>
  <c r="B25" i="3"/>
  <c r="BD25" i="2"/>
  <c r="AA49" i="3" l="1"/>
  <c r="D49" i="3"/>
  <c r="K49" i="2"/>
  <c r="M49" i="2"/>
  <c r="BF25" i="2"/>
  <c r="BG25" i="2" s="1"/>
  <c r="EW25" i="2"/>
  <c r="BE26" i="2"/>
  <c r="E49" i="3" l="1"/>
  <c r="N49" i="2"/>
  <c r="P49" i="2"/>
  <c r="Q49" i="2" s="1"/>
  <c r="L50" i="2"/>
  <c r="CX26" i="3"/>
  <c r="BI25" i="2"/>
  <c r="BJ25" i="2" s="1"/>
  <c r="BH26" i="2"/>
  <c r="EZ25" i="2"/>
  <c r="G49" i="3" l="1"/>
  <c r="S49" i="2"/>
  <c r="R50" i="2"/>
  <c r="O50" i="2"/>
  <c r="DA26" i="3"/>
  <c r="BL25" i="2"/>
  <c r="BM25" i="2" s="1"/>
  <c r="FF25" i="2" s="1"/>
  <c r="FC25" i="2"/>
  <c r="BK26" i="2"/>
  <c r="H49" i="3" l="1"/>
  <c r="J49" i="3" s="1"/>
  <c r="T49" i="2"/>
  <c r="V49" i="2"/>
  <c r="DD26" i="3"/>
  <c r="BN26" i="2"/>
  <c r="BO25" i="2"/>
  <c r="K49" i="3" l="1"/>
  <c r="M49" i="3"/>
  <c r="I50" i="3"/>
  <c r="W49" i="2"/>
  <c r="Y49" i="2"/>
  <c r="Z49" i="2" s="1"/>
  <c r="U50" i="2"/>
  <c r="DG26" i="3"/>
  <c r="BP25" i="2"/>
  <c r="N49" i="3" l="1"/>
  <c r="P49" i="3"/>
  <c r="L50" i="3"/>
  <c r="AA50" i="2"/>
  <c r="X50" i="2"/>
  <c r="D50" i="2" s="1"/>
  <c r="DJ26" i="3"/>
  <c r="BR25" i="2"/>
  <c r="BS25" i="2" s="1"/>
  <c r="FI25" i="2"/>
  <c r="BQ26" i="2"/>
  <c r="Q49" i="3" l="1"/>
  <c r="S49" i="3" s="1"/>
  <c r="O50" i="3"/>
  <c r="E50" i="2"/>
  <c r="G50" i="2"/>
  <c r="BU25" i="2"/>
  <c r="BV25" i="2" s="1"/>
  <c r="FO25" i="2" s="1"/>
  <c r="FL25" i="2"/>
  <c r="BT26" i="2"/>
  <c r="T49" i="3" l="1"/>
  <c r="V49" i="3"/>
  <c r="R50" i="3"/>
  <c r="H50" i="2"/>
  <c r="J50" i="2"/>
  <c r="DM26" i="3"/>
  <c r="DP26" i="3"/>
  <c r="BX25" i="2"/>
  <c r="BW26" i="2"/>
  <c r="W49" i="3" l="1"/>
  <c r="Y49" i="3" s="1"/>
  <c r="Z49" i="3" s="1"/>
  <c r="U50" i="3"/>
  <c r="K50" i="2"/>
  <c r="M50" i="2"/>
  <c r="I51" i="2"/>
  <c r="DS26" i="3"/>
  <c r="BY25" i="2"/>
  <c r="FR25" i="2" s="1"/>
  <c r="AA50" i="3" l="1"/>
  <c r="X50" i="3"/>
  <c r="N50" i="2"/>
  <c r="L51" i="2"/>
  <c r="AC26" i="3"/>
  <c r="CA25" i="2"/>
  <c r="CB25" i="2" s="1"/>
  <c r="FU25" i="2" s="1"/>
  <c r="BZ26" i="2"/>
  <c r="D50" i="3" l="1"/>
  <c r="O51" i="2"/>
  <c r="P50" i="2"/>
  <c r="AE26" i="3"/>
  <c r="AF26" i="3" s="1"/>
  <c r="DY26" i="3" s="1"/>
  <c r="AD27" i="3"/>
  <c r="DV26" i="3"/>
  <c r="CC26" i="2"/>
  <c r="CD25" i="2"/>
  <c r="CE25" i="2" s="1"/>
  <c r="FX25" i="2" s="1"/>
  <c r="E50" i="3" l="1"/>
  <c r="G50" i="3" s="1"/>
  <c r="Q50" i="2"/>
  <c r="S50" i="2"/>
  <c r="AH26" i="3"/>
  <c r="AI26" i="3" s="1"/>
  <c r="EB26" i="3" s="1"/>
  <c r="AG27" i="3"/>
  <c r="CF26" i="2"/>
  <c r="CG25" i="2"/>
  <c r="CH25" i="2" s="1"/>
  <c r="GA25" i="2" s="1"/>
  <c r="H50" i="3" l="1"/>
  <c r="J50" i="3"/>
  <c r="T50" i="2"/>
  <c r="V50" i="2"/>
  <c r="R51" i="2"/>
  <c r="AK26" i="3"/>
  <c r="AL26" i="3" s="1"/>
  <c r="AM27" i="3" s="1"/>
  <c r="AJ27" i="3"/>
  <c r="CI26" i="2"/>
  <c r="CJ25" i="2"/>
  <c r="CK25" i="2" s="1"/>
  <c r="GD25" i="2" s="1"/>
  <c r="K50" i="3" l="1"/>
  <c r="M50" i="3"/>
  <c r="I51" i="3"/>
  <c r="W50" i="2"/>
  <c r="U51" i="2"/>
  <c r="AN26" i="3"/>
  <c r="AO26" i="3" s="1"/>
  <c r="AP27" i="3" s="1"/>
  <c r="EE26" i="3"/>
  <c r="CL26" i="2"/>
  <c r="CM25" i="2"/>
  <c r="CN25" i="2" s="1"/>
  <c r="GG25" i="2" s="1"/>
  <c r="N50" i="3" l="1"/>
  <c r="P50" i="3"/>
  <c r="L51" i="3"/>
  <c r="X51" i="2"/>
  <c r="Y50" i="2"/>
  <c r="Z50" i="2" s="1"/>
  <c r="AQ26" i="3"/>
  <c r="AR26" i="3" s="1"/>
  <c r="AS27" i="3" s="1"/>
  <c r="EH26" i="3"/>
  <c r="CO26" i="2"/>
  <c r="CP25" i="2"/>
  <c r="CQ25" i="2" s="1"/>
  <c r="GJ25" i="2" s="1"/>
  <c r="Q50" i="3" l="1"/>
  <c r="S50" i="3"/>
  <c r="O51" i="3"/>
  <c r="AA51" i="2"/>
  <c r="D51" i="2" s="1"/>
  <c r="E51" i="2" s="1"/>
  <c r="AT26" i="3"/>
  <c r="AU26" i="3" s="1"/>
  <c r="EN26" i="3" s="1"/>
  <c r="EK26" i="3"/>
  <c r="CR26" i="2"/>
  <c r="CS25" i="2"/>
  <c r="CT25" i="2" s="1"/>
  <c r="CU26" i="2" s="1"/>
  <c r="T50" i="3" l="1"/>
  <c r="V50" i="3"/>
  <c r="R51" i="3"/>
  <c r="G51" i="2"/>
  <c r="AW26" i="3"/>
  <c r="AX26" i="3" s="1"/>
  <c r="AY27" i="3" s="1"/>
  <c r="AV27" i="3"/>
  <c r="J27" i="1"/>
  <c r="GM25" i="2"/>
  <c r="B25" i="2"/>
  <c r="A25" i="2"/>
  <c r="CX26" i="2"/>
  <c r="W50" i="3" l="1"/>
  <c r="Y50" i="3" s="1"/>
  <c r="Z50" i="3" s="1"/>
  <c r="U51" i="3"/>
  <c r="H51" i="2"/>
  <c r="J51" i="2"/>
  <c r="AZ26" i="3"/>
  <c r="BA26" i="3" s="1"/>
  <c r="ET26" i="3" s="1"/>
  <c r="EQ26" i="3"/>
  <c r="AA51" i="3" l="1"/>
  <c r="X51" i="3"/>
  <c r="D51" i="3" s="1"/>
  <c r="K51" i="2"/>
  <c r="M51" i="2"/>
  <c r="I52" i="2"/>
  <c r="DD26" i="2"/>
  <c r="DA26" i="2"/>
  <c r="BC26" i="3"/>
  <c r="BD26" i="3" s="1"/>
  <c r="BE27" i="3" s="1"/>
  <c r="BB27" i="3"/>
  <c r="E51" i="3" l="1"/>
  <c r="G51" i="3"/>
  <c r="N51" i="2"/>
  <c r="P51" i="2" s="1"/>
  <c r="L52" i="2"/>
  <c r="DG26" i="2"/>
  <c r="BF26" i="3"/>
  <c r="BG26" i="3" s="1"/>
  <c r="EZ26" i="3" s="1"/>
  <c r="EW26" i="3"/>
  <c r="H51" i="3" l="1"/>
  <c r="J51" i="3"/>
  <c r="Q51" i="2"/>
  <c r="S51" i="2" s="1"/>
  <c r="O52" i="2"/>
  <c r="BI26" i="3"/>
  <c r="BJ26" i="3" s="1"/>
  <c r="FC26" i="3" s="1"/>
  <c r="BH27" i="3"/>
  <c r="K51" i="3" l="1"/>
  <c r="M51" i="3"/>
  <c r="I52" i="3"/>
  <c r="T51" i="2"/>
  <c r="V51" i="2" s="1"/>
  <c r="R52" i="2"/>
  <c r="BL26" i="3"/>
  <c r="BM26" i="3" s="1"/>
  <c r="BN27" i="3" s="1"/>
  <c r="BK27" i="3"/>
  <c r="DJ26" i="2"/>
  <c r="DM26" i="2"/>
  <c r="N51" i="3" l="1"/>
  <c r="P51" i="3"/>
  <c r="L52" i="3"/>
  <c r="W51" i="2"/>
  <c r="Y51" i="2"/>
  <c r="Z51" i="2" s="1"/>
  <c r="U52" i="2"/>
  <c r="FF26" i="3"/>
  <c r="BO26" i="3"/>
  <c r="BP26" i="3" s="1"/>
  <c r="BQ27" i="3" s="1"/>
  <c r="DP26" i="2"/>
  <c r="Q51" i="3" l="1"/>
  <c r="S51" i="3"/>
  <c r="O52" i="3"/>
  <c r="AA52" i="2"/>
  <c r="X52" i="2"/>
  <c r="D52" i="2" s="1"/>
  <c r="BR26" i="3"/>
  <c r="BS26" i="3" s="1"/>
  <c r="FL26" i="3" s="1"/>
  <c r="FI26" i="3"/>
  <c r="T51" i="3" l="1"/>
  <c r="V51" i="3"/>
  <c r="R52" i="3"/>
  <c r="E52" i="2"/>
  <c r="G52" i="2"/>
  <c r="BU26" i="3"/>
  <c r="BV26" i="3" s="1"/>
  <c r="BW27" i="3" s="1"/>
  <c r="BT27" i="3"/>
  <c r="AB26" i="2"/>
  <c r="AC26" i="2" s="1"/>
  <c r="DV26" i="2" s="1"/>
  <c r="DS26" i="2"/>
  <c r="W51" i="3" l="1"/>
  <c r="U52" i="3"/>
  <c r="H52" i="2"/>
  <c r="J52" i="2"/>
  <c r="BX26" i="3"/>
  <c r="BY26" i="3" s="1"/>
  <c r="BZ27" i="3" s="1"/>
  <c r="FO26" i="3"/>
  <c r="AD27" i="2"/>
  <c r="AE26" i="2"/>
  <c r="X52" i="3" l="1"/>
  <c r="Y51" i="3"/>
  <c r="Z51" i="3" s="1"/>
  <c r="K52" i="2"/>
  <c r="M52" i="2"/>
  <c r="I53" i="2"/>
  <c r="FR26" i="3"/>
  <c r="CA26" i="3"/>
  <c r="CB26" i="3" s="1"/>
  <c r="AF26" i="2"/>
  <c r="AA52" i="3" l="1"/>
  <c r="D52" i="3" s="1"/>
  <c r="N52" i="2"/>
  <c r="P52" i="2" s="1"/>
  <c r="L53" i="2"/>
  <c r="CD26" i="3"/>
  <c r="CE26" i="3" s="1"/>
  <c r="FU26" i="3"/>
  <c r="CC27" i="3"/>
  <c r="AH26" i="2"/>
  <c r="AI26" i="2" s="1"/>
  <c r="DY26" i="2"/>
  <c r="AG27" i="2"/>
  <c r="E52" i="3" l="1"/>
  <c r="G52" i="3" s="1"/>
  <c r="Q52" i="2"/>
  <c r="S52" i="2" s="1"/>
  <c r="O53" i="2"/>
  <c r="CG26" i="3"/>
  <c r="CH26" i="3" s="1"/>
  <c r="GA26" i="3" s="1"/>
  <c r="FX26" i="3"/>
  <c r="CF27" i="3"/>
  <c r="AK26" i="2"/>
  <c r="AL26" i="2" s="1"/>
  <c r="EB26" i="2"/>
  <c r="AJ27" i="2"/>
  <c r="H52" i="3" l="1"/>
  <c r="J52" i="3" s="1"/>
  <c r="T52" i="2"/>
  <c r="V52" i="2"/>
  <c r="R53" i="2"/>
  <c r="CI27" i="3"/>
  <c r="CJ26" i="3"/>
  <c r="CK26" i="3" s="1"/>
  <c r="CL27" i="3" s="1"/>
  <c r="AN26" i="2"/>
  <c r="AO26" i="2" s="1"/>
  <c r="EH26" i="2" s="1"/>
  <c r="EE26" i="2"/>
  <c r="AM27" i="2"/>
  <c r="K52" i="3" l="1"/>
  <c r="M52" i="3"/>
  <c r="I53" i="3"/>
  <c r="W52" i="2"/>
  <c r="U53" i="2"/>
  <c r="GD26" i="3"/>
  <c r="CM26" i="3"/>
  <c r="CN26" i="3" s="1"/>
  <c r="AQ26" i="2"/>
  <c r="AP27" i="2"/>
  <c r="N52" i="3" l="1"/>
  <c r="P52" i="3"/>
  <c r="L53" i="3"/>
  <c r="X53" i="2"/>
  <c r="Y52" i="2"/>
  <c r="Z52" i="2" s="1"/>
  <c r="CP26" i="3"/>
  <c r="CQ26" i="3" s="1"/>
  <c r="GJ26" i="3" s="1"/>
  <c r="GG26" i="3"/>
  <c r="CO27" i="3"/>
  <c r="AR26" i="2"/>
  <c r="EK26" i="2" s="1"/>
  <c r="Q52" i="3" l="1"/>
  <c r="S52" i="3"/>
  <c r="O53" i="3"/>
  <c r="AA53" i="2"/>
  <c r="D53" i="2"/>
  <c r="CR27" i="3"/>
  <c r="CS26" i="3"/>
  <c r="CT26" i="3" s="1"/>
  <c r="CU27" i="3" s="1"/>
  <c r="AT26" i="2"/>
  <c r="AU26" i="2" s="1"/>
  <c r="EN26" i="2" s="1"/>
  <c r="AS27" i="2"/>
  <c r="T52" i="3" l="1"/>
  <c r="V52" i="3" s="1"/>
  <c r="R53" i="3"/>
  <c r="E53" i="2"/>
  <c r="G53" i="2" s="1"/>
  <c r="K28" i="1"/>
  <c r="GM26" i="3"/>
  <c r="A26" i="3"/>
  <c r="B26" i="3"/>
  <c r="AV27" i="2"/>
  <c r="AW26" i="2"/>
  <c r="AX26" i="2" s="1"/>
  <c r="AY27" i="2" s="1"/>
  <c r="CX27" i="3"/>
  <c r="W52" i="3" l="1"/>
  <c r="Y52" i="3" s="1"/>
  <c r="Z52" i="3" s="1"/>
  <c r="U53" i="3"/>
  <c r="H53" i="2"/>
  <c r="J53" i="2"/>
  <c r="EQ26" i="2"/>
  <c r="AZ26" i="2"/>
  <c r="BA26" i="2" s="1"/>
  <c r="ET26" i="2" s="1"/>
  <c r="DA27" i="3"/>
  <c r="AA53" i="3" l="1"/>
  <c r="X53" i="3"/>
  <c r="K53" i="2"/>
  <c r="M53" i="2"/>
  <c r="I54" i="2"/>
  <c r="BB27" i="2"/>
  <c r="BC26" i="2"/>
  <c r="BD26" i="2" s="1"/>
  <c r="BE27" i="2" s="1"/>
  <c r="DD27" i="3"/>
  <c r="D53" i="3" l="1"/>
  <c r="N53" i="2"/>
  <c r="P53" i="2"/>
  <c r="L54" i="2"/>
  <c r="EW26" i="2"/>
  <c r="BF26" i="2"/>
  <c r="BG26" i="2" s="1"/>
  <c r="BH27" i="2" s="1"/>
  <c r="E53" i="3" l="1"/>
  <c r="G53" i="3" s="1"/>
  <c r="Q53" i="2"/>
  <c r="S53" i="2" s="1"/>
  <c r="O54" i="2"/>
  <c r="EZ26" i="2"/>
  <c r="BI26" i="2"/>
  <c r="BJ26" i="2" s="1"/>
  <c r="FC26" i="2" s="1"/>
  <c r="DJ27" i="3"/>
  <c r="DG27" i="3"/>
  <c r="H53" i="3" l="1"/>
  <c r="J53" i="3"/>
  <c r="K53" i="3" s="1"/>
  <c r="T53" i="2"/>
  <c r="V53" i="2"/>
  <c r="R54" i="2"/>
  <c r="BL26" i="2"/>
  <c r="BM26" i="2" s="1"/>
  <c r="BN27" i="2" s="1"/>
  <c r="BK27" i="2"/>
  <c r="M53" i="3" l="1"/>
  <c r="L54" i="3"/>
  <c r="I54" i="3"/>
  <c r="W53" i="2"/>
  <c r="Y53" i="2" s="1"/>
  <c r="Z53" i="2" s="1"/>
  <c r="U54" i="2"/>
  <c r="FF26" i="2"/>
  <c r="BO26" i="2"/>
  <c r="BP26" i="2" s="1"/>
  <c r="FI26" i="2" s="1"/>
  <c r="DP27" i="3"/>
  <c r="DM27" i="3"/>
  <c r="N53" i="3" l="1"/>
  <c r="P53" i="3"/>
  <c r="AA54" i="2"/>
  <c r="X54" i="2"/>
  <c r="D54" i="2" s="1"/>
  <c r="BR26" i="2"/>
  <c r="BS26" i="2" s="1"/>
  <c r="BT27" i="2" s="1"/>
  <c r="BQ27" i="2"/>
  <c r="Q53" i="3" l="1"/>
  <c r="S53" i="3"/>
  <c r="O54" i="3"/>
  <c r="E54" i="2"/>
  <c r="G54" i="2"/>
  <c r="FL26" i="2"/>
  <c r="BU26" i="2"/>
  <c r="BV26" i="2" s="1"/>
  <c r="BW27" i="2" s="1"/>
  <c r="AC27" i="3"/>
  <c r="AE27" i="3" s="1"/>
  <c r="DS27" i="3"/>
  <c r="T53" i="3" l="1"/>
  <c r="V53" i="3"/>
  <c r="R54" i="3"/>
  <c r="H54" i="2"/>
  <c r="J54" i="2" s="1"/>
  <c r="K54" i="2" s="1"/>
  <c r="FO26" i="2"/>
  <c r="BX26" i="2"/>
  <c r="BY26" i="2" s="1"/>
  <c r="FR26" i="2" s="1"/>
  <c r="AF27" i="3"/>
  <c r="AH27" i="3" s="1"/>
  <c r="DV27" i="3"/>
  <c r="AD28" i="3"/>
  <c r="W53" i="3" l="1"/>
  <c r="Y53" i="3" s="1"/>
  <c r="Z53" i="3" s="1"/>
  <c r="AA54" i="3" s="1"/>
  <c r="U54" i="3"/>
  <c r="M54" i="2"/>
  <c r="L55" i="2"/>
  <c r="I55" i="2"/>
  <c r="BZ27" i="2"/>
  <c r="CA26" i="2"/>
  <c r="CB26" i="2" s="1"/>
  <c r="CC27" i="2" s="1"/>
  <c r="AI27" i="3"/>
  <c r="AK27" i="3" s="1"/>
  <c r="DY27" i="3"/>
  <c r="AG28" i="3"/>
  <c r="X54" i="3" l="1"/>
  <c r="D54" i="3" s="1"/>
  <c r="N54" i="2"/>
  <c r="P54" i="2"/>
  <c r="FU26" i="2"/>
  <c r="CD26" i="2"/>
  <c r="CE26" i="2" s="1"/>
  <c r="FX26" i="2" s="1"/>
  <c r="AL27" i="3"/>
  <c r="AN27" i="3"/>
  <c r="EB27" i="3"/>
  <c r="AJ28" i="3"/>
  <c r="E54" i="3" l="1"/>
  <c r="G54" i="3"/>
  <c r="Q54" i="2"/>
  <c r="S54" i="2"/>
  <c r="O55" i="2"/>
  <c r="CF27" i="2"/>
  <c r="CG26" i="2"/>
  <c r="CH26" i="2" s="1"/>
  <c r="GA26" i="2" s="1"/>
  <c r="AO27" i="3"/>
  <c r="AQ27" i="3" s="1"/>
  <c r="AR27" i="3" s="1"/>
  <c r="EE27" i="3"/>
  <c r="AM28" i="3"/>
  <c r="H54" i="3" l="1"/>
  <c r="J54" i="3" s="1"/>
  <c r="T54" i="2"/>
  <c r="V54" i="2"/>
  <c r="R55" i="2"/>
  <c r="CI27" i="2"/>
  <c r="CJ26" i="2"/>
  <c r="CK26" i="2" s="1"/>
  <c r="CL27" i="2" s="1"/>
  <c r="AT27" i="3"/>
  <c r="AU27" i="3" s="1"/>
  <c r="EK27" i="3"/>
  <c r="AS28" i="3"/>
  <c r="EH27" i="3"/>
  <c r="AP28" i="3"/>
  <c r="I55" i="3" l="1"/>
  <c r="K54" i="3"/>
  <c r="M54" i="3"/>
  <c r="W54" i="2"/>
  <c r="U55" i="2"/>
  <c r="GD26" i="2"/>
  <c r="CM26" i="2"/>
  <c r="CN26" i="2" s="1"/>
  <c r="GG26" i="2" s="1"/>
  <c r="AW27" i="3"/>
  <c r="EN27" i="3"/>
  <c r="AV28" i="3"/>
  <c r="N54" i="3" l="1"/>
  <c r="P54" i="3"/>
  <c r="L55" i="3"/>
  <c r="X55" i="2"/>
  <c r="Y54" i="2"/>
  <c r="Z54" i="2" s="1"/>
  <c r="CO27" i="2"/>
  <c r="CP26" i="2"/>
  <c r="CQ26" i="2" s="1"/>
  <c r="GJ26" i="2" s="1"/>
  <c r="AX27" i="3"/>
  <c r="Q54" i="3" l="1"/>
  <c r="S54" i="3"/>
  <c r="O55" i="3"/>
  <c r="AA55" i="2"/>
  <c r="D55" i="2" s="1"/>
  <c r="AZ27" i="3"/>
  <c r="BA27" i="3" s="1"/>
  <c r="CS26" i="2"/>
  <c r="CT26" i="2" s="1"/>
  <c r="CU27" i="2" s="1"/>
  <c r="CR27" i="2"/>
  <c r="EQ27" i="3"/>
  <c r="AY28" i="3"/>
  <c r="T54" i="3" l="1"/>
  <c r="V54" i="3"/>
  <c r="W54" i="3" s="1"/>
  <c r="R55" i="3"/>
  <c r="E55" i="2"/>
  <c r="G55" i="2"/>
  <c r="BC27" i="3"/>
  <c r="BD27" i="3" s="1"/>
  <c r="A26" i="2"/>
  <c r="J28" i="1"/>
  <c r="GM26" i="2"/>
  <c r="B26" i="2"/>
  <c r="ET27" i="3"/>
  <c r="BB28" i="3"/>
  <c r="Y54" i="3" l="1"/>
  <c r="Z54" i="3" s="1"/>
  <c r="X55" i="3"/>
  <c r="U55" i="3"/>
  <c r="H55" i="2"/>
  <c r="EW27" i="3"/>
  <c r="BE28" i="3"/>
  <c r="BF27" i="3"/>
  <c r="BG27" i="3" s="1"/>
  <c r="CX27" i="2"/>
  <c r="AA55" i="3" l="1"/>
  <c r="D55" i="3" s="1"/>
  <c r="I56" i="2"/>
  <c r="J55" i="2"/>
  <c r="DA27" i="2"/>
  <c r="BI27" i="3"/>
  <c r="BJ27" i="3" s="1"/>
  <c r="EZ27" i="3"/>
  <c r="BH28" i="3"/>
  <c r="E55" i="3" l="1"/>
  <c r="G55" i="3" s="1"/>
  <c r="H55" i="3" s="1"/>
  <c r="K55" i="2"/>
  <c r="M55" i="2" s="1"/>
  <c r="BL27" i="3"/>
  <c r="BM27" i="3" s="1"/>
  <c r="BK28" i="3"/>
  <c r="FC27" i="3"/>
  <c r="DD27" i="2"/>
  <c r="J55" i="3" l="1"/>
  <c r="I56" i="3"/>
  <c r="N55" i="2"/>
  <c r="P55" i="2" s="1"/>
  <c r="L56" i="2"/>
  <c r="BO27" i="3"/>
  <c r="BP27" i="3" s="1"/>
  <c r="FF27" i="3"/>
  <c r="BN28" i="3"/>
  <c r="DG27" i="2"/>
  <c r="K55" i="3" l="1"/>
  <c r="M55" i="3"/>
  <c r="Q55" i="2"/>
  <c r="S55" i="2"/>
  <c r="O56" i="2"/>
  <c r="BQ28" i="3"/>
  <c r="FI27" i="3"/>
  <c r="BR27" i="3"/>
  <c r="BS27" i="3" s="1"/>
  <c r="DM27" i="2"/>
  <c r="DJ27" i="2"/>
  <c r="N55" i="3" l="1"/>
  <c r="P55" i="3"/>
  <c r="L56" i="3"/>
  <c r="T55" i="2"/>
  <c r="V55" i="2"/>
  <c r="R56" i="2"/>
  <c r="BU27" i="3"/>
  <c r="BV27" i="3" s="1"/>
  <c r="FL27" i="3"/>
  <c r="BT28" i="3"/>
  <c r="Q55" i="3" l="1"/>
  <c r="S55" i="3"/>
  <c r="O56" i="3"/>
  <c r="U56" i="2"/>
  <c r="W55" i="2"/>
  <c r="Y55" i="2"/>
  <c r="Z55" i="2" s="1"/>
  <c r="BX27" i="3"/>
  <c r="BY27" i="3" s="1"/>
  <c r="FO27" i="3"/>
  <c r="BW28" i="3"/>
  <c r="DS27" i="2"/>
  <c r="DP27" i="2"/>
  <c r="T55" i="3" l="1"/>
  <c r="R56" i="3"/>
  <c r="AA56" i="2"/>
  <c r="X56" i="2"/>
  <c r="D56" i="2" s="1"/>
  <c r="FR27" i="3"/>
  <c r="BZ28" i="3"/>
  <c r="CA27" i="3"/>
  <c r="CB27" i="3" s="1"/>
  <c r="AB27" i="2"/>
  <c r="AC27" i="2" s="1"/>
  <c r="U56" i="3" l="1"/>
  <c r="V55" i="3"/>
  <c r="E56" i="2"/>
  <c r="G56" i="2"/>
  <c r="CD27" i="3"/>
  <c r="CE27" i="3" s="1"/>
  <c r="FU27" i="3"/>
  <c r="CC28" i="3"/>
  <c r="AE27" i="2"/>
  <c r="AF27" i="2" s="1"/>
  <c r="DV27" i="2"/>
  <c r="AD28" i="2"/>
  <c r="W55" i="3" l="1"/>
  <c r="Y55" i="3"/>
  <c r="Z55" i="3" s="1"/>
  <c r="H56" i="2"/>
  <c r="J56" i="2"/>
  <c r="CG27" i="3"/>
  <c r="CH27" i="3" s="1"/>
  <c r="FX27" i="3"/>
  <c r="CF28" i="3"/>
  <c r="AH27" i="2"/>
  <c r="AI27" i="2" s="1"/>
  <c r="EB27" i="2" s="1"/>
  <c r="DY27" i="2"/>
  <c r="AG28" i="2"/>
  <c r="AA56" i="3" l="1"/>
  <c r="X56" i="3"/>
  <c r="D56" i="3" s="1"/>
  <c r="K56" i="2"/>
  <c r="M56" i="2"/>
  <c r="I57" i="2"/>
  <c r="CJ27" i="3"/>
  <c r="CK27" i="3" s="1"/>
  <c r="GA27" i="3"/>
  <c r="CI28" i="3"/>
  <c r="AK27" i="2"/>
  <c r="AJ28" i="2"/>
  <c r="E56" i="3" l="1"/>
  <c r="G56" i="3"/>
  <c r="N56" i="2"/>
  <c r="P56" i="2"/>
  <c r="L57" i="2"/>
  <c r="CL28" i="3"/>
  <c r="GD27" i="3"/>
  <c r="CM27" i="3"/>
  <c r="CN27" i="3" s="1"/>
  <c r="AL27" i="2"/>
  <c r="EE27" i="2" s="1"/>
  <c r="H56" i="3" l="1"/>
  <c r="J56" i="3"/>
  <c r="Q56" i="2"/>
  <c r="S56" i="2"/>
  <c r="O57" i="2"/>
  <c r="CP27" i="3"/>
  <c r="CQ27" i="3" s="1"/>
  <c r="GG27" i="3"/>
  <c r="CO28" i="3"/>
  <c r="AN27" i="2"/>
  <c r="AO27" i="2" s="1"/>
  <c r="EH27" i="2" s="1"/>
  <c r="AM28" i="2"/>
  <c r="K56" i="3" l="1"/>
  <c r="M56" i="3"/>
  <c r="I57" i="3"/>
  <c r="T56" i="2"/>
  <c r="V56" i="2"/>
  <c r="R57" i="2"/>
  <c r="CS27" i="3"/>
  <c r="B27" i="3" s="1"/>
  <c r="GJ27" i="3"/>
  <c r="CR28" i="3"/>
  <c r="AP28" i="2"/>
  <c r="AQ27" i="2"/>
  <c r="AR27" i="2" s="1"/>
  <c r="EK27" i="2" s="1"/>
  <c r="N56" i="3" l="1"/>
  <c r="P56" i="3"/>
  <c r="L57" i="3"/>
  <c r="W56" i="2"/>
  <c r="U57" i="2"/>
  <c r="CT27" i="3"/>
  <c r="K29" i="1" s="1"/>
  <c r="A27" i="3"/>
  <c r="AS28" i="2"/>
  <c r="AT27" i="2"/>
  <c r="Q56" i="3" l="1"/>
  <c r="S56" i="3"/>
  <c r="O57" i="3"/>
  <c r="X57" i="2"/>
  <c r="Y56" i="2"/>
  <c r="Z56" i="2" s="1"/>
  <c r="CU28" i="3"/>
  <c r="GM27" i="3"/>
  <c r="AU27" i="2"/>
  <c r="AW27" i="2" s="1"/>
  <c r="AX27" i="2" s="1"/>
  <c r="EQ27" i="2" s="1"/>
  <c r="T56" i="3" l="1"/>
  <c r="V56" i="3" s="1"/>
  <c r="R57" i="3"/>
  <c r="AA57" i="2"/>
  <c r="D57" i="2" s="1"/>
  <c r="E57" i="2" s="1"/>
  <c r="CX28" i="3"/>
  <c r="AY28" i="2"/>
  <c r="AZ27" i="2"/>
  <c r="BA27" i="2" s="1"/>
  <c r="BB28" i="2" s="1"/>
  <c r="EN27" i="2"/>
  <c r="AV28" i="2"/>
  <c r="W56" i="3" l="1"/>
  <c r="U57" i="3"/>
  <c r="G57" i="2"/>
  <c r="DA28" i="3"/>
  <c r="ET27" i="2"/>
  <c r="BC27" i="2"/>
  <c r="BD27" i="2" s="1"/>
  <c r="EW27" i="2" s="1"/>
  <c r="X57" i="3" l="1"/>
  <c r="Y56" i="3"/>
  <c r="Z56" i="3" s="1"/>
  <c r="H57" i="2"/>
  <c r="J57" i="2"/>
  <c r="K57" i="2" s="1"/>
  <c r="DD28" i="3"/>
  <c r="BE28" i="2"/>
  <c r="BF27" i="2"/>
  <c r="BG27" i="2" s="1"/>
  <c r="EZ27" i="2" s="1"/>
  <c r="AA57" i="3" l="1"/>
  <c r="D57" i="3"/>
  <c r="M57" i="2"/>
  <c r="L58" i="2"/>
  <c r="I58" i="2"/>
  <c r="DG28" i="3"/>
  <c r="BH28" i="2"/>
  <c r="BI27" i="2"/>
  <c r="E57" i="3" l="1"/>
  <c r="G57" i="3"/>
  <c r="N57" i="2"/>
  <c r="P57" i="2"/>
  <c r="DJ28" i="3"/>
  <c r="BJ27" i="2"/>
  <c r="BL27" i="2" s="1"/>
  <c r="BM27" i="2" s="1"/>
  <c r="FF27" i="2" s="1"/>
  <c r="H57" i="3" l="1"/>
  <c r="J57" i="3"/>
  <c r="Q57" i="2"/>
  <c r="S57" i="2"/>
  <c r="O58" i="2"/>
  <c r="DM28" i="3"/>
  <c r="BN28" i="2"/>
  <c r="BO27" i="2"/>
  <c r="BP27" i="2" s="1"/>
  <c r="BQ28" i="2" s="1"/>
  <c r="FC27" i="2"/>
  <c r="BK28" i="2"/>
  <c r="K57" i="3" l="1"/>
  <c r="M57" i="3"/>
  <c r="I58" i="3"/>
  <c r="T57" i="2"/>
  <c r="V57" i="2"/>
  <c r="R58" i="2"/>
  <c r="DP28" i="3"/>
  <c r="FI27" i="2"/>
  <c r="BR27" i="2"/>
  <c r="BS27" i="2" s="1"/>
  <c r="FL27" i="2" s="1"/>
  <c r="N57" i="3" l="1"/>
  <c r="P57" i="3"/>
  <c r="L58" i="3"/>
  <c r="W57" i="2"/>
  <c r="Y57" i="2"/>
  <c r="Z57" i="2" s="1"/>
  <c r="U58" i="2"/>
  <c r="DS28" i="3"/>
  <c r="BT28" i="2"/>
  <c r="BU27" i="2"/>
  <c r="Q57" i="3" l="1"/>
  <c r="S57" i="3"/>
  <c r="O58" i="3"/>
  <c r="AA58" i="2"/>
  <c r="X58" i="2"/>
  <c r="D58" i="2" s="1"/>
  <c r="AC28" i="3"/>
  <c r="DV28" i="3" s="1"/>
  <c r="BV27" i="2"/>
  <c r="BX27" i="2" s="1"/>
  <c r="BY27" i="2" s="1"/>
  <c r="FR27" i="2" s="1"/>
  <c r="T57" i="3" l="1"/>
  <c r="V57" i="3"/>
  <c r="R58" i="3"/>
  <c r="E58" i="2"/>
  <c r="G58" i="2"/>
  <c r="H58" i="2" s="1"/>
  <c r="AE28" i="3"/>
  <c r="AF28" i="3" s="1"/>
  <c r="AG29" i="3" s="1"/>
  <c r="AD29" i="3"/>
  <c r="BZ28" i="2"/>
  <c r="CA27" i="2"/>
  <c r="CB27" i="2" s="1"/>
  <c r="CC28" i="2" s="1"/>
  <c r="FO27" i="2"/>
  <c r="BW28" i="2"/>
  <c r="W57" i="3" l="1"/>
  <c r="Y57" i="3"/>
  <c r="Z57" i="3" s="1"/>
  <c r="U58" i="3"/>
  <c r="J58" i="2"/>
  <c r="I59" i="2"/>
  <c r="AH28" i="3"/>
  <c r="AI28" i="3" s="1"/>
  <c r="EB28" i="3" s="1"/>
  <c r="DY28" i="3"/>
  <c r="CD27" i="2"/>
  <c r="CE27" i="2" s="1"/>
  <c r="FU27" i="2"/>
  <c r="AA58" i="3" l="1"/>
  <c r="X58" i="3"/>
  <c r="D58" i="3" s="1"/>
  <c r="E58" i="3" s="1"/>
  <c r="K58" i="2"/>
  <c r="M58" i="2" s="1"/>
  <c r="N58" i="2" s="1"/>
  <c r="AJ29" i="3"/>
  <c r="AK28" i="3"/>
  <c r="AL28" i="3" s="1"/>
  <c r="AM29" i="3" s="1"/>
  <c r="CG27" i="2"/>
  <c r="CH27" i="2" s="1"/>
  <c r="GA27" i="2" s="1"/>
  <c r="FX27" i="2"/>
  <c r="CF28" i="2"/>
  <c r="G58" i="3" l="1"/>
  <c r="P58" i="2"/>
  <c r="O59" i="2"/>
  <c r="L59" i="2"/>
  <c r="AN28" i="3"/>
  <c r="AO28" i="3" s="1"/>
  <c r="EH28" i="3" s="1"/>
  <c r="EE28" i="3"/>
  <c r="CI28" i="2"/>
  <c r="CJ27" i="2"/>
  <c r="CK27" i="2" s="1"/>
  <c r="CL28" i="2" s="1"/>
  <c r="H58" i="3" l="1"/>
  <c r="J58" i="3"/>
  <c r="Q58" i="2"/>
  <c r="S58" i="2"/>
  <c r="AP29" i="3"/>
  <c r="AQ28" i="3"/>
  <c r="AR28" i="3" s="1"/>
  <c r="AS29" i="3" s="1"/>
  <c r="CM27" i="2"/>
  <c r="GD27" i="2"/>
  <c r="K58" i="3" l="1"/>
  <c r="M58" i="3"/>
  <c r="I59" i="3"/>
  <c r="R59" i="2"/>
  <c r="T58" i="2"/>
  <c r="V58" i="2"/>
  <c r="AT28" i="3"/>
  <c r="AU28" i="3" s="1"/>
  <c r="EN28" i="3" s="1"/>
  <c r="EK28" i="3"/>
  <c r="CN27" i="2"/>
  <c r="CP27" i="2" s="1"/>
  <c r="CQ27" i="2" s="1"/>
  <c r="GJ27" i="2" s="1"/>
  <c r="N58" i="3" l="1"/>
  <c r="P58" i="3"/>
  <c r="L59" i="3"/>
  <c r="W58" i="2"/>
  <c r="U59" i="2"/>
  <c r="AW28" i="3"/>
  <c r="AX28" i="3" s="1"/>
  <c r="EQ28" i="3" s="1"/>
  <c r="AV29" i="3"/>
  <c r="CS27" i="2"/>
  <c r="B27" i="2" s="1"/>
  <c r="CR28" i="2"/>
  <c r="GG27" i="2"/>
  <c r="CO28" i="2"/>
  <c r="Q58" i="3" l="1"/>
  <c r="S58" i="3"/>
  <c r="O59" i="3"/>
  <c r="X59" i="2"/>
  <c r="Y58" i="2"/>
  <c r="Z58" i="2" s="1"/>
  <c r="AZ28" i="3"/>
  <c r="BA28" i="3" s="1"/>
  <c r="BB29" i="3" s="1"/>
  <c r="AY29" i="3"/>
  <c r="CT27" i="2"/>
  <c r="CU28" i="2" s="1"/>
  <c r="J29" i="1"/>
  <c r="T58" i="3" l="1"/>
  <c r="V58" i="3"/>
  <c r="R59" i="3"/>
  <c r="AA59" i="2"/>
  <c r="D59" i="2"/>
  <c r="ET28" i="3"/>
  <c r="BC28" i="3"/>
  <c r="BD28" i="3" s="1"/>
  <c r="EW28" i="3" s="1"/>
  <c r="A27" i="2"/>
  <c r="GM27" i="2"/>
  <c r="CX28" i="2"/>
  <c r="W58" i="3" l="1"/>
  <c r="U59" i="3"/>
  <c r="E59" i="2"/>
  <c r="BE29" i="3"/>
  <c r="BF28" i="3"/>
  <c r="BG28" i="3" s="1"/>
  <c r="BH29" i="3" s="1"/>
  <c r="X59" i="3" l="1"/>
  <c r="Y58" i="3"/>
  <c r="Z58" i="3" s="1"/>
  <c r="AA59" i="3" s="1"/>
  <c r="G59" i="2"/>
  <c r="BI28" i="3"/>
  <c r="BJ28" i="3" s="1"/>
  <c r="FC28" i="3" s="1"/>
  <c r="EZ28" i="3"/>
  <c r="DA28" i="2"/>
  <c r="D59" i="3" l="1"/>
  <c r="H59" i="2"/>
  <c r="J59" i="2"/>
  <c r="BL28" i="3"/>
  <c r="BM28" i="3" s="1"/>
  <c r="FF28" i="3" s="1"/>
  <c r="BK29" i="3"/>
  <c r="DD28" i="2"/>
  <c r="DG28" i="2"/>
  <c r="E59" i="3" l="1"/>
  <c r="G59" i="3"/>
  <c r="K59" i="2"/>
  <c r="M59" i="2"/>
  <c r="I60" i="2"/>
  <c r="BO28" i="3"/>
  <c r="BP28" i="3" s="1"/>
  <c r="BQ29" i="3" s="1"/>
  <c r="BN29" i="3"/>
  <c r="H59" i="3" l="1"/>
  <c r="J59" i="3"/>
  <c r="N59" i="2"/>
  <c r="P59" i="2"/>
  <c r="L60" i="2"/>
  <c r="BR28" i="3"/>
  <c r="BS28" i="3" s="1"/>
  <c r="BT29" i="3" s="1"/>
  <c r="FI28" i="3"/>
  <c r="K59" i="3" l="1"/>
  <c r="M59" i="3"/>
  <c r="I60" i="3"/>
  <c r="Q59" i="2"/>
  <c r="S59" i="2" s="1"/>
  <c r="O60" i="2"/>
  <c r="BU28" i="3"/>
  <c r="BV28" i="3" s="1"/>
  <c r="BW29" i="3" s="1"/>
  <c r="FL28" i="3"/>
  <c r="DJ28" i="2"/>
  <c r="DM28" i="2"/>
  <c r="N59" i="3" l="1"/>
  <c r="P59" i="3"/>
  <c r="Q59" i="3" s="1"/>
  <c r="L60" i="3"/>
  <c r="T59" i="2"/>
  <c r="V59" i="2" s="1"/>
  <c r="R60" i="2"/>
  <c r="FO28" i="3"/>
  <c r="BX28" i="3"/>
  <c r="BY28" i="3" s="1"/>
  <c r="BZ29" i="3" s="1"/>
  <c r="DS28" i="2"/>
  <c r="S59" i="3" l="1"/>
  <c r="R60" i="3"/>
  <c r="O60" i="3"/>
  <c r="W59" i="2"/>
  <c r="Y59" i="2"/>
  <c r="Z59" i="2" s="1"/>
  <c r="U60" i="2"/>
  <c r="FR28" i="3"/>
  <c r="CA28" i="3"/>
  <c r="CB28" i="3" s="1"/>
  <c r="CC29" i="3" s="1"/>
  <c r="AB28" i="2"/>
  <c r="DP28" i="2"/>
  <c r="T59" i="3" l="1"/>
  <c r="V59" i="3"/>
  <c r="W59" i="3" s="1"/>
  <c r="AA60" i="2"/>
  <c r="X60" i="2"/>
  <c r="D60" i="2" s="1"/>
  <c r="FU28" i="3"/>
  <c r="CD28" i="3"/>
  <c r="CE28" i="3" s="1"/>
  <c r="FX28" i="3" s="1"/>
  <c r="AC28" i="2"/>
  <c r="DV28" i="2" s="1"/>
  <c r="AE28" i="2"/>
  <c r="Y59" i="3" l="1"/>
  <c r="Z59" i="3" s="1"/>
  <c r="X60" i="3"/>
  <c r="U60" i="3"/>
  <c r="E60" i="2"/>
  <c r="G60" i="2"/>
  <c r="CF29" i="3"/>
  <c r="CG28" i="3"/>
  <c r="CH28" i="3" s="1"/>
  <c r="GA28" i="3" s="1"/>
  <c r="AD29" i="2"/>
  <c r="AF28" i="2"/>
  <c r="AA60" i="3" l="1"/>
  <c r="D60" i="3" s="1"/>
  <c r="E60" i="3" s="1"/>
  <c r="H60" i="2"/>
  <c r="J60" i="2"/>
  <c r="K60" i="2" s="1"/>
  <c r="CI29" i="3"/>
  <c r="CJ28" i="3"/>
  <c r="CK28" i="3" s="1"/>
  <c r="GD28" i="3" s="1"/>
  <c r="AG29" i="2"/>
  <c r="DY28" i="2"/>
  <c r="AH28" i="2"/>
  <c r="G60" i="3" l="1"/>
  <c r="H60" i="3" s="1"/>
  <c r="M60" i="2"/>
  <c r="L61" i="2"/>
  <c r="I61" i="2"/>
  <c r="CM28" i="3"/>
  <c r="CN28" i="3" s="1"/>
  <c r="GG28" i="3" s="1"/>
  <c r="CL29" i="3"/>
  <c r="AI28" i="2"/>
  <c r="AK28" i="2"/>
  <c r="J60" i="3" l="1"/>
  <c r="K60" i="3" s="1"/>
  <c r="I61" i="3"/>
  <c r="N60" i="2"/>
  <c r="P60" i="2"/>
  <c r="CO29" i="3"/>
  <c r="CP28" i="3"/>
  <c r="CQ28" i="3" s="1"/>
  <c r="CS28" i="3" s="1"/>
  <c r="AJ29" i="2"/>
  <c r="EB28" i="2"/>
  <c r="AL28" i="2"/>
  <c r="M60" i="3" l="1"/>
  <c r="L61" i="3"/>
  <c r="Q60" i="2"/>
  <c r="S60" i="2" s="1"/>
  <c r="T60" i="2" s="1"/>
  <c r="O61" i="2"/>
  <c r="CR29" i="3"/>
  <c r="GJ28" i="3"/>
  <c r="CT28" i="3"/>
  <c r="K30" i="1" s="1"/>
  <c r="B28" i="3"/>
  <c r="AN28" i="2"/>
  <c r="AO28" i="2" s="1"/>
  <c r="EE28" i="2"/>
  <c r="AM29" i="2"/>
  <c r="A28" i="3" l="1"/>
  <c r="GM28" i="3"/>
  <c r="CU29" i="3"/>
  <c r="N60" i="3"/>
  <c r="V60" i="2"/>
  <c r="U61" i="2"/>
  <c r="R61" i="2"/>
  <c r="CX29" i="3"/>
  <c r="AQ28" i="2"/>
  <c r="AR28" i="2" s="1"/>
  <c r="EK28" i="2" s="1"/>
  <c r="EH28" i="2"/>
  <c r="AP29" i="2"/>
  <c r="O61" i="3" l="1"/>
  <c r="P60" i="3"/>
  <c r="W60" i="2"/>
  <c r="DA29" i="3"/>
  <c r="DD29" i="3"/>
  <c r="AT28" i="2"/>
  <c r="AS29" i="2"/>
  <c r="Q60" i="3" l="1"/>
  <c r="S60" i="3"/>
  <c r="X61" i="2"/>
  <c r="Y60" i="2"/>
  <c r="Z60" i="2" s="1"/>
  <c r="AA61" i="2" s="1"/>
  <c r="DG29" i="3"/>
  <c r="AU28" i="2"/>
  <c r="EN28" i="2" s="1"/>
  <c r="AW28" i="2"/>
  <c r="T60" i="3" l="1"/>
  <c r="V60" i="3"/>
  <c r="R61" i="3"/>
  <c r="D61" i="2"/>
  <c r="DJ29" i="3"/>
  <c r="AV29" i="2"/>
  <c r="AX28" i="2"/>
  <c r="W60" i="3" l="1"/>
  <c r="Y60" i="3"/>
  <c r="Z60" i="3" s="1"/>
  <c r="U61" i="3"/>
  <c r="E61" i="2"/>
  <c r="G61" i="2" s="1"/>
  <c r="AZ28" i="2"/>
  <c r="BA28" i="2" s="1"/>
  <c r="EQ28" i="2"/>
  <c r="AY29" i="2"/>
  <c r="AA61" i="3" l="1"/>
  <c r="X61" i="3"/>
  <c r="H61" i="2"/>
  <c r="DP29" i="3"/>
  <c r="DM29" i="3"/>
  <c r="BC28" i="2"/>
  <c r="BD28" i="2" s="1"/>
  <c r="EW28" i="2" s="1"/>
  <c r="ET28" i="2"/>
  <c r="BB29" i="2"/>
  <c r="D61" i="3" l="1"/>
  <c r="I62" i="2"/>
  <c r="J61" i="2"/>
  <c r="BF28" i="2"/>
  <c r="BE29" i="2"/>
  <c r="E61" i="3" l="1"/>
  <c r="G61" i="3"/>
  <c r="K61" i="2"/>
  <c r="M61" i="2"/>
  <c r="AC29" i="3"/>
  <c r="DS29" i="3"/>
  <c r="BG28" i="2"/>
  <c r="H61" i="3" l="1"/>
  <c r="J61" i="3"/>
  <c r="N61" i="2"/>
  <c r="P61" i="2"/>
  <c r="L62" i="2"/>
  <c r="AE29" i="3"/>
  <c r="AF29" i="3" s="1"/>
  <c r="DV29" i="3"/>
  <c r="AD30" i="3"/>
  <c r="BI28" i="2"/>
  <c r="EZ28" i="2"/>
  <c r="BH29" i="2"/>
  <c r="K61" i="3" l="1"/>
  <c r="M61" i="3"/>
  <c r="I62" i="3"/>
  <c r="Q61" i="2"/>
  <c r="O62" i="2"/>
  <c r="AH29" i="3"/>
  <c r="AI29" i="3" s="1"/>
  <c r="DY29" i="3"/>
  <c r="AG30" i="3"/>
  <c r="BJ28" i="2"/>
  <c r="N61" i="3" l="1"/>
  <c r="P61" i="3"/>
  <c r="L62" i="3"/>
  <c r="R62" i="2"/>
  <c r="S61" i="2"/>
  <c r="AK29" i="3"/>
  <c r="AL29" i="3" s="1"/>
  <c r="EB29" i="3"/>
  <c r="AJ30" i="3"/>
  <c r="BL28" i="2"/>
  <c r="FC28" i="2"/>
  <c r="BK29" i="2"/>
  <c r="Q61" i="3" l="1"/>
  <c r="S61" i="3" s="1"/>
  <c r="T61" i="3" s="1"/>
  <c r="O62" i="3"/>
  <c r="T61" i="2"/>
  <c r="V61" i="2"/>
  <c r="W61" i="2" s="1"/>
  <c r="AN29" i="3"/>
  <c r="AO29" i="3" s="1"/>
  <c r="EE29" i="3"/>
  <c r="AM30" i="3"/>
  <c r="BM28" i="2"/>
  <c r="BO28" i="2" s="1"/>
  <c r="V61" i="3" l="1"/>
  <c r="U62" i="3"/>
  <c r="R62" i="3"/>
  <c r="Y61" i="2"/>
  <c r="Z61" i="2" s="1"/>
  <c r="X62" i="2"/>
  <c r="U62" i="2"/>
  <c r="AP30" i="3"/>
  <c r="EH29" i="3"/>
  <c r="AQ29" i="3"/>
  <c r="AR29" i="3" s="1"/>
  <c r="FF28" i="2"/>
  <c r="BN29" i="2"/>
  <c r="BP28" i="2"/>
  <c r="BR28" i="2" s="1"/>
  <c r="BS28" i="2" s="1"/>
  <c r="W61" i="3" l="1"/>
  <c r="AA62" i="2"/>
  <c r="D62" i="2" s="1"/>
  <c r="AS30" i="3"/>
  <c r="AT29" i="3"/>
  <c r="AU29" i="3" s="1"/>
  <c r="EK29" i="3"/>
  <c r="BU28" i="2"/>
  <c r="FL28" i="2"/>
  <c r="BT29" i="2"/>
  <c r="FI28" i="2"/>
  <c r="BQ29" i="2"/>
  <c r="X62" i="3" l="1"/>
  <c r="Y61" i="3"/>
  <c r="Z61" i="3" s="1"/>
  <c r="AA62" i="3" s="1"/>
  <c r="E62" i="2"/>
  <c r="G62" i="2"/>
  <c r="AW29" i="3"/>
  <c r="AX29" i="3" s="1"/>
  <c r="EN29" i="3"/>
  <c r="AV30" i="3"/>
  <c r="BV28" i="2"/>
  <c r="BX28" i="2" s="1"/>
  <c r="BY28" i="2" s="1"/>
  <c r="D62" i="3" l="1"/>
  <c r="E62" i="3" s="1"/>
  <c r="H62" i="2"/>
  <c r="J62" i="2"/>
  <c r="AZ29" i="3"/>
  <c r="BA29" i="3" s="1"/>
  <c r="EQ29" i="3"/>
  <c r="AY30" i="3"/>
  <c r="CA28" i="2"/>
  <c r="FR28" i="2"/>
  <c r="BZ29" i="2"/>
  <c r="FO28" i="2"/>
  <c r="BW29" i="2"/>
  <c r="G62" i="3" l="1"/>
  <c r="K62" i="2"/>
  <c r="M62" i="2" s="1"/>
  <c r="I63" i="2"/>
  <c r="BC29" i="3"/>
  <c r="BD29" i="3" s="1"/>
  <c r="ET29" i="3"/>
  <c r="BB30" i="3"/>
  <c r="CB28" i="2"/>
  <c r="CD28" i="2"/>
  <c r="H62" i="3" l="1"/>
  <c r="J62" i="3"/>
  <c r="N62" i="2"/>
  <c r="P62" i="2"/>
  <c r="L63" i="2"/>
  <c r="BE30" i="3"/>
  <c r="EW29" i="3"/>
  <c r="BF29" i="3"/>
  <c r="BG29" i="3" s="1"/>
  <c r="CE28" i="2"/>
  <c r="CG28" i="2"/>
  <c r="FU28" i="2"/>
  <c r="CC29" i="2"/>
  <c r="K62" i="3" l="1"/>
  <c r="M62" i="3"/>
  <c r="I63" i="3"/>
  <c r="Q62" i="2"/>
  <c r="S62" i="2" s="1"/>
  <c r="O63" i="2"/>
  <c r="BH30" i="3"/>
  <c r="EZ29" i="3"/>
  <c r="BI29" i="3"/>
  <c r="BJ29" i="3" s="1"/>
  <c r="CF29" i="2"/>
  <c r="FX28" i="2"/>
  <c r="CH28" i="2"/>
  <c r="CJ28" i="2"/>
  <c r="CK28" i="2" s="1"/>
  <c r="N62" i="3" l="1"/>
  <c r="P62" i="3"/>
  <c r="L63" i="3"/>
  <c r="T62" i="2"/>
  <c r="V62" i="2"/>
  <c r="R63" i="2"/>
  <c r="BL29" i="3"/>
  <c r="BM29" i="3" s="1"/>
  <c r="CL29" i="2"/>
  <c r="GD28" i="2"/>
  <c r="CI29" i="2"/>
  <c r="GA28" i="2"/>
  <c r="FC29" i="3"/>
  <c r="BK30" i="3"/>
  <c r="CM28" i="2"/>
  <c r="CN28" i="2" s="1"/>
  <c r="Q62" i="3" l="1"/>
  <c r="O63" i="3"/>
  <c r="W62" i="2"/>
  <c r="Y62" i="2"/>
  <c r="Z62" i="2" s="1"/>
  <c r="U63" i="2"/>
  <c r="BN30" i="3"/>
  <c r="FF29" i="3"/>
  <c r="BO29" i="3"/>
  <c r="BP29" i="3" s="1"/>
  <c r="CO29" i="2"/>
  <c r="GG28" i="2"/>
  <c r="CP28" i="2"/>
  <c r="CQ28" i="2" s="1"/>
  <c r="R63" i="3" l="1"/>
  <c r="S62" i="3"/>
  <c r="AA63" i="2"/>
  <c r="X63" i="2"/>
  <c r="BQ30" i="3"/>
  <c r="FI29" i="3"/>
  <c r="BR29" i="3"/>
  <c r="BS29" i="3" s="1"/>
  <c r="CR29" i="2"/>
  <c r="GJ28" i="2"/>
  <c r="CS28" i="2"/>
  <c r="CT28" i="2" s="1"/>
  <c r="T62" i="3" l="1"/>
  <c r="V62" i="3"/>
  <c r="W62" i="3" s="1"/>
  <c r="D63" i="2"/>
  <c r="BT30" i="3"/>
  <c r="FL29" i="3"/>
  <c r="BU29" i="3"/>
  <c r="BV29" i="3" s="1"/>
  <c r="CU29" i="2"/>
  <c r="GM28" i="2"/>
  <c r="J30" i="1"/>
  <c r="A28" i="2"/>
  <c r="B28" i="2"/>
  <c r="Y62" i="3" l="1"/>
  <c r="Z62" i="3" s="1"/>
  <c r="X63" i="3"/>
  <c r="U63" i="3"/>
  <c r="E63" i="2"/>
  <c r="G63" i="2" s="1"/>
  <c r="CX29" i="2"/>
  <c r="BW30" i="3"/>
  <c r="FO29" i="3"/>
  <c r="BX29" i="3"/>
  <c r="BY29" i="3" s="1"/>
  <c r="AA63" i="3" l="1"/>
  <c r="D63" i="3" s="1"/>
  <c r="H63" i="2"/>
  <c r="J63" i="2"/>
  <c r="DA29" i="2"/>
  <c r="CA29" i="3"/>
  <c r="CB29" i="3" s="1"/>
  <c r="FR29" i="3"/>
  <c r="BZ30" i="3"/>
  <c r="E63" i="3" l="1"/>
  <c r="G63" i="3"/>
  <c r="K63" i="2"/>
  <c r="M63" i="2"/>
  <c r="I64" i="2"/>
  <c r="CC30" i="3"/>
  <c r="FU29" i="3"/>
  <c r="CD29" i="3"/>
  <c r="CE29" i="3" s="1"/>
  <c r="DD29" i="2"/>
  <c r="H63" i="3" l="1"/>
  <c r="J63" i="3"/>
  <c r="K63" i="3" s="1"/>
  <c r="N63" i="2"/>
  <c r="P63" i="2"/>
  <c r="L64" i="2"/>
  <c r="CG29" i="3"/>
  <c r="CH29" i="3" s="1"/>
  <c r="FX29" i="3"/>
  <c r="CF30" i="3"/>
  <c r="DG29" i="2"/>
  <c r="M63" i="3" l="1"/>
  <c r="L64" i="3"/>
  <c r="I64" i="3"/>
  <c r="Q63" i="2"/>
  <c r="S63" i="2"/>
  <c r="O64" i="2"/>
  <c r="GA29" i="3"/>
  <c r="CI30" i="3"/>
  <c r="CJ29" i="3"/>
  <c r="CK29" i="3" s="1"/>
  <c r="DJ29" i="2"/>
  <c r="N63" i="3" l="1"/>
  <c r="P63" i="3"/>
  <c r="T63" i="2"/>
  <c r="V63" i="2"/>
  <c r="R64" i="2"/>
  <c r="CM29" i="3"/>
  <c r="CN29" i="3" s="1"/>
  <c r="GD29" i="3"/>
  <c r="CL30" i="3"/>
  <c r="DM29" i="2"/>
  <c r="Q63" i="3" l="1"/>
  <c r="S63" i="3"/>
  <c r="O64" i="3"/>
  <c r="W63" i="2"/>
  <c r="U64" i="2"/>
  <c r="CP29" i="3"/>
  <c r="CQ29" i="3" s="1"/>
  <c r="GG29" i="3"/>
  <c r="CO30" i="3"/>
  <c r="DP29" i="2"/>
  <c r="T63" i="3" l="1"/>
  <c r="V63" i="3"/>
  <c r="R64" i="3"/>
  <c r="X64" i="2"/>
  <c r="Y63" i="2"/>
  <c r="Z63" i="2" s="1"/>
  <c r="AA64" i="2" s="1"/>
  <c r="CR30" i="3"/>
  <c r="GJ29" i="3"/>
  <c r="CS29" i="3"/>
  <c r="CT29" i="3" s="1"/>
  <c r="K31" i="1" s="1"/>
  <c r="DS29" i="2"/>
  <c r="AB29" i="2"/>
  <c r="AC29" i="2" s="1"/>
  <c r="AD30" i="2" s="1"/>
  <c r="W63" i="3" l="1"/>
  <c r="Y63" i="3" s="1"/>
  <c r="Z63" i="3" s="1"/>
  <c r="U64" i="3"/>
  <c r="D64" i="2"/>
  <c r="B29" i="3"/>
  <c r="CU30" i="3"/>
  <c r="GM29" i="3"/>
  <c r="A29" i="3"/>
  <c r="DV29" i="2"/>
  <c r="AE29" i="2"/>
  <c r="AF29" i="2" s="1"/>
  <c r="AA64" i="3" l="1"/>
  <c r="X64" i="3"/>
  <c r="D64" i="3" s="1"/>
  <c r="E64" i="2"/>
  <c r="G64" i="2"/>
  <c r="CX30" i="3"/>
  <c r="AH29" i="2"/>
  <c r="AI29" i="2" s="1"/>
  <c r="DY29" i="2"/>
  <c r="AG30" i="2"/>
  <c r="E64" i="3" l="1"/>
  <c r="G64" i="3" s="1"/>
  <c r="H64" i="2"/>
  <c r="J64" i="2"/>
  <c r="DA30" i="3"/>
  <c r="AK29" i="2"/>
  <c r="AL29" i="2" s="1"/>
  <c r="EB29" i="2"/>
  <c r="AJ30" i="2"/>
  <c r="H64" i="3" l="1"/>
  <c r="K64" i="2"/>
  <c r="M64" i="2"/>
  <c r="I65" i="2"/>
  <c r="DG30" i="3"/>
  <c r="AN29" i="2"/>
  <c r="AO29" i="2" s="1"/>
  <c r="EH29" i="2" s="1"/>
  <c r="EE29" i="2"/>
  <c r="AM30" i="2"/>
  <c r="I65" i="3" l="1"/>
  <c r="J64" i="3"/>
  <c r="N64" i="2"/>
  <c r="P64" i="2"/>
  <c r="L65" i="2"/>
  <c r="DD30" i="3"/>
  <c r="DJ30" i="3"/>
  <c r="AP30" i="2"/>
  <c r="AQ29" i="2"/>
  <c r="K64" i="3" l="1"/>
  <c r="M64" i="3"/>
  <c r="Q64" i="2"/>
  <c r="S64" i="2"/>
  <c r="O65" i="2"/>
  <c r="AR29" i="2"/>
  <c r="EK29" i="2" s="1"/>
  <c r="N64" i="3" l="1"/>
  <c r="P64" i="3"/>
  <c r="L65" i="3"/>
  <c r="T64" i="2"/>
  <c r="V64" i="2"/>
  <c r="W64" i="2" s="1"/>
  <c r="R65" i="2"/>
  <c r="AT29" i="2"/>
  <c r="AU29" i="2" s="1"/>
  <c r="AW29" i="2" s="1"/>
  <c r="AX29" i="2" s="1"/>
  <c r="AS30" i="2"/>
  <c r="DM30" i="3"/>
  <c r="Q64" i="3" l="1"/>
  <c r="S64" i="3"/>
  <c r="O65" i="3"/>
  <c r="Y64" i="2"/>
  <c r="Z64" i="2" s="1"/>
  <c r="AA65" i="2" s="1"/>
  <c r="X65" i="2"/>
  <c r="U65" i="2"/>
  <c r="AV30" i="2"/>
  <c r="EN29" i="2"/>
  <c r="DP30" i="3"/>
  <c r="AZ29" i="2"/>
  <c r="EQ29" i="2"/>
  <c r="AY30" i="2"/>
  <c r="T64" i="3" l="1"/>
  <c r="V64" i="3"/>
  <c r="R65" i="3"/>
  <c r="D65" i="2"/>
  <c r="E65" i="2" s="1"/>
  <c r="DS30" i="3"/>
  <c r="AC30" i="3"/>
  <c r="DV30" i="3" s="1"/>
  <c r="BA29" i="2"/>
  <c r="BC29" i="2" s="1"/>
  <c r="BD29" i="2" s="1"/>
  <c r="BF29" i="2" s="1"/>
  <c r="BG29" i="2" s="1"/>
  <c r="BH30" i="2" s="1"/>
  <c r="W64" i="3" l="1"/>
  <c r="U65" i="3"/>
  <c r="G65" i="2"/>
  <c r="H65" i="2" s="1"/>
  <c r="AD31" i="3"/>
  <c r="AE30" i="3"/>
  <c r="AF30" i="3" s="1"/>
  <c r="DY30" i="3" s="1"/>
  <c r="BB30" i="2"/>
  <c r="ET29" i="2"/>
  <c r="EW29" i="2"/>
  <c r="BE30" i="2"/>
  <c r="BI29" i="2"/>
  <c r="BJ29" i="2" s="1"/>
  <c r="EZ29" i="2"/>
  <c r="X65" i="3" l="1"/>
  <c r="Y64" i="3"/>
  <c r="Z64" i="3" s="1"/>
  <c r="J65" i="2"/>
  <c r="K65" i="2" s="1"/>
  <c r="I66" i="2"/>
  <c r="AG31" i="3"/>
  <c r="AH30" i="3"/>
  <c r="AI30" i="3" s="1"/>
  <c r="EB30" i="3" s="1"/>
  <c r="BL29" i="2"/>
  <c r="FC29" i="2"/>
  <c r="BK30" i="2"/>
  <c r="AA65" i="3" l="1"/>
  <c r="D65" i="3"/>
  <c r="M65" i="2"/>
  <c r="N65" i="2" s="1"/>
  <c r="L66" i="2"/>
  <c r="AJ31" i="3"/>
  <c r="AK30" i="3"/>
  <c r="AL30" i="3" s="1"/>
  <c r="BM29" i="2"/>
  <c r="BO29" i="2" s="1"/>
  <c r="E65" i="3" l="1"/>
  <c r="G65" i="3"/>
  <c r="P65" i="2"/>
  <c r="Q65" i="2" s="1"/>
  <c r="O66" i="2"/>
  <c r="AN30" i="3"/>
  <c r="AO30" i="3" s="1"/>
  <c r="EE30" i="3"/>
  <c r="AM31" i="3"/>
  <c r="BP29" i="2"/>
  <c r="BR29" i="2" s="1"/>
  <c r="FF29" i="2"/>
  <c r="BN30" i="2"/>
  <c r="H65" i="3" l="1"/>
  <c r="J65" i="3"/>
  <c r="S65" i="2"/>
  <c r="T65" i="2" s="1"/>
  <c r="R66" i="2"/>
  <c r="AP31" i="3"/>
  <c r="EH30" i="3"/>
  <c r="AQ30" i="3"/>
  <c r="AR30" i="3" s="1"/>
  <c r="BS29" i="2"/>
  <c r="BU29" i="2" s="1"/>
  <c r="FI29" i="2"/>
  <c r="BQ30" i="2"/>
  <c r="K65" i="3" l="1"/>
  <c r="M65" i="3"/>
  <c r="I66" i="3"/>
  <c r="U66" i="2"/>
  <c r="V65" i="2"/>
  <c r="W65" i="2" s="1"/>
  <c r="AS31" i="3"/>
  <c r="EK30" i="3"/>
  <c r="AT30" i="3"/>
  <c r="AU30" i="3" s="1"/>
  <c r="FL29" i="2"/>
  <c r="BT30" i="2"/>
  <c r="BV29" i="2"/>
  <c r="BX29" i="2" s="1"/>
  <c r="BY29" i="2" s="1"/>
  <c r="BZ30" i="2" s="1"/>
  <c r="N65" i="3" l="1"/>
  <c r="P65" i="3" s="1"/>
  <c r="L66" i="3"/>
  <c r="Y65" i="2"/>
  <c r="Z65" i="2" s="1"/>
  <c r="X66" i="2"/>
  <c r="EN30" i="3"/>
  <c r="AW30" i="3"/>
  <c r="AX30" i="3" s="1"/>
  <c r="AV31" i="3"/>
  <c r="FO29" i="2"/>
  <c r="BW30" i="2"/>
  <c r="CA29" i="2"/>
  <c r="CB29" i="2" s="1"/>
  <c r="CC30" i="2" s="1"/>
  <c r="FR29" i="2"/>
  <c r="Q65" i="3" l="1"/>
  <c r="S65" i="3"/>
  <c r="O66" i="3"/>
  <c r="AA66" i="2"/>
  <c r="D66" i="2" s="1"/>
  <c r="EQ30" i="3"/>
  <c r="AY31" i="3"/>
  <c r="AZ30" i="3"/>
  <c r="BA30" i="3" s="1"/>
  <c r="CD29" i="2"/>
  <c r="CE29" i="2" s="1"/>
  <c r="FU29" i="2"/>
  <c r="T65" i="3" l="1"/>
  <c r="V65" i="3"/>
  <c r="R66" i="3"/>
  <c r="E66" i="2"/>
  <c r="G66" i="2"/>
  <c r="BB31" i="3"/>
  <c r="ET30" i="3"/>
  <c r="BC30" i="3"/>
  <c r="BD30" i="3" s="1"/>
  <c r="CF30" i="2"/>
  <c r="FX29" i="2"/>
  <c r="CG29" i="2"/>
  <c r="CH29" i="2" s="1"/>
  <c r="W65" i="3" l="1"/>
  <c r="Y65" i="3"/>
  <c r="Z65" i="3" s="1"/>
  <c r="U66" i="3"/>
  <c r="H66" i="2"/>
  <c r="J66" i="2"/>
  <c r="BE31" i="3"/>
  <c r="EW30" i="3"/>
  <c r="BF30" i="3"/>
  <c r="BG30" i="3" s="1"/>
  <c r="CI30" i="2"/>
  <c r="GA29" i="2"/>
  <c r="CJ29" i="2"/>
  <c r="CK29" i="2" s="1"/>
  <c r="AA66" i="3" l="1"/>
  <c r="X66" i="3"/>
  <c r="D66" i="3" s="1"/>
  <c r="K66" i="2"/>
  <c r="M66" i="2"/>
  <c r="I67" i="2"/>
  <c r="BH31" i="3"/>
  <c r="EZ30" i="3"/>
  <c r="BI30" i="3"/>
  <c r="BJ30" i="3" s="1"/>
  <c r="CM29" i="2"/>
  <c r="CN29" i="2" s="1"/>
  <c r="CO30" i="2" s="1"/>
  <c r="GD29" i="2"/>
  <c r="CL30" i="2"/>
  <c r="E66" i="3" l="1"/>
  <c r="G66" i="3"/>
  <c r="N66" i="2"/>
  <c r="P66" i="2"/>
  <c r="L67" i="2"/>
  <c r="BK31" i="3"/>
  <c r="FC30" i="3"/>
  <c r="BL30" i="3"/>
  <c r="BM30" i="3" s="1"/>
  <c r="CP29" i="2"/>
  <c r="CQ29" i="2" s="1"/>
  <c r="GJ29" i="2" s="1"/>
  <c r="GG29" i="2"/>
  <c r="H66" i="3" l="1"/>
  <c r="J66" i="3"/>
  <c r="Q66" i="2"/>
  <c r="S66" i="2"/>
  <c r="O67" i="2"/>
  <c r="BN31" i="3"/>
  <c r="FF30" i="3"/>
  <c r="BO30" i="3"/>
  <c r="BP30" i="3" s="1"/>
  <c r="CS29" i="2"/>
  <c r="CT29" i="2" s="1"/>
  <c r="CR30" i="2"/>
  <c r="K66" i="3" l="1"/>
  <c r="M66" i="3"/>
  <c r="I67" i="3"/>
  <c r="T66" i="2"/>
  <c r="V66" i="2"/>
  <c r="R67" i="2"/>
  <c r="BQ31" i="3"/>
  <c r="FI30" i="3"/>
  <c r="BR30" i="3"/>
  <c r="BS30" i="3" s="1"/>
  <c r="B29" i="2"/>
  <c r="GM29" i="2"/>
  <c r="CU30" i="2"/>
  <c r="J31" i="1"/>
  <c r="A29" i="2"/>
  <c r="N66" i="3" l="1"/>
  <c r="P66" i="3" s="1"/>
  <c r="L67" i="3"/>
  <c r="W66" i="2"/>
  <c r="Y66" i="2" s="1"/>
  <c r="Z66" i="2" s="1"/>
  <c r="U67" i="2"/>
  <c r="BT31" i="3"/>
  <c r="FL30" i="3"/>
  <c r="BU30" i="3"/>
  <c r="BV30" i="3" s="1"/>
  <c r="CX30" i="2"/>
  <c r="Q66" i="3" l="1"/>
  <c r="S66" i="3"/>
  <c r="O67" i="3"/>
  <c r="AA67" i="2"/>
  <c r="X67" i="2"/>
  <c r="DA30" i="2"/>
  <c r="BW31" i="3"/>
  <c r="FO30" i="3"/>
  <c r="BX30" i="3"/>
  <c r="BY30" i="3" s="1"/>
  <c r="T66" i="3" l="1"/>
  <c r="V66" i="3"/>
  <c r="R67" i="3"/>
  <c r="D67" i="2"/>
  <c r="BZ31" i="3"/>
  <c r="FR30" i="3"/>
  <c r="CA30" i="3"/>
  <c r="CB30" i="3" s="1"/>
  <c r="DD30" i="2"/>
  <c r="W66" i="3" l="1"/>
  <c r="U67" i="3"/>
  <c r="E67" i="2"/>
  <c r="G67" i="2"/>
  <c r="CC31" i="3"/>
  <c r="FU30" i="3"/>
  <c r="CD30" i="3"/>
  <c r="CE30" i="3" s="1"/>
  <c r="DG30" i="2"/>
  <c r="X67" i="3" l="1"/>
  <c r="Y66" i="3"/>
  <c r="Z66" i="3" s="1"/>
  <c r="H67" i="2"/>
  <c r="J67" i="2"/>
  <c r="CG30" i="3"/>
  <c r="CH30" i="3" s="1"/>
  <c r="FX30" i="3"/>
  <c r="CF31" i="3"/>
  <c r="DJ30" i="2"/>
  <c r="AA67" i="3" l="1"/>
  <c r="D67" i="3"/>
  <c r="K67" i="2"/>
  <c r="M67" i="2"/>
  <c r="I68" i="2"/>
  <c r="CJ30" i="3"/>
  <c r="CK30" i="3" s="1"/>
  <c r="GA30" i="3"/>
  <c r="CI31" i="3"/>
  <c r="E67" i="3" l="1"/>
  <c r="G67" i="3"/>
  <c r="N67" i="2"/>
  <c r="P67" i="2" s="1"/>
  <c r="L68" i="2"/>
  <c r="CM30" i="3"/>
  <c r="CN30" i="3" s="1"/>
  <c r="GD30" i="3"/>
  <c r="CL31" i="3"/>
  <c r="DP30" i="2"/>
  <c r="DM30" i="2"/>
  <c r="H67" i="3" l="1"/>
  <c r="J67" i="3"/>
  <c r="Q67" i="2"/>
  <c r="S67" i="2"/>
  <c r="O68" i="2"/>
  <c r="CO31" i="3"/>
  <c r="GG30" i="3"/>
  <c r="CP30" i="3"/>
  <c r="CQ30" i="3" s="1"/>
  <c r="K67" i="3" l="1"/>
  <c r="M67" i="3"/>
  <c r="I68" i="3"/>
  <c r="T67" i="2"/>
  <c r="V67" i="2"/>
  <c r="R68" i="2"/>
  <c r="CS30" i="3"/>
  <c r="CT30" i="3" s="1"/>
  <c r="K32" i="1" s="1"/>
  <c r="GJ30" i="3"/>
  <c r="CR31" i="3"/>
  <c r="N67" i="3" l="1"/>
  <c r="P67" i="3"/>
  <c r="L68" i="3"/>
  <c r="W67" i="2"/>
  <c r="U68" i="2"/>
  <c r="B30" i="3"/>
  <c r="A30" i="3"/>
  <c r="GM30" i="3"/>
  <c r="CU31" i="3"/>
  <c r="AB30" i="2"/>
  <c r="AC30" i="2" s="1"/>
  <c r="DS30" i="2"/>
  <c r="Q67" i="3" l="1"/>
  <c r="S67" i="3"/>
  <c r="O68" i="3"/>
  <c r="X68" i="2"/>
  <c r="Y67" i="2"/>
  <c r="Z67" i="2" s="1"/>
  <c r="AE30" i="2"/>
  <c r="AF30" i="2" s="1"/>
  <c r="DY30" i="2" s="1"/>
  <c r="DV30" i="2"/>
  <c r="AD31" i="2"/>
  <c r="T67" i="3" l="1"/>
  <c r="V67" i="3"/>
  <c r="R68" i="3"/>
  <c r="AA68" i="2"/>
  <c r="D68" i="2"/>
  <c r="CX31" i="3"/>
  <c r="DA31" i="3"/>
  <c r="AG31" i="2"/>
  <c r="AH30" i="2"/>
  <c r="W67" i="3" l="1"/>
  <c r="Y67" i="3" s="1"/>
  <c r="Z67" i="3" s="1"/>
  <c r="U68" i="3"/>
  <c r="E68" i="2"/>
  <c r="G68" i="2"/>
  <c r="DD31" i="3"/>
  <c r="AI30" i="2"/>
  <c r="EB30" i="2" s="1"/>
  <c r="AK30" i="2"/>
  <c r="AA68" i="3" l="1"/>
  <c r="X68" i="3"/>
  <c r="D68" i="3" s="1"/>
  <c r="H68" i="2"/>
  <c r="J68" i="2"/>
  <c r="AJ31" i="2"/>
  <c r="AL30" i="2"/>
  <c r="EE30" i="2" s="1"/>
  <c r="E68" i="3" l="1"/>
  <c r="G68" i="3"/>
  <c r="K68" i="2"/>
  <c r="M68" i="2"/>
  <c r="I69" i="2"/>
  <c r="AN30" i="2"/>
  <c r="AO30" i="2" s="1"/>
  <c r="DG31" i="3"/>
  <c r="AM31" i="2"/>
  <c r="H68" i="3" l="1"/>
  <c r="J68" i="3"/>
  <c r="N68" i="2"/>
  <c r="P68" i="2"/>
  <c r="L69" i="2"/>
  <c r="DM31" i="3"/>
  <c r="DJ31" i="3"/>
  <c r="AQ30" i="2"/>
  <c r="AR30" i="2" s="1"/>
  <c r="EK30" i="2" s="1"/>
  <c r="EH30" i="2"/>
  <c r="AP31" i="2"/>
  <c r="K68" i="3" l="1"/>
  <c r="M68" i="3"/>
  <c r="I69" i="3"/>
  <c r="Q68" i="2"/>
  <c r="S68" i="2"/>
  <c r="O69" i="2"/>
  <c r="DP31" i="3"/>
  <c r="AT30" i="2"/>
  <c r="AS31" i="2"/>
  <c r="N68" i="3" l="1"/>
  <c r="P68" i="3"/>
  <c r="L69" i="3"/>
  <c r="T68" i="2"/>
  <c r="V68" i="2"/>
  <c r="R69" i="2"/>
  <c r="AC31" i="3"/>
  <c r="DS31" i="3"/>
  <c r="AU30" i="2"/>
  <c r="EN30" i="2" s="1"/>
  <c r="Q68" i="3" l="1"/>
  <c r="S68" i="3"/>
  <c r="O69" i="3"/>
  <c r="W68" i="2"/>
  <c r="Y68" i="2"/>
  <c r="Z68" i="2" s="1"/>
  <c r="U69" i="2"/>
  <c r="AE31" i="3"/>
  <c r="AF31" i="3" s="1"/>
  <c r="DV31" i="3"/>
  <c r="AD32" i="3"/>
  <c r="AV31" i="2"/>
  <c r="AW30" i="2"/>
  <c r="T68" i="3" l="1"/>
  <c r="V68" i="3" s="1"/>
  <c r="R69" i="3"/>
  <c r="AA69" i="2"/>
  <c r="X69" i="2"/>
  <c r="D69" i="2" s="1"/>
  <c r="AH31" i="3"/>
  <c r="AI31" i="3" s="1"/>
  <c r="DY31" i="3"/>
  <c r="AG32" i="3"/>
  <c r="AX30" i="2"/>
  <c r="AZ30" i="2" s="1"/>
  <c r="W68" i="3" l="1"/>
  <c r="U69" i="3"/>
  <c r="E69" i="2"/>
  <c r="G69" i="2"/>
  <c r="AK31" i="3"/>
  <c r="AL31" i="3" s="1"/>
  <c r="EB31" i="3"/>
  <c r="AJ32" i="3"/>
  <c r="BA30" i="2"/>
  <c r="EQ30" i="2"/>
  <c r="AY31" i="2"/>
  <c r="X69" i="3" l="1"/>
  <c r="Y68" i="3"/>
  <c r="Z68" i="3" s="1"/>
  <c r="H69" i="2"/>
  <c r="J69" i="2"/>
  <c r="AN31" i="3"/>
  <c r="AO31" i="3" s="1"/>
  <c r="EE31" i="3"/>
  <c r="AM32" i="3"/>
  <c r="ET30" i="2"/>
  <c r="BB31" i="2"/>
  <c r="BC30" i="2"/>
  <c r="BD30" i="2" s="1"/>
  <c r="BE31" i="2" s="1"/>
  <c r="AA69" i="3" l="1"/>
  <c r="D69" i="3"/>
  <c r="K69" i="2"/>
  <c r="M69" i="2" s="1"/>
  <c r="I70" i="2"/>
  <c r="AQ31" i="3"/>
  <c r="AR31" i="3" s="1"/>
  <c r="EH31" i="3"/>
  <c r="AP32" i="3"/>
  <c r="EW30" i="2"/>
  <c r="BF30" i="2"/>
  <c r="BG30" i="2" s="1"/>
  <c r="E69" i="3" l="1"/>
  <c r="G69" i="3"/>
  <c r="N69" i="2"/>
  <c r="P69" i="2"/>
  <c r="L70" i="2"/>
  <c r="AT31" i="3"/>
  <c r="AU31" i="3" s="1"/>
  <c r="EK31" i="3"/>
  <c r="AS32" i="3"/>
  <c r="BI30" i="2"/>
  <c r="EZ30" i="2"/>
  <c r="BH31" i="2"/>
  <c r="H69" i="3" l="1"/>
  <c r="J69" i="3"/>
  <c r="Q69" i="2"/>
  <c r="S69" i="2"/>
  <c r="O70" i="2"/>
  <c r="AW31" i="3"/>
  <c r="AX31" i="3" s="1"/>
  <c r="EN31" i="3"/>
  <c r="AV32" i="3"/>
  <c r="BJ30" i="2"/>
  <c r="FC30" i="2" s="1"/>
  <c r="K69" i="3" l="1"/>
  <c r="M69" i="3"/>
  <c r="I70" i="3"/>
  <c r="T69" i="2"/>
  <c r="V69" i="2"/>
  <c r="R70" i="2"/>
  <c r="AZ31" i="3"/>
  <c r="BA31" i="3" s="1"/>
  <c r="EQ31" i="3"/>
  <c r="AY32" i="3"/>
  <c r="BL30" i="2"/>
  <c r="BM30" i="2" s="1"/>
  <c r="BN31" i="2" s="1"/>
  <c r="BK31" i="2"/>
  <c r="N69" i="3" l="1"/>
  <c r="P69" i="3"/>
  <c r="L70" i="3"/>
  <c r="W69" i="2"/>
  <c r="U70" i="2"/>
  <c r="BC31" i="3"/>
  <c r="BD31" i="3" s="1"/>
  <c r="ET31" i="3"/>
  <c r="BB32" i="3"/>
  <c r="FF30" i="2"/>
  <c r="BO30" i="2"/>
  <c r="Q69" i="3" l="1"/>
  <c r="S69" i="3" s="1"/>
  <c r="O70" i="3"/>
  <c r="X70" i="2"/>
  <c r="Y69" i="2"/>
  <c r="Z69" i="2" s="1"/>
  <c r="BF31" i="3"/>
  <c r="BG31" i="3" s="1"/>
  <c r="EW31" i="3"/>
  <c r="BE32" i="3"/>
  <c r="BP30" i="2"/>
  <c r="T69" i="3" l="1"/>
  <c r="V69" i="3"/>
  <c r="R70" i="3"/>
  <c r="AA70" i="2"/>
  <c r="D70" i="2"/>
  <c r="BI31" i="3"/>
  <c r="BJ31" i="3" s="1"/>
  <c r="EZ31" i="3"/>
  <c r="BH32" i="3"/>
  <c r="FI30" i="2"/>
  <c r="BQ31" i="2"/>
  <c r="BR30" i="2"/>
  <c r="W69" i="3" l="1"/>
  <c r="Y69" i="3"/>
  <c r="Z69" i="3" s="1"/>
  <c r="U70" i="3"/>
  <c r="E70" i="2"/>
  <c r="G70" i="2"/>
  <c r="BL31" i="3"/>
  <c r="BM31" i="3" s="1"/>
  <c r="FC31" i="3"/>
  <c r="BK32" i="3"/>
  <c r="BS30" i="2"/>
  <c r="BU30" i="2"/>
  <c r="AA70" i="3" l="1"/>
  <c r="X70" i="3"/>
  <c r="D70" i="3" s="1"/>
  <c r="H70" i="2"/>
  <c r="J70" i="2"/>
  <c r="BO31" i="3"/>
  <c r="BP31" i="3" s="1"/>
  <c r="FF31" i="3"/>
  <c r="BN32" i="3"/>
  <c r="BV30" i="2"/>
  <c r="BX30" i="2" s="1"/>
  <c r="FL30" i="2"/>
  <c r="BT31" i="2"/>
  <c r="E70" i="3" l="1"/>
  <c r="G70" i="3"/>
  <c r="H70" i="3" s="1"/>
  <c r="K70" i="2"/>
  <c r="M70" i="2"/>
  <c r="I71" i="2"/>
  <c r="BR31" i="3"/>
  <c r="BS31" i="3" s="1"/>
  <c r="FI31" i="3"/>
  <c r="BQ32" i="3"/>
  <c r="FO30" i="2"/>
  <c r="BW31" i="2"/>
  <c r="BY30" i="2"/>
  <c r="CA30" i="2"/>
  <c r="J70" i="3" l="1"/>
  <c r="I71" i="3"/>
  <c r="N70" i="2"/>
  <c r="P70" i="2"/>
  <c r="L71" i="2"/>
  <c r="BU31" i="3"/>
  <c r="BV31" i="3" s="1"/>
  <c r="FL31" i="3"/>
  <c r="BT32" i="3"/>
  <c r="CB30" i="2"/>
  <c r="CD30" i="2" s="1"/>
  <c r="CE30" i="2" s="1"/>
  <c r="FX30" i="2" s="1"/>
  <c r="FR30" i="2"/>
  <c r="BZ31" i="2"/>
  <c r="K70" i="3" l="1"/>
  <c r="M70" i="3"/>
  <c r="Q70" i="2"/>
  <c r="S70" i="2"/>
  <c r="O71" i="2"/>
  <c r="BX31" i="3"/>
  <c r="BY31" i="3" s="1"/>
  <c r="FO31" i="3"/>
  <c r="BW32" i="3"/>
  <c r="FU30" i="2"/>
  <c r="CC31" i="2"/>
  <c r="CG30" i="2"/>
  <c r="CF31" i="2"/>
  <c r="N70" i="3" l="1"/>
  <c r="P70" i="3" s="1"/>
  <c r="L71" i="3"/>
  <c r="T70" i="2"/>
  <c r="V70" i="2"/>
  <c r="R71" i="2"/>
  <c r="CA31" i="3"/>
  <c r="CB31" i="3" s="1"/>
  <c r="FR31" i="3"/>
  <c r="BZ32" i="3"/>
  <c r="CH30" i="2"/>
  <c r="CJ30" i="2"/>
  <c r="CK30" i="2" s="1"/>
  <c r="GD30" i="2" s="1"/>
  <c r="Q70" i="3" l="1"/>
  <c r="S70" i="3"/>
  <c r="O71" i="3"/>
  <c r="W70" i="2"/>
  <c r="Y70" i="2"/>
  <c r="Z70" i="2" s="1"/>
  <c r="U71" i="2"/>
  <c r="CI31" i="2"/>
  <c r="GA30" i="2"/>
  <c r="CD31" i="3"/>
  <c r="CE31" i="3" s="1"/>
  <c r="FU31" i="3"/>
  <c r="CC32" i="3"/>
  <c r="CM30" i="2"/>
  <c r="CL31" i="2"/>
  <c r="T70" i="3" l="1"/>
  <c r="V70" i="3"/>
  <c r="R71" i="3"/>
  <c r="AA71" i="2"/>
  <c r="X71" i="2"/>
  <c r="D71" i="2" s="1"/>
  <c r="CG31" i="3"/>
  <c r="FX31" i="3"/>
  <c r="CF32" i="3"/>
  <c r="CN30" i="2"/>
  <c r="GG30" i="2" s="1"/>
  <c r="CP30" i="2"/>
  <c r="W70" i="3" l="1"/>
  <c r="U71" i="3"/>
  <c r="E71" i="2"/>
  <c r="G71" i="2"/>
  <c r="CH31" i="3"/>
  <c r="CJ31" i="3"/>
  <c r="CQ30" i="2"/>
  <c r="CS30" i="2"/>
  <c r="CT30" i="2" s="1"/>
  <c r="CO31" i="2"/>
  <c r="X71" i="3" l="1"/>
  <c r="Y70" i="3"/>
  <c r="Z70" i="3" s="1"/>
  <c r="H71" i="2"/>
  <c r="J71" i="2"/>
  <c r="A30" i="2"/>
  <c r="GM30" i="2"/>
  <c r="CR31" i="2"/>
  <c r="GJ30" i="2"/>
  <c r="CK31" i="3"/>
  <c r="GA31" i="3"/>
  <c r="CI32" i="3"/>
  <c r="B30" i="2"/>
  <c r="J32" i="1"/>
  <c r="CU31" i="2"/>
  <c r="AA71" i="3" l="1"/>
  <c r="D71" i="3" s="1"/>
  <c r="E71" i="3" s="1"/>
  <c r="K71" i="2"/>
  <c r="M71" i="2"/>
  <c r="I72" i="2"/>
  <c r="CM31" i="3"/>
  <c r="GD31" i="3"/>
  <c r="CL32" i="3"/>
  <c r="G71" i="3" l="1"/>
  <c r="N71" i="2"/>
  <c r="P71" i="2"/>
  <c r="L72" i="2"/>
  <c r="CX31" i="2"/>
  <c r="CN31" i="3"/>
  <c r="CP31" i="3"/>
  <c r="H71" i="3" l="1"/>
  <c r="J71" i="3"/>
  <c r="Q71" i="2"/>
  <c r="S71" i="2"/>
  <c r="O72" i="2"/>
  <c r="CQ31" i="3"/>
  <c r="CS31" i="3" s="1"/>
  <c r="CT31" i="3" s="1"/>
  <c r="K33" i="1" s="1"/>
  <c r="GG31" i="3"/>
  <c r="CO32" i="3"/>
  <c r="DA31" i="2"/>
  <c r="K71" i="3" l="1"/>
  <c r="M71" i="3"/>
  <c r="N71" i="3" s="1"/>
  <c r="I72" i="3"/>
  <c r="T71" i="2"/>
  <c r="V71" i="2"/>
  <c r="R72" i="2"/>
  <c r="GJ31" i="3"/>
  <c r="CR32" i="3"/>
  <c r="GM31" i="3"/>
  <c r="CU32" i="3"/>
  <c r="B31" i="3"/>
  <c r="A31" i="3"/>
  <c r="DD31" i="2"/>
  <c r="P71" i="3" l="1"/>
  <c r="O72" i="3"/>
  <c r="L72" i="3"/>
  <c r="W71" i="2"/>
  <c r="U72" i="2"/>
  <c r="DG31" i="2"/>
  <c r="Q71" i="3" l="1"/>
  <c r="S71" i="3"/>
  <c r="X72" i="2"/>
  <c r="Y71" i="2"/>
  <c r="Z71" i="2" s="1"/>
  <c r="CX32" i="3"/>
  <c r="DJ31" i="2"/>
  <c r="T71" i="3" l="1"/>
  <c r="V71" i="3"/>
  <c r="R72" i="3"/>
  <c r="AA72" i="2"/>
  <c r="D72" i="2"/>
  <c r="DM31" i="2"/>
  <c r="W71" i="3" l="1"/>
  <c r="Y71" i="3"/>
  <c r="Z71" i="3" s="1"/>
  <c r="U72" i="3"/>
  <c r="E72" i="2"/>
  <c r="G72" i="2"/>
  <c r="DA32" i="3"/>
  <c r="DP31" i="2"/>
  <c r="AA72" i="3" l="1"/>
  <c r="X72" i="3"/>
  <c r="D72" i="3" s="1"/>
  <c r="H72" i="2"/>
  <c r="J72" i="2"/>
  <c r="DD32" i="3"/>
  <c r="AB31" i="2"/>
  <c r="AC31" i="2" s="1"/>
  <c r="DS31" i="2"/>
  <c r="E72" i="3" l="1"/>
  <c r="G72" i="3"/>
  <c r="K72" i="2"/>
  <c r="M72" i="2" s="1"/>
  <c r="I73" i="2"/>
  <c r="DG32" i="3"/>
  <c r="DJ32" i="3"/>
  <c r="AE31" i="2"/>
  <c r="AF31" i="2" s="1"/>
  <c r="AD32" i="2"/>
  <c r="DV31" i="2"/>
  <c r="H72" i="3" l="1"/>
  <c r="J72" i="3"/>
  <c r="N72" i="2"/>
  <c r="P72" i="2"/>
  <c r="L73" i="2"/>
  <c r="AH31" i="2"/>
  <c r="AI31" i="2" s="1"/>
  <c r="DY31" i="2"/>
  <c r="AG32" i="2"/>
  <c r="K72" i="3" l="1"/>
  <c r="I73" i="3"/>
  <c r="Q72" i="2"/>
  <c r="S72" i="2" s="1"/>
  <c r="O73" i="2"/>
  <c r="DM32" i="3"/>
  <c r="AK31" i="2"/>
  <c r="AL31" i="2" s="1"/>
  <c r="AJ32" i="2"/>
  <c r="EB31" i="2"/>
  <c r="L73" i="3" l="1"/>
  <c r="M72" i="3"/>
  <c r="T72" i="2"/>
  <c r="V72" i="2"/>
  <c r="R73" i="2"/>
  <c r="DP32" i="3"/>
  <c r="AC32" i="3"/>
  <c r="AN31" i="2"/>
  <c r="AO31" i="2" s="1"/>
  <c r="AM32" i="2"/>
  <c r="EE31" i="2"/>
  <c r="N72" i="3" l="1"/>
  <c r="P72" i="3"/>
  <c r="W72" i="2"/>
  <c r="Y72" i="2"/>
  <c r="Z72" i="2" s="1"/>
  <c r="U73" i="2"/>
  <c r="AE32" i="3"/>
  <c r="AF32" i="3" s="1"/>
  <c r="DS32" i="3"/>
  <c r="AQ31" i="2"/>
  <c r="AR31" i="2" s="1"/>
  <c r="DV32" i="3"/>
  <c r="AD33" i="3"/>
  <c r="AP32" i="2"/>
  <c r="EH31" i="2"/>
  <c r="Q72" i="3" l="1"/>
  <c r="S72" i="3"/>
  <c r="O73" i="3"/>
  <c r="AA73" i="2"/>
  <c r="X73" i="2"/>
  <c r="D73" i="2" s="1"/>
  <c r="AH32" i="3"/>
  <c r="AI32" i="3" s="1"/>
  <c r="AT31" i="2"/>
  <c r="AU31" i="2" s="1"/>
  <c r="DY32" i="3"/>
  <c r="AG33" i="3"/>
  <c r="AS32" i="2"/>
  <c r="EK31" i="2"/>
  <c r="T72" i="3" l="1"/>
  <c r="V72" i="3"/>
  <c r="R73" i="3"/>
  <c r="E73" i="2"/>
  <c r="G73" i="2"/>
  <c r="H73" i="2" s="1"/>
  <c r="AJ33" i="3"/>
  <c r="EB32" i="3"/>
  <c r="AK32" i="3"/>
  <c r="AL32" i="3" s="1"/>
  <c r="AW31" i="2"/>
  <c r="AX31" i="2" s="1"/>
  <c r="AY32" i="2" s="1"/>
  <c r="AV32" i="2"/>
  <c r="EN31" i="2"/>
  <c r="W72" i="3" l="1"/>
  <c r="U73" i="3"/>
  <c r="J73" i="2"/>
  <c r="I74" i="2"/>
  <c r="AM33" i="3"/>
  <c r="EE32" i="3"/>
  <c r="AN32" i="3"/>
  <c r="AO32" i="3" s="1"/>
  <c r="AZ31" i="2"/>
  <c r="BA31" i="2" s="1"/>
  <c r="BB32" i="2" s="1"/>
  <c r="EQ31" i="2"/>
  <c r="X73" i="3" l="1"/>
  <c r="Y72" i="3"/>
  <c r="Z72" i="3" s="1"/>
  <c r="K73" i="2"/>
  <c r="M73" i="2"/>
  <c r="AP33" i="3"/>
  <c r="EH32" i="3"/>
  <c r="AQ32" i="3"/>
  <c r="AR32" i="3" s="1"/>
  <c r="BC31" i="2"/>
  <c r="BD31" i="2" s="1"/>
  <c r="EW31" i="2" s="1"/>
  <c r="ET31" i="2"/>
  <c r="AA73" i="3" l="1"/>
  <c r="D73" i="3"/>
  <c r="N73" i="2"/>
  <c r="P73" i="2"/>
  <c r="L74" i="2"/>
  <c r="AT32" i="3"/>
  <c r="AU32" i="3" s="1"/>
  <c r="BE32" i="2"/>
  <c r="BF31" i="2"/>
  <c r="BG31" i="2" s="1"/>
  <c r="EZ31" i="2" s="1"/>
  <c r="EK32" i="3"/>
  <c r="AS33" i="3"/>
  <c r="E73" i="3" l="1"/>
  <c r="G73" i="3"/>
  <c r="Q73" i="2"/>
  <c r="S73" i="2"/>
  <c r="O74" i="2"/>
  <c r="AW32" i="3"/>
  <c r="AX32" i="3" s="1"/>
  <c r="BI31" i="2"/>
  <c r="BJ31" i="2" s="1"/>
  <c r="BK32" i="2" s="1"/>
  <c r="BH32" i="2"/>
  <c r="EN32" i="3"/>
  <c r="AV33" i="3"/>
  <c r="H73" i="3" l="1"/>
  <c r="J73" i="3"/>
  <c r="T73" i="2"/>
  <c r="V73" i="2"/>
  <c r="R74" i="2"/>
  <c r="AZ32" i="3"/>
  <c r="BA32" i="3" s="1"/>
  <c r="FC31" i="2"/>
  <c r="BL31" i="2"/>
  <c r="BM31" i="2" s="1"/>
  <c r="BN32" i="2" s="1"/>
  <c r="EQ32" i="3"/>
  <c r="AY33" i="3"/>
  <c r="K73" i="3" l="1"/>
  <c r="M73" i="3"/>
  <c r="I74" i="3"/>
  <c r="W73" i="2"/>
  <c r="U74" i="2"/>
  <c r="BB33" i="3"/>
  <c r="ET32" i="3"/>
  <c r="BC32" i="3"/>
  <c r="BD32" i="3" s="1"/>
  <c r="BO31" i="2"/>
  <c r="BP31" i="2" s="1"/>
  <c r="BQ32" i="2" s="1"/>
  <c r="FF31" i="2"/>
  <c r="N73" i="3" l="1"/>
  <c r="P73" i="3"/>
  <c r="L74" i="3"/>
  <c r="X74" i="2"/>
  <c r="Y73" i="2"/>
  <c r="Z73" i="2" s="1"/>
  <c r="BF32" i="3"/>
  <c r="BG32" i="3" s="1"/>
  <c r="FI31" i="2"/>
  <c r="BR31" i="2"/>
  <c r="BS31" i="2" s="1"/>
  <c r="FL31" i="2" s="1"/>
  <c r="EW32" i="3"/>
  <c r="BE33" i="3"/>
  <c r="Q73" i="3" l="1"/>
  <c r="S73" i="3"/>
  <c r="O74" i="3"/>
  <c r="AA74" i="2"/>
  <c r="D74" i="2" s="1"/>
  <c r="BI32" i="3"/>
  <c r="BJ32" i="3" s="1"/>
  <c r="BU31" i="2"/>
  <c r="BV31" i="2" s="1"/>
  <c r="BW32" i="2" s="1"/>
  <c r="BT32" i="2"/>
  <c r="EZ32" i="3"/>
  <c r="BH33" i="3"/>
  <c r="T73" i="3" l="1"/>
  <c r="V73" i="3"/>
  <c r="R74" i="3"/>
  <c r="E74" i="2"/>
  <c r="BL32" i="3"/>
  <c r="BM32" i="3" s="1"/>
  <c r="FO31" i="2"/>
  <c r="BX31" i="2"/>
  <c r="BY31" i="2" s="1"/>
  <c r="BZ32" i="2" s="1"/>
  <c r="FC32" i="3"/>
  <c r="BK33" i="3"/>
  <c r="W73" i="3" l="1"/>
  <c r="Y73" i="3" s="1"/>
  <c r="Z73" i="3" s="1"/>
  <c r="U74" i="3"/>
  <c r="G74" i="2"/>
  <c r="BO32" i="3"/>
  <c r="BP32" i="3" s="1"/>
  <c r="FR31" i="2"/>
  <c r="CA31" i="2"/>
  <c r="CB31" i="2" s="1"/>
  <c r="FF32" i="3"/>
  <c r="BN33" i="3"/>
  <c r="AA74" i="3" l="1"/>
  <c r="X74" i="3"/>
  <c r="D74" i="3" s="1"/>
  <c r="H74" i="2"/>
  <c r="J74" i="2"/>
  <c r="BR32" i="3"/>
  <c r="BS32" i="3" s="1"/>
  <c r="CD31" i="2"/>
  <c r="CE31" i="2" s="1"/>
  <c r="FI32" i="3"/>
  <c r="BQ33" i="3"/>
  <c r="CC32" i="2"/>
  <c r="FU31" i="2"/>
  <c r="E74" i="3" l="1"/>
  <c r="G74" i="3"/>
  <c r="K74" i="2"/>
  <c r="M74" i="2" s="1"/>
  <c r="I75" i="2"/>
  <c r="FL32" i="3"/>
  <c r="BT33" i="3"/>
  <c r="BU32" i="3"/>
  <c r="BV32" i="3" s="1"/>
  <c r="CG31" i="2"/>
  <c r="CH31" i="2" s="1"/>
  <c r="CF32" i="2"/>
  <c r="FX31" i="2"/>
  <c r="H74" i="3" l="1"/>
  <c r="J74" i="3"/>
  <c r="N74" i="2"/>
  <c r="P74" i="2"/>
  <c r="L75" i="2"/>
  <c r="FO32" i="3"/>
  <c r="BX32" i="3"/>
  <c r="BY32" i="3" s="1"/>
  <c r="BW33" i="3"/>
  <c r="CJ31" i="2"/>
  <c r="CK31" i="2" s="1"/>
  <c r="CI32" i="2"/>
  <c r="GA31" i="2"/>
  <c r="K74" i="3" l="1"/>
  <c r="M74" i="3"/>
  <c r="I75" i="3"/>
  <c r="Q74" i="2"/>
  <c r="S74" i="2"/>
  <c r="O75" i="2"/>
  <c r="CA32" i="3"/>
  <c r="CB32" i="3" s="1"/>
  <c r="CM31" i="2"/>
  <c r="CN31" i="2" s="1"/>
  <c r="CL32" i="2"/>
  <c r="GD31" i="2"/>
  <c r="FR32" i="3"/>
  <c r="BZ33" i="3"/>
  <c r="N74" i="3" l="1"/>
  <c r="P74" i="3"/>
  <c r="L75" i="3"/>
  <c r="T74" i="2"/>
  <c r="V74" i="2"/>
  <c r="R75" i="2"/>
  <c r="CD32" i="3"/>
  <c r="CE32" i="3" s="1"/>
  <c r="CP31" i="2"/>
  <c r="CQ31" i="2" s="1"/>
  <c r="GJ31" i="2" s="1"/>
  <c r="CO32" i="2"/>
  <c r="GG31" i="2"/>
  <c r="FU32" i="3"/>
  <c r="CC33" i="3"/>
  <c r="Q74" i="3" l="1"/>
  <c r="S74" i="3" s="1"/>
  <c r="O75" i="3"/>
  <c r="W74" i="2"/>
  <c r="Y74" i="2"/>
  <c r="Z74" i="2" s="1"/>
  <c r="AA75" i="2" s="1"/>
  <c r="U75" i="2"/>
  <c r="CG32" i="3"/>
  <c r="CH32" i="3" s="1"/>
  <c r="CS31" i="2"/>
  <c r="CT31" i="2" s="1"/>
  <c r="CU32" i="2" s="1"/>
  <c r="FX32" i="3"/>
  <c r="CF33" i="3"/>
  <c r="CR32" i="2"/>
  <c r="T74" i="3" l="1"/>
  <c r="V74" i="3"/>
  <c r="R75" i="3"/>
  <c r="X75" i="2"/>
  <c r="D75" i="2" s="1"/>
  <c r="CJ32" i="3"/>
  <c r="J33" i="1"/>
  <c r="GM31" i="2"/>
  <c r="A31" i="2"/>
  <c r="B31" i="2"/>
  <c r="GA32" i="3"/>
  <c r="CI33" i="3"/>
  <c r="W74" i="3" l="1"/>
  <c r="U75" i="3"/>
  <c r="E75" i="2"/>
  <c r="G75" i="2"/>
  <c r="CX32" i="2"/>
  <c r="CK32" i="3"/>
  <c r="GD32" i="3" s="1"/>
  <c r="X75" i="3" l="1"/>
  <c r="Y74" i="3"/>
  <c r="Z74" i="3" s="1"/>
  <c r="H75" i="2"/>
  <c r="J75" i="2"/>
  <c r="CM32" i="3"/>
  <c r="CN32" i="3" s="1"/>
  <c r="GG32" i="3" s="1"/>
  <c r="CL33" i="3"/>
  <c r="DA32" i="2"/>
  <c r="AA75" i="3" l="1"/>
  <c r="D75" i="3"/>
  <c r="K75" i="2"/>
  <c r="M75" i="2"/>
  <c r="I76" i="2"/>
  <c r="CO33" i="3"/>
  <c r="CP32" i="3"/>
  <c r="CQ32" i="3" s="1"/>
  <c r="CR33" i="3" s="1"/>
  <c r="DD32" i="2"/>
  <c r="E75" i="3" l="1"/>
  <c r="G75" i="3"/>
  <c r="N75" i="2"/>
  <c r="P75" i="2" s="1"/>
  <c r="L76" i="2"/>
  <c r="GJ32" i="3"/>
  <c r="CS32" i="3"/>
  <c r="B32" i="3" s="1"/>
  <c r="DG32" i="2"/>
  <c r="H75" i="3" l="1"/>
  <c r="J75" i="3"/>
  <c r="Q75" i="2"/>
  <c r="S75" i="2" s="1"/>
  <c r="O76" i="2"/>
  <c r="CT32" i="3"/>
  <c r="K34" i="1" s="1"/>
  <c r="DJ32" i="2"/>
  <c r="K75" i="3" l="1"/>
  <c r="M75" i="3"/>
  <c r="I76" i="3"/>
  <c r="T75" i="2"/>
  <c r="V75" i="2"/>
  <c r="W75" i="2" s="1"/>
  <c r="R76" i="2"/>
  <c r="CU33" i="3"/>
  <c r="CX33" i="3" s="1"/>
  <c r="A32" i="3"/>
  <c r="GM32" i="3"/>
  <c r="DM32" i="2"/>
  <c r="N75" i="3" l="1"/>
  <c r="P75" i="3"/>
  <c r="L76" i="3"/>
  <c r="Y75" i="2"/>
  <c r="Z75" i="2" s="1"/>
  <c r="X76" i="2"/>
  <c r="U76" i="2"/>
  <c r="DA33" i="3"/>
  <c r="DP32" i="2"/>
  <c r="Q75" i="3" l="1"/>
  <c r="S75" i="3"/>
  <c r="O76" i="3"/>
  <c r="AA76" i="2"/>
  <c r="D76" i="2" s="1"/>
  <c r="DD33" i="3"/>
  <c r="DS32" i="2"/>
  <c r="T75" i="3" l="1"/>
  <c r="V75" i="3"/>
  <c r="R76" i="3"/>
  <c r="E76" i="2"/>
  <c r="G76" i="2"/>
  <c r="DG33" i="3"/>
  <c r="AB32" i="2"/>
  <c r="AC32" i="2" s="1"/>
  <c r="DV32" i="2" s="1"/>
  <c r="W75" i="3" l="1"/>
  <c r="Y75" i="3"/>
  <c r="Z75" i="3" s="1"/>
  <c r="U76" i="3"/>
  <c r="H76" i="2"/>
  <c r="J76" i="2" s="1"/>
  <c r="DJ33" i="3"/>
  <c r="AD33" i="2"/>
  <c r="AE32" i="2"/>
  <c r="AF32" i="2" s="1"/>
  <c r="DY32" i="2" s="1"/>
  <c r="AA76" i="3" l="1"/>
  <c r="X76" i="3"/>
  <c r="K76" i="2"/>
  <c r="M76" i="2" s="1"/>
  <c r="I77" i="2"/>
  <c r="AG33" i="2"/>
  <c r="AH32" i="2"/>
  <c r="AI32" i="2" s="1"/>
  <c r="EB32" i="2" s="1"/>
  <c r="D76" i="3" l="1"/>
  <c r="N76" i="2"/>
  <c r="P76" i="2"/>
  <c r="L77" i="2"/>
  <c r="DM33" i="3"/>
  <c r="DP33" i="3"/>
  <c r="AK32" i="2"/>
  <c r="AL32" i="2" s="1"/>
  <c r="AM33" i="2" s="1"/>
  <c r="AJ33" i="2"/>
  <c r="E76" i="3" l="1"/>
  <c r="G76" i="3"/>
  <c r="Q76" i="2"/>
  <c r="S76" i="2" s="1"/>
  <c r="O77" i="2"/>
  <c r="EE32" i="2"/>
  <c r="AN32" i="2"/>
  <c r="AO32" i="2" s="1"/>
  <c r="AP33" i="2" s="1"/>
  <c r="H76" i="3" l="1"/>
  <c r="J76" i="3"/>
  <c r="T76" i="2"/>
  <c r="V76" i="2"/>
  <c r="R77" i="2"/>
  <c r="EH32" i="2"/>
  <c r="AQ32" i="2"/>
  <c r="AR32" i="2" s="1"/>
  <c r="EK32" i="2" s="1"/>
  <c r="DS33" i="3"/>
  <c r="K76" i="3" l="1"/>
  <c r="M76" i="3"/>
  <c r="I77" i="3"/>
  <c r="W76" i="2"/>
  <c r="Y76" i="2"/>
  <c r="Z76" i="2" s="1"/>
  <c r="U77" i="2"/>
  <c r="AC33" i="3"/>
  <c r="AE33" i="3" s="1"/>
  <c r="AF33" i="3" s="1"/>
  <c r="DY33" i="3" s="1"/>
  <c r="AS33" i="2"/>
  <c r="AT32" i="2"/>
  <c r="AU32" i="2" s="1"/>
  <c r="AV33" i="2" s="1"/>
  <c r="AD34" i="3" l="1"/>
  <c r="DV33" i="3"/>
  <c r="N76" i="3"/>
  <c r="P76" i="3"/>
  <c r="L77" i="3"/>
  <c r="AA77" i="2"/>
  <c r="X77" i="2"/>
  <c r="D77" i="2" s="1"/>
  <c r="AG34" i="3"/>
  <c r="AH33" i="3"/>
  <c r="AI33" i="3" s="1"/>
  <c r="AW32" i="2"/>
  <c r="AX32" i="2" s="1"/>
  <c r="AY33" i="2" s="1"/>
  <c r="EN32" i="2"/>
  <c r="Q76" i="3" l="1"/>
  <c r="S76" i="3"/>
  <c r="O77" i="3"/>
  <c r="E77" i="2"/>
  <c r="G77" i="2"/>
  <c r="AK33" i="3"/>
  <c r="AL33" i="3" s="1"/>
  <c r="EQ32" i="2"/>
  <c r="AZ32" i="2"/>
  <c r="BA32" i="2" s="1"/>
  <c r="ET32" i="2" s="1"/>
  <c r="EB33" i="3"/>
  <c r="AJ34" i="3"/>
  <c r="T76" i="3" l="1"/>
  <c r="V76" i="3"/>
  <c r="R77" i="3"/>
  <c r="H77" i="2"/>
  <c r="J77" i="2"/>
  <c r="AN33" i="3"/>
  <c r="AO33" i="3" s="1"/>
  <c r="BB33" i="2"/>
  <c r="BC32" i="2"/>
  <c r="BD32" i="2" s="1"/>
  <c r="EW32" i="2" s="1"/>
  <c r="EE33" i="3"/>
  <c r="AM34" i="3"/>
  <c r="W76" i="3" l="1"/>
  <c r="U77" i="3"/>
  <c r="K77" i="2"/>
  <c r="M77" i="2"/>
  <c r="I78" i="2"/>
  <c r="AQ33" i="3"/>
  <c r="AR33" i="3" s="1"/>
  <c r="BF32" i="2"/>
  <c r="BG32" i="2" s="1"/>
  <c r="BH33" i="2" s="1"/>
  <c r="BE33" i="2"/>
  <c r="EH33" i="3"/>
  <c r="AP34" i="3"/>
  <c r="X77" i="3" l="1"/>
  <c r="Y76" i="3"/>
  <c r="Z76" i="3" s="1"/>
  <c r="AA77" i="3" s="1"/>
  <c r="N77" i="2"/>
  <c r="P77" i="2" s="1"/>
  <c r="L78" i="2"/>
  <c r="AT33" i="3"/>
  <c r="AU33" i="3" s="1"/>
  <c r="EZ32" i="2"/>
  <c r="BI32" i="2"/>
  <c r="BJ32" i="2" s="1"/>
  <c r="FC32" i="2" s="1"/>
  <c r="EK33" i="3"/>
  <c r="AS34" i="3"/>
  <c r="D77" i="3" l="1"/>
  <c r="Q77" i="2"/>
  <c r="S77" i="2"/>
  <c r="O78" i="2"/>
  <c r="AV34" i="3"/>
  <c r="EN33" i="3"/>
  <c r="AW33" i="3"/>
  <c r="AX33" i="3" s="1"/>
  <c r="BL32" i="2"/>
  <c r="BM32" i="2" s="1"/>
  <c r="FF32" i="2" s="1"/>
  <c r="BK33" i="2"/>
  <c r="E77" i="3" l="1"/>
  <c r="G77" i="3"/>
  <c r="T77" i="2"/>
  <c r="V77" i="2"/>
  <c r="R78" i="2"/>
  <c r="AZ33" i="3"/>
  <c r="BA33" i="3" s="1"/>
  <c r="BN33" i="2"/>
  <c r="BO32" i="2"/>
  <c r="EQ33" i="3"/>
  <c r="AY34" i="3"/>
  <c r="H77" i="3" l="1"/>
  <c r="J77" i="3"/>
  <c r="W77" i="2"/>
  <c r="U78" i="2"/>
  <c r="ET33" i="3"/>
  <c r="BB34" i="3"/>
  <c r="BC33" i="3"/>
  <c r="BD33" i="3" s="1"/>
  <c r="BP32" i="2"/>
  <c r="BR32" i="2" s="1"/>
  <c r="BS32" i="2" s="1"/>
  <c r="BU32" i="2" s="1"/>
  <c r="BV32" i="2" s="1"/>
  <c r="FO32" i="2" s="1"/>
  <c r="K77" i="3" l="1"/>
  <c r="M77" i="3"/>
  <c r="I78" i="3"/>
  <c r="X78" i="2"/>
  <c r="Y77" i="2"/>
  <c r="Z77" i="2" s="1"/>
  <c r="BF33" i="3"/>
  <c r="BG33" i="3" s="1"/>
  <c r="FL32" i="2"/>
  <c r="BW33" i="2"/>
  <c r="BX32" i="2"/>
  <c r="BY32" i="2" s="1"/>
  <c r="BZ33" i="2" s="1"/>
  <c r="BT33" i="2"/>
  <c r="FI32" i="2"/>
  <c r="BQ33" i="2"/>
  <c r="EW33" i="3"/>
  <c r="BE34" i="3"/>
  <c r="N77" i="3" l="1"/>
  <c r="P77" i="3"/>
  <c r="L78" i="3"/>
  <c r="AA78" i="2"/>
  <c r="D78" i="2" s="1"/>
  <c r="EZ33" i="3"/>
  <c r="BI33" i="3"/>
  <c r="BJ33" i="3" s="1"/>
  <c r="BH34" i="3"/>
  <c r="FR32" i="2"/>
  <c r="CA32" i="2"/>
  <c r="CB32" i="2" s="1"/>
  <c r="Q77" i="3" l="1"/>
  <c r="S77" i="3"/>
  <c r="O78" i="3"/>
  <c r="E78" i="2"/>
  <c r="G78" i="2"/>
  <c r="BL33" i="3"/>
  <c r="BM33" i="3" s="1"/>
  <c r="CD32" i="2"/>
  <c r="CE32" i="2" s="1"/>
  <c r="FX32" i="2" s="1"/>
  <c r="FC33" i="3"/>
  <c r="BK34" i="3"/>
  <c r="FU32" i="2"/>
  <c r="CC33" i="2"/>
  <c r="T77" i="3" l="1"/>
  <c r="V77" i="3"/>
  <c r="W77" i="3" s="1"/>
  <c r="R78" i="3"/>
  <c r="H78" i="2"/>
  <c r="J78" i="2"/>
  <c r="BO33" i="3"/>
  <c r="BP33" i="3" s="1"/>
  <c r="CF33" i="2"/>
  <c r="CG32" i="2"/>
  <c r="FF33" i="3"/>
  <c r="BN34" i="3"/>
  <c r="Y77" i="3" l="1"/>
  <c r="Z77" i="3" s="1"/>
  <c r="X78" i="3"/>
  <c r="U78" i="3"/>
  <c r="K78" i="2"/>
  <c r="M78" i="2" s="1"/>
  <c r="I79" i="2"/>
  <c r="FI33" i="3"/>
  <c r="BQ34" i="3"/>
  <c r="BR33" i="3"/>
  <c r="BS33" i="3" s="1"/>
  <c r="CH32" i="2"/>
  <c r="CI33" i="2" s="1"/>
  <c r="AA78" i="3" l="1"/>
  <c r="D78" i="3" s="1"/>
  <c r="N78" i="2"/>
  <c r="P78" i="2"/>
  <c r="Q78" i="2" s="1"/>
  <c r="L79" i="2"/>
  <c r="BT34" i="3"/>
  <c r="FL33" i="3"/>
  <c r="BU33" i="3"/>
  <c r="BV33" i="3" s="1"/>
  <c r="CJ32" i="2"/>
  <c r="CK32" i="2" s="1"/>
  <c r="GD32" i="2" s="1"/>
  <c r="GA32" i="2"/>
  <c r="E78" i="3" l="1"/>
  <c r="G78" i="3"/>
  <c r="S78" i="2"/>
  <c r="R79" i="2"/>
  <c r="O79" i="2"/>
  <c r="BX33" i="3"/>
  <c r="BY33" i="3" s="1"/>
  <c r="CM32" i="2"/>
  <c r="CN32" i="2" s="1"/>
  <c r="GG32" i="2" s="1"/>
  <c r="CL33" i="2"/>
  <c r="FO33" i="3"/>
  <c r="BW34" i="3"/>
  <c r="H78" i="3" l="1"/>
  <c r="J78" i="3"/>
  <c r="T78" i="2"/>
  <c r="V78" i="2"/>
  <c r="BZ34" i="3"/>
  <c r="FR33" i="3"/>
  <c r="CA33" i="3"/>
  <c r="CB33" i="3" s="1"/>
  <c r="CO33" i="2"/>
  <c r="CP32" i="2"/>
  <c r="CQ32" i="2" s="1"/>
  <c r="CR33" i="2" s="1"/>
  <c r="K78" i="3" l="1"/>
  <c r="M78" i="3"/>
  <c r="I79" i="3"/>
  <c r="W78" i="2"/>
  <c r="Y78" i="2" s="1"/>
  <c r="Z78" i="2" s="1"/>
  <c r="AA79" i="2" s="1"/>
  <c r="U79" i="2"/>
  <c r="FU33" i="3"/>
  <c r="CC34" i="3"/>
  <c r="CD33" i="3"/>
  <c r="CE33" i="3" s="1"/>
  <c r="GJ32" i="2"/>
  <c r="CS32" i="2"/>
  <c r="CT32" i="2" s="1"/>
  <c r="GM32" i="2" s="1"/>
  <c r="N78" i="3" l="1"/>
  <c r="P78" i="3"/>
  <c r="L79" i="3"/>
  <c r="X79" i="2"/>
  <c r="D79" i="2" s="1"/>
  <c r="CG33" i="3"/>
  <c r="CH33" i="3" s="1"/>
  <c r="B32" i="2"/>
  <c r="A32" i="2"/>
  <c r="J34" i="1"/>
  <c r="CU33" i="2"/>
  <c r="FX33" i="3"/>
  <c r="CF34" i="3"/>
  <c r="Q78" i="3" l="1"/>
  <c r="S78" i="3"/>
  <c r="O79" i="3"/>
  <c r="E79" i="2"/>
  <c r="G79" i="2"/>
  <c r="CX33" i="2"/>
  <c r="GA33" i="3"/>
  <c r="CI34" i="3"/>
  <c r="CJ33" i="3"/>
  <c r="CK33" i="3" s="1"/>
  <c r="T78" i="3" l="1"/>
  <c r="R79" i="3"/>
  <c r="H79" i="2"/>
  <c r="J79" i="2" s="1"/>
  <c r="CM33" i="3"/>
  <c r="CN33" i="3" s="1"/>
  <c r="CL34" i="3"/>
  <c r="GD33" i="3"/>
  <c r="DA33" i="2"/>
  <c r="U79" i="3" l="1"/>
  <c r="V78" i="3"/>
  <c r="K79" i="2"/>
  <c r="M79" i="2"/>
  <c r="I80" i="2"/>
  <c r="CP33" i="3"/>
  <c r="CQ33" i="3" s="1"/>
  <c r="CO34" i="3"/>
  <c r="GG33" i="3"/>
  <c r="W78" i="3" l="1"/>
  <c r="Y78" i="3"/>
  <c r="Z78" i="3" s="1"/>
  <c r="N79" i="2"/>
  <c r="L80" i="2"/>
  <c r="CS33" i="3"/>
  <c r="CT33" i="3" s="1"/>
  <c r="K35" i="1" s="1"/>
  <c r="CR34" i="3"/>
  <c r="GJ33" i="3"/>
  <c r="DD33" i="2"/>
  <c r="AA79" i="3" l="1"/>
  <c r="X79" i="3"/>
  <c r="D79" i="3" s="1"/>
  <c r="O80" i="2"/>
  <c r="P79" i="2"/>
  <c r="GM33" i="3"/>
  <c r="A33" i="3"/>
  <c r="CU34" i="3"/>
  <c r="B33" i="3"/>
  <c r="E79" i="3" l="1"/>
  <c r="G79" i="3"/>
  <c r="Q79" i="2"/>
  <c r="S79" i="2"/>
  <c r="DJ33" i="2"/>
  <c r="DG33" i="2"/>
  <c r="H79" i="3" l="1"/>
  <c r="J79" i="3"/>
  <c r="T79" i="2"/>
  <c r="V79" i="2"/>
  <c r="W79" i="2" s="1"/>
  <c r="R80" i="2"/>
  <c r="CX34" i="3"/>
  <c r="DD34" i="3"/>
  <c r="DA34" i="3"/>
  <c r="DM33" i="2"/>
  <c r="K79" i="3" l="1"/>
  <c r="M79" i="3"/>
  <c r="N79" i="3" s="1"/>
  <c r="I80" i="3"/>
  <c r="Y79" i="2"/>
  <c r="Z79" i="2" s="1"/>
  <c r="X80" i="2"/>
  <c r="U80" i="2"/>
  <c r="DG34" i="3"/>
  <c r="DP33" i="2"/>
  <c r="AB33" i="2"/>
  <c r="DS33" i="2"/>
  <c r="P79" i="3" l="1"/>
  <c r="O80" i="3"/>
  <c r="L80" i="3"/>
  <c r="AA80" i="2"/>
  <c r="D80" i="2" s="1"/>
  <c r="DM34" i="3"/>
  <c r="DJ34" i="3"/>
  <c r="AC33" i="2"/>
  <c r="AE33" i="2" s="1"/>
  <c r="Q79" i="3" l="1"/>
  <c r="S79" i="3"/>
  <c r="T79" i="3" s="1"/>
  <c r="E80" i="2"/>
  <c r="G80" i="2"/>
  <c r="DP34" i="3"/>
  <c r="DV33" i="2"/>
  <c r="AD34" i="2"/>
  <c r="AF33" i="2"/>
  <c r="AH33" i="2" s="1"/>
  <c r="AI33" i="2" s="1"/>
  <c r="V79" i="3" l="1"/>
  <c r="U80" i="3"/>
  <c r="R80" i="3"/>
  <c r="H80" i="2"/>
  <c r="J80" i="2"/>
  <c r="AC34" i="3"/>
  <c r="DS34" i="3"/>
  <c r="AK33" i="2"/>
  <c r="AL33" i="2" s="1"/>
  <c r="EB33" i="2"/>
  <c r="AJ34" i="2"/>
  <c r="DY33" i="2"/>
  <c r="AG34" i="2"/>
  <c r="W79" i="3" l="1"/>
  <c r="K80" i="2"/>
  <c r="M80" i="2"/>
  <c r="I81" i="2"/>
  <c r="AE34" i="3"/>
  <c r="AF34" i="3" s="1"/>
  <c r="DV34" i="3"/>
  <c r="AD35" i="3"/>
  <c r="AN33" i="2"/>
  <c r="EE33" i="2"/>
  <c r="AM34" i="2"/>
  <c r="X80" i="3" l="1"/>
  <c r="Y79" i="3"/>
  <c r="Z79" i="3" s="1"/>
  <c r="N80" i="2"/>
  <c r="P80" i="2"/>
  <c r="L81" i="2"/>
  <c r="AH34" i="3"/>
  <c r="AI34" i="3" s="1"/>
  <c r="DY34" i="3"/>
  <c r="AG35" i="3"/>
  <c r="AO33" i="2"/>
  <c r="AQ33" i="2"/>
  <c r="AA80" i="3" l="1"/>
  <c r="D80" i="3" s="1"/>
  <c r="Q80" i="2"/>
  <c r="S80" i="2" s="1"/>
  <c r="O81" i="2"/>
  <c r="AK34" i="3"/>
  <c r="AL34" i="3" s="1"/>
  <c r="EB34" i="3"/>
  <c r="AJ35" i="3"/>
  <c r="AR33" i="2"/>
  <c r="AT33" i="2" s="1"/>
  <c r="EH33" i="2"/>
  <c r="AP34" i="2"/>
  <c r="E80" i="3" l="1"/>
  <c r="G80" i="3"/>
  <c r="H80" i="3" s="1"/>
  <c r="T80" i="2"/>
  <c r="R81" i="2"/>
  <c r="AN34" i="3"/>
  <c r="AO34" i="3" s="1"/>
  <c r="EE34" i="3"/>
  <c r="AM35" i="3"/>
  <c r="AU33" i="2"/>
  <c r="AW33" i="2" s="1"/>
  <c r="EK33" i="2"/>
  <c r="AS34" i="2"/>
  <c r="J80" i="3" l="1"/>
  <c r="I81" i="3"/>
  <c r="U81" i="2"/>
  <c r="V80" i="2"/>
  <c r="AQ34" i="3"/>
  <c r="AR34" i="3" s="1"/>
  <c r="EH34" i="3"/>
  <c r="AP35" i="3"/>
  <c r="AX33" i="2"/>
  <c r="AZ33" i="2" s="1"/>
  <c r="EN33" i="2"/>
  <c r="AV34" i="2"/>
  <c r="K80" i="3" l="1"/>
  <c r="W80" i="2"/>
  <c r="Y80" i="2"/>
  <c r="Z80" i="2" s="1"/>
  <c r="AT34" i="3"/>
  <c r="EK34" i="3"/>
  <c r="AS35" i="3"/>
  <c r="EQ33" i="2"/>
  <c r="AY34" i="2"/>
  <c r="BA33" i="2"/>
  <c r="BC33" i="2" s="1"/>
  <c r="L81" i="3" l="1"/>
  <c r="M80" i="3"/>
  <c r="AA81" i="2"/>
  <c r="X81" i="2"/>
  <c r="AU34" i="3"/>
  <c r="BD33" i="2"/>
  <c r="BF33" i="2"/>
  <c r="BG33" i="2" s="1"/>
  <c r="ET33" i="2"/>
  <c r="BB34" i="2"/>
  <c r="N80" i="3" l="1"/>
  <c r="P80" i="3"/>
  <c r="D81" i="2"/>
  <c r="AW34" i="3"/>
  <c r="AX34" i="3" s="1"/>
  <c r="EN34" i="3"/>
  <c r="AV35" i="3"/>
  <c r="BI33" i="2"/>
  <c r="BJ33" i="2" s="1"/>
  <c r="EZ33" i="2"/>
  <c r="BH34" i="2"/>
  <c r="EW33" i="2"/>
  <c r="BE34" i="2"/>
  <c r="Q80" i="3" l="1"/>
  <c r="O81" i="3"/>
  <c r="E81" i="2"/>
  <c r="G81" i="2"/>
  <c r="AZ34" i="3"/>
  <c r="EQ34" i="3"/>
  <c r="AY35" i="3"/>
  <c r="BL33" i="2"/>
  <c r="FC33" i="2"/>
  <c r="BK34" i="2"/>
  <c r="R81" i="3" l="1"/>
  <c r="S80" i="3"/>
  <c r="H81" i="2"/>
  <c r="J81" i="2"/>
  <c r="BA34" i="3"/>
  <c r="ET34" i="3" s="1"/>
  <c r="BM33" i="2"/>
  <c r="BO33" i="2" s="1"/>
  <c r="T80" i="3" l="1"/>
  <c r="V80" i="3"/>
  <c r="K81" i="2"/>
  <c r="M81" i="2"/>
  <c r="I82" i="2"/>
  <c r="BC34" i="3"/>
  <c r="BD34" i="3" s="1"/>
  <c r="BE35" i="3" s="1"/>
  <c r="BB35" i="3"/>
  <c r="FF33" i="2"/>
  <c r="BN34" i="2"/>
  <c r="BP33" i="2"/>
  <c r="BR33" i="2" s="1"/>
  <c r="BS33" i="2" s="1"/>
  <c r="W80" i="3" l="1"/>
  <c r="Y80" i="3"/>
  <c r="Z80" i="3" s="1"/>
  <c r="U81" i="3"/>
  <c r="N81" i="2"/>
  <c r="P81" i="2"/>
  <c r="L82" i="2"/>
  <c r="BF34" i="3"/>
  <c r="BG34" i="3" s="1"/>
  <c r="BH35" i="3" s="1"/>
  <c r="EW34" i="3"/>
  <c r="FI33" i="2"/>
  <c r="BQ34" i="2"/>
  <c r="BU33" i="2"/>
  <c r="FL33" i="2"/>
  <c r="BT34" i="2"/>
  <c r="AA81" i="3" l="1"/>
  <c r="X81" i="3"/>
  <c r="Q81" i="2"/>
  <c r="S81" i="2"/>
  <c r="O82" i="2"/>
  <c r="BI34" i="3"/>
  <c r="BJ34" i="3" s="1"/>
  <c r="FC34" i="3" s="1"/>
  <c r="EZ34" i="3"/>
  <c r="BV33" i="2"/>
  <c r="BX33" i="2" s="1"/>
  <c r="D81" i="3" l="1"/>
  <c r="E81" i="3" s="1"/>
  <c r="G81" i="3" s="1"/>
  <c r="T81" i="2"/>
  <c r="V81" i="2"/>
  <c r="R82" i="2"/>
  <c r="BL34" i="3"/>
  <c r="BM34" i="3" s="1"/>
  <c r="BN35" i="3" s="1"/>
  <c r="BK35" i="3"/>
  <c r="FO33" i="2"/>
  <c r="BW34" i="2"/>
  <c r="BY33" i="2"/>
  <c r="CA33" i="2" s="1"/>
  <c r="H81" i="3" l="1"/>
  <c r="J81" i="3"/>
  <c r="K81" i="3" s="1"/>
  <c r="W81" i="2"/>
  <c r="U82" i="2"/>
  <c r="BO34" i="3"/>
  <c r="BP34" i="3" s="1"/>
  <c r="BQ35" i="3" s="1"/>
  <c r="FF34" i="3"/>
  <c r="FR33" i="2"/>
  <c r="BZ34" i="2"/>
  <c r="CB33" i="2"/>
  <c r="CD33" i="2"/>
  <c r="CE33" i="2" s="1"/>
  <c r="FX33" i="2" s="1"/>
  <c r="M81" i="3" l="1"/>
  <c r="L82" i="3"/>
  <c r="I82" i="3"/>
  <c r="X82" i="2"/>
  <c r="Y81" i="2"/>
  <c r="Z81" i="2" s="1"/>
  <c r="BR34" i="3"/>
  <c r="BS34" i="3" s="1"/>
  <c r="FL34" i="3" s="1"/>
  <c r="FI34" i="3"/>
  <c r="CG33" i="2"/>
  <c r="CF34" i="2"/>
  <c r="FU33" i="2"/>
  <c r="CC34" i="2"/>
  <c r="N81" i="3" l="1"/>
  <c r="P81" i="3" s="1"/>
  <c r="AA82" i="2"/>
  <c r="D82" i="2" s="1"/>
  <c r="BU34" i="3"/>
  <c r="BV34" i="3" s="1"/>
  <c r="BW35" i="3" s="1"/>
  <c r="BT35" i="3"/>
  <c r="CH33" i="2"/>
  <c r="GA33" i="2" s="1"/>
  <c r="CJ33" i="2"/>
  <c r="CK33" i="2" s="1"/>
  <c r="GD33" i="2" s="1"/>
  <c r="Q81" i="3" l="1"/>
  <c r="S81" i="3"/>
  <c r="O82" i="3"/>
  <c r="E82" i="2"/>
  <c r="G82" i="2" s="1"/>
  <c r="FO34" i="3"/>
  <c r="BX34" i="3"/>
  <c r="BY34" i="3" s="1"/>
  <c r="FR34" i="3" s="1"/>
  <c r="CM33" i="2"/>
  <c r="CL34" i="2"/>
  <c r="CI34" i="2"/>
  <c r="T81" i="3" l="1"/>
  <c r="V81" i="3"/>
  <c r="R82" i="3"/>
  <c r="H82" i="2"/>
  <c r="J82" i="2"/>
  <c r="BZ35" i="3"/>
  <c r="CA34" i="3"/>
  <c r="CB34" i="3" s="1"/>
  <c r="CC35" i="3" s="1"/>
  <c r="CN33" i="2"/>
  <c r="GG33" i="2" s="1"/>
  <c r="CP33" i="2" l="1"/>
  <c r="CQ33" i="2" s="1"/>
  <c r="CS33" i="2" s="1"/>
  <c r="CT33" i="2" s="1"/>
  <c r="W81" i="3"/>
  <c r="U82" i="3"/>
  <c r="K82" i="2"/>
  <c r="M82" i="2"/>
  <c r="I83" i="2"/>
  <c r="FU34" i="3"/>
  <c r="CD34" i="3"/>
  <c r="CE34" i="3" s="1"/>
  <c r="FX34" i="3" s="1"/>
  <c r="CO34" i="2"/>
  <c r="X82" i="3" l="1"/>
  <c r="Y81" i="3"/>
  <c r="Z81" i="3" s="1"/>
  <c r="N82" i="2"/>
  <c r="P82" i="2"/>
  <c r="L83" i="2"/>
  <c r="CF35" i="3"/>
  <c r="CG34" i="3"/>
  <c r="CH34" i="3" s="1"/>
  <c r="GA34" i="3" s="1"/>
  <c r="CU34" i="2"/>
  <c r="GM33" i="2"/>
  <c r="CR34" i="2"/>
  <c r="GJ33" i="2"/>
  <c r="J35" i="1"/>
  <c r="A33" i="2"/>
  <c r="B33" i="2"/>
  <c r="AA82" i="3" l="1"/>
  <c r="D82" i="3" s="1"/>
  <c r="Q82" i="2"/>
  <c r="S82" i="2"/>
  <c r="O83" i="2"/>
  <c r="CI35" i="3"/>
  <c r="CJ34" i="3"/>
  <c r="CK34" i="3" s="1"/>
  <c r="CL35" i="3" s="1"/>
  <c r="E82" i="3" l="1"/>
  <c r="G82" i="3"/>
  <c r="T82" i="2"/>
  <c r="V82" i="2"/>
  <c r="R83" i="2"/>
  <c r="GD34" i="3"/>
  <c r="CM34" i="3"/>
  <c r="CN34" i="3" s="1"/>
  <c r="GG34" i="3" s="1"/>
  <c r="CX34" i="2"/>
  <c r="DA34" i="2"/>
  <c r="H82" i="3" l="1"/>
  <c r="W82" i="2"/>
  <c r="Y82" i="2"/>
  <c r="Z82" i="2" s="1"/>
  <c r="U83" i="2"/>
  <c r="CO35" i="3"/>
  <c r="CP34" i="3"/>
  <c r="CQ34" i="3" s="1"/>
  <c r="CR35" i="3" s="1"/>
  <c r="DD34" i="2"/>
  <c r="I83" i="3" l="1"/>
  <c r="J82" i="3"/>
  <c r="AA83" i="2"/>
  <c r="X83" i="2"/>
  <c r="GJ34" i="3"/>
  <c r="CS34" i="3"/>
  <c r="CT34" i="3" s="1"/>
  <c r="K36" i="1" s="1"/>
  <c r="DG34" i="2"/>
  <c r="K82" i="3" l="1"/>
  <c r="M82" i="3"/>
  <c r="D83" i="2"/>
  <c r="B34" i="3"/>
  <c r="A34" i="3"/>
  <c r="CU35" i="3"/>
  <c r="GM34" i="3"/>
  <c r="DJ34" i="2"/>
  <c r="N82" i="3" l="1"/>
  <c r="P82" i="3"/>
  <c r="Q82" i="3" s="1"/>
  <c r="L83" i="3"/>
  <c r="E83" i="2"/>
  <c r="G83" i="2"/>
  <c r="CX35" i="3"/>
  <c r="DA35" i="3"/>
  <c r="DM34" i="2"/>
  <c r="S82" i="3" l="1"/>
  <c r="R83" i="3"/>
  <c r="O83" i="3"/>
  <c r="H83" i="2"/>
  <c r="J83" i="2" s="1"/>
  <c r="DD35" i="3"/>
  <c r="DG35" i="3"/>
  <c r="T82" i="3" l="1"/>
  <c r="V82" i="3"/>
  <c r="K83" i="2"/>
  <c r="M83" i="2" s="1"/>
  <c r="I84" i="2"/>
  <c r="DP34" i="2"/>
  <c r="AB34" i="2"/>
  <c r="AC34" i="2" s="1"/>
  <c r="DS34" i="2"/>
  <c r="W82" i="3" l="1"/>
  <c r="Y82" i="3"/>
  <c r="Z82" i="3" s="1"/>
  <c r="U83" i="3"/>
  <c r="N83" i="2"/>
  <c r="P83" i="2"/>
  <c r="L84" i="2"/>
  <c r="DJ35" i="3"/>
  <c r="DM35" i="3"/>
  <c r="AE34" i="2"/>
  <c r="DV34" i="2"/>
  <c r="AD35" i="2"/>
  <c r="AA83" i="3" l="1"/>
  <c r="X83" i="3"/>
  <c r="D83" i="3" s="1"/>
  <c r="Q83" i="2"/>
  <c r="S83" i="2"/>
  <c r="O84" i="2"/>
  <c r="AF34" i="2"/>
  <c r="AH34" i="2"/>
  <c r="E83" i="3" l="1"/>
  <c r="G83" i="3"/>
  <c r="T83" i="2"/>
  <c r="V83" i="2" s="1"/>
  <c r="R84" i="2"/>
  <c r="DP35" i="3"/>
  <c r="AI34" i="2"/>
  <c r="AK34" i="2"/>
  <c r="DY34" i="2"/>
  <c r="AG35" i="2"/>
  <c r="H83" i="3" l="1"/>
  <c r="J83" i="3"/>
  <c r="W83" i="2"/>
  <c r="U84" i="2"/>
  <c r="DS35" i="3"/>
  <c r="AC35" i="3"/>
  <c r="DV35" i="3" s="1"/>
  <c r="AL34" i="2"/>
  <c r="AN34" i="2" s="1"/>
  <c r="EB34" i="2"/>
  <c r="AJ35" i="2"/>
  <c r="K83" i="3" l="1"/>
  <c r="M83" i="3"/>
  <c r="I84" i="3"/>
  <c r="X84" i="2"/>
  <c r="Y83" i="2"/>
  <c r="Z83" i="2" s="1"/>
  <c r="AD36" i="3"/>
  <c r="AE35" i="3"/>
  <c r="AF35" i="3" s="1"/>
  <c r="AG36" i="3" s="1"/>
  <c r="EE34" i="2"/>
  <c r="AM35" i="2"/>
  <c r="AO34" i="2"/>
  <c r="AQ34" i="2"/>
  <c r="N83" i="3" l="1"/>
  <c r="P83" i="3"/>
  <c r="L84" i="3"/>
  <c r="AA84" i="2"/>
  <c r="D84" i="2"/>
  <c r="DY35" i="3"/>
  <c r="AH35" i="3"/>
  <c r="AI35" i="3" s="1"/>
  <c r="AJ36" i="3" s="1"/>
  <c r="EH34" i="2"/>
  <c r="AP35" i="2"/>
  <c r="AR34" i="2"/>
  <c r="AT34" i="2" s="1"/>
  <c r="AU34" i="2" s="1"/>
  <c r="Q83" i="3" l="1"/>
  <c r="S83" i="3"/>
  <c r="O84" i="3"/>
  <c r="E84" i="2"/>
  <c r="G84" i="2"/>
  <c r="EB35" i="3"/>
  <c r="AK35" i="3"/>
  <c r="AL35" i="3" s="1"/>
  <c r="AW34" i="2"/>
  <c r="AX34" i="2" s="1"/>
  <c r="EN34" i="2"/>
  <c r="AV35" i="2"/>
  <c r="EK34" i="2"/>
  <c r="AS35" i="2"/>
  <c r="T83" i="3" l="1"/>
  <c r="V83" i="3"/>
  <c r="R84" i="3"/>
  <c r="H84" i="2"/>
  <c r="J84" i="2"/>
  <c r="AN35" i="3"/>
  <c r="AO35" i="3" s="1"/>
  <c r="EH35" i="3" s="1"/>
  <c r="EE35" i="3"/>
  <c r="AM36" i="3"/>
  <c r="AZ34" i="2"/>
  <c r="EQ34" i="2"/>
  <c r="AY35" i="2"/>
  <c r="W83" i="3" l="1"/>
  <c r="U84" i="3"/>
  <c r="K84" i="2"/>
  <c r="M84" i="2"/>
  <c r="I85" i="2"/>
  <c r="AP36" i="3"/>
  <c r="AQ35" i="3"/>
  <c r="AR35" i="3" s="1"/>
  <c r="AS36" i="3" s="1"/>
  <c r="BA34" i="2"/>
  <c r="BC34" i="2" s="1"/>
  <c r="BD34" i="2" s="1"/>
  <c r="X84" i="3" l="1"/>
  <c r="Y83" i="3"/>
  <c r="Z83" i="3" s="1"/>
  <c r="N84" i="2"/>
  <c r="P84" i="2"/>
  <c r="L85" i="2"/>
  <c r="EK35" i="3"/>
  <c r="AT35" i="3"/>
  <c r="AU35" i="3" s="1"/>
  <c r="EN35" i="3" s="1"/>
  <c r="BF34" i="2"/>
  <c r="EW34" i="2"/>
  <c r="BE35" i="2"/>
  <c r="ET34" i="2"/>
  <c r="BB35" i="2"/>
  <c r="AA84" i="3" l="1"/>
  <c r="D84" i="3" s="1"/>
  <c r="Q84" i="2"/>
  <c r="S84" i="2"/>
  <c r="O85" i="2"/>
  <c r="AW35" i="3"/>
  <c r="AX35" i="3" s="1"/>
  <c r="EQ35" i="3" s="1"/>
  <c r="AV36" i="3"/>
  <c r="BG34" i="2"/>
  <c r="BI34" i="2" s="1"/>
  <c r="E84" i="3" l="1"/>
  <c r="G84" i="3"/>
  <c r="T84" i="2"/>
  <c r="V84" i="2" s="1"/>
  <c r="R85" i="2"/>
  <c r="AZ35" i="3"/>
  <c r="BA35" i="3" s="1"/>
  <c r="ET35" i="3" s="1"/>
  <c r="AY36" i="3"/>
  <c r="EZ34" i="2"/>
  <c r="BH35" i="2"/>
  <c r="BJ34" i="2"/>
  <c r="BL34" i="2"/>
  <c r="BM34" i="2" s="1"/>
  <c r="H84" i="3" l="1"/>
  <c r="J84" i="3"/>
  <c r="W84" i="2"/>
  <c r="Y84" i="2"/>
  <c r="Z84" i="2" s="1"/>
  <c r="U85" i="2"/>
  <c r="BB36" i="3"/>
  <c r="BC35" i="3"/>
  <c r="BD35" i="3" s="1"/>
  <c r="BE36" i="3" s="1"/>
  <c r="BO34" i="2"/>
  <c r="FF34" i="2"/>
  <c r="BN35" i="2"/>
  <c r="FC34" i="2"/>
  <c r="BK35" i="2"/>
  <c r="K84" i="3" l="1"/>
  <c r="M84" i="3"/>
  <c r="I85" i="3"/>
  <c r="AA85" i="2"/>
  <c r="X85" i="2"/>
  <c r="EW35" i="3"/>
  <c r="BF35" i="3"/>
  <c r="BG35" i="3" s="1"/>
  <c r="EZ35" i="3" s="1"/>
  <c r="BP34" i="2"/>
  <c r="BR34" i="2" s="1"/>
  <c r="N84" i="3" l="1"/>
  <c r="P84" i="3"/>
  <c r="L85" i="3"/>
  <c r="D85" i="2"/>
  <c r="BH36" i="3"/>
  <c r="BI35" i="3"/>
  <c r="BS34" i="2"/>
  <c r="BU34" i="2"/>
  <c r="BV34" i="2" s="1"/>
  <c r="FI34" i="2"/>
  <c r="BQ35" i="2"/>
  <c r="Q84" i="3" l="1"/>
  <c r="S84" i="3"/>
  <c r="O85" i="3"/>
  <c r="E85" i="2"/>
  <c r="G85" i="2" s="1"/>
  <c r="BJ35" i="3"/>
  <c r="BX34" i="2"/>
  <c r="FO34" i="2"/>
  <c r="BW35" i="2"/>
  <c r="BT35" i="2"/>
  <c r="FL34" i="2"/>
  <c r="T84" i="3" l="1"/>
  <c r="V84" i="3"/>
  <c r="R85" i="3"/>
  <c r="H85" i="2"/>
  <c r="J85" i="2"/>
  <c r="FC35" i="3"/>
  <c r="BK36" i="3"/>
  <c r="BL35" i="3"/>
  <c r="BM35" i="3" s="1"/>
  <c r="BY34" i="2"/>
  <c r="CA34" i="2"/>
  <c r="W84" i="3" l="1"/>
  <c r="Y84" i="3"/>
  <c r="Z84" i="3" s="1"/>
  <c r="U85" i="3"/>
  <c r="K85" i="2"/>
  <c r="M85" i="2" s="1"/>
  <c r="I86" i="2"/>
  <c r="FF35" i="3"/>
  <c r="BN36" i="3"/>
  <c r="BO35" i="3"/>
  <c r="CB34" i="2"/>
  <c r="CD34" i="2" s="1"/>
  <c r="FR34" i="2"/>
  <c r="BZ35" i="2"/>
  <c r="AA85" i="3" l="1"/>
  <c r="X85" i="3"/>
  <c r="D85" i="3" s="1"/>
  <c r="N85" i="2"/>
  <c r="P85" i="2" s="1"/>
  <c r="L86" i="2"/>
  <c r="BP35" i="3"/>
  <c r="CE34" i="2"/>
  <c r="CG34" i="2"/>
  <c r="CC35" i="2"/>
  <c r="FU34" i="2"/>
  <c r="E85" i="3" l="1"/>
  <c r="G85" i="3"/>
  <c r="Q85" i="2"/>
  <c r="S85" i="2" s="1"/>
  <c r="O86" i="2"/>
  <c r="BR35" i="3"/>
  <c r="BS35" i="3" s="1"/>
  <c r="FI35" i="3"/>
  <c r="BQ36" i="3"/>
  <c r="CF35" i="2"/>
  <c r="FX34" i="2"/>
  <c r="CH34" i="2"/>
  <c r="CJ34" i="2"/>
  <c r="H85" i="3" l="1"/>
  <c r="J85" i="3"/>
  <c r="T85" i="2"/>
  <c r="V85" i="2"/>
  <c r="R86" i="2"/>
  <c r="BU35" i="3"/>
  <c r="BV35" i="3" s="1"/>
  <c r="FO35" i="3" s="1"/>
  <c r="FL35" i="3"/>
  <c r="BT36" i="3"/>
  <c r="CI35" i="2"/>
  <c r="GA34" i="2"/>
  <c r="CK34" i="2"/>
  <c r="CM34" i="2" s="1"/>
  <c r="K85" i="3" l="1"/>
  <c r="M85" i="3"/>
  <c r="I86" i="3"/>
  <c r="W85" i="2"/>
  <c r="U86" i="2"/>
  <c r="BW36" i="3"/>
  <c r="BX35" i="3"/>
  <c r="CL35" i="2"/>
  <c r="GD34" i="2"/>
  <c r="CN34" i="2"/>
  <c r="GG34" i="2" s="1"/>
  <c r="CP34" i="2"/>
  <c r="N85" i="3" l="1"/>
  <c r="P85" i="3"/>
  <c r="L86" i="3"/>
  <c r="X86" i="2"/>
  <c r="Y85" i="2"/>
  <c r="Z85" i="2" s="1"/>
  <c r="AA86" i="2" s="1"/>
  <c r="BY35" i="3"/>
  <c r="FR35" i="3" s="1"/>
  <c r="CQ34" i="2"/>
  <c r="CS34" i="2"/>
  <c r="CT34" i="2" s="1"/>
  <c r="CO35" i="2"/>
  <c r="Q85" i="3" l="1"/>
  <c r="S85" i="3"/>
  <c r="O86" i="3"/>
  <c r="D86" i="2"/>
  <c r="E86" i="2" s="1"/>
  <c r="CA35" i="3"/>
  <c r="CB35" i="3" s="1"/>
  <c r="FU35" i="3" s="1"/>
  <c r="BZ36" i="3"/>
  <c r="CU35" i="2"/>
  <c r="GM34" i="2"/>
  <c r="CR35" i="2"/>
  <c r="GJ34" i="2"/>
  <c r="A34" i="2"/>
  <c r="B34" i="2"/>
  <c r="J36" i="1"/>
  <c r="T85" i="3" l="1"/>
  <c r="V85" i="3"/>
  <c r="R86" i="3"/>
  <c r="G86" i="2"/>
  <c r="CD35" i="3"/>
  <c r="CE35" i="3" s="1"/>
  <c r="FX35" i="3" s="1"/>
  <c r="CC36" i="3"/>
  <c r="W85" i="3" l="1"/>
  <c r="U86" i="3"/>
  <c r="H86" i="2"/>
  <c r="J86" i="2"/>
  <c r="CX35" i="2"/>
  <c r="CG35" i="3"/>
  <c r="CH35" i="3" s="1"/>
  <c r="CI36" i="3" s="1"/>
  <c r="CF36" i="3"/>
  <c r="X86" i="3" l="1"/>
  <c r="Y85" i="3"/>
  <c r="Z85" i="3" s="1"/>
  <c r="K86" i="2"/>
  <c r="M86" i="2"/>
  <c r="I87" i="2"/>
  <c r="GA35" i="3"/>
  <c r="CJ35" i="3"/>
  <c r="CK35" i="3" s="1"/>
  <c r="GD35" i="3" s="1"/>
  <c r="DA35" i="2"/>
  <c r="DD35" i="2"/>
  <c r="AA86" i="3" l="1"/>
  <c r="D86" i="3"/>
  <c r="N86" i="2"/>
  <c r="P86" i="2"/>
  <c r="L87" i="2"/>
  <c r="CL36" i="3"/>
  <c r="CM35" i="3"/>
  <c r="CN35" i="3" s="1"/>
  <c r="GG35" i="3" s="1"/>
  <c r="DG35" i="2"/>
  <c r="E86" i="3" l="1"/>
  <c r="G86" i="3"/>
  <c r="Q86" i="2"/>
  <c r="S86" i="2" s="1"/>
  <c r="O87" i="2"/>
  <c r="CP35" i="3"/>
  <c r="CQ35" i="3" s="1"/>
  <c r="CO36" i="3"/>
  <c r="H86" i="3" l="1"/>
  <c r="J86" i="3"/>
  <c r="T86" i="2"/>
  <c r="V86" i="2"/>
  <c r="W86" i="2" s="1"/>
  <c r="R87" i="2"/>
  <c r="CS35" i="3"/>
  <c r="CT35" i="3" s="1"/>
  <c r="K37" i="1" s="1"/>
  <c r="GJ35" i="3"/>
  <c r="CR36" i="3"/>
  <c r="DM35" i="2"/>
  <c r="DP35" i="2"/>
  <c r="DJ35" i="2"/>
  <c r="K86" i="3" l="1"/>
  <c r="M86" i="3"/>
  <c r="I87" i="3"/>
  <c r="Y86" i="2"/>
  <c r="Z86" i="2" s="1"/>
  <c r="AA87" i="2" s="1"/>
  <c r="X87" i="2"/>
  <c r="U87" i="2"/>
  <c r="B35" i="3"/>
  <c r="A35" i="3"/>
  <c r="CU36" i="3"/>
  <c r="GM35" i="3"/>
  <c r="N86" i="3" l="1"/>
  <c r="P86" i="3"/>
  <c r="L87" i="3"/>
  <c r="D87" i="2"/>
  <c r="DS35" i="2"/>
  <c r="AB35" i="2"/>
  <c r="AC35" i="2" s="1"/>
  <c r="AD36" i="2" s="1"/>
  <c r="Q86" i="3" l="1"/>
  <c r="S86" i="3"/>
  <c r="T86" i="3" s="1"/>
  <c r="O87" i="3"/>
  <c r="E87" i="2"/>
  <c r="G87" i="2"/>
  <c r="CX36" i="3"/>
  <c r="DV35" i="2"/>
  <c r="AE35" i="2"/>
  <c r="AF35" i="2" s="1"/>
  <c r="AG36" i="2" s="1"/>
  <c r="V86" i="3" l="1"/>
  <c r="U87" i="3"/>
  <c r="R87" i="3"/>
  <c r="H87" i="2"/>
  <c r="J87" i="2"/>
  <c r="DA36" i="3"/>
  <c r="DY35" i="2"/>
  <c r="AH35" i="2"/>
  <c r="AI35" i="2" s="1"/>
  <c r="EB35" i="2" s="1"/>
  <c r="W86" i="3" l="1"/>
  <c r="Y86" i="3"/>
  <c r="Z86" i="3" s="1"/>
  <c r="K87" i="2"/>
  <c r="M87" i="2" s="1"/>
  <c r="I88" i="2"/>
  <c r="DG36" i="3"/>
  <c r="DD36" i="3"/>
  <c r="AK35" i="2"/>
  <c r="AL35" i="2" s="1"/>
  <c r="AN35" i="2" s="1"/>
  <c r="AO35" i="2" s="1"/>
  <c r="AJ36" i="2"/>
  <c r="AA87" i="3" l="1"/>
  <c r="X87" i="3"/>
  <c r="N87" i="2"/>
  <c r="P87" i="2"/>
  <c r="L88" i="2"/>
  <c r="DJ36" i="3"/>
  <c r="AQ35" i="2"/>
  <c r="EH35" i="2"/>
  <c r="AP36" i="2"/>
  <c r="EE35" i="2"/>
  <c r="AM36" i="2"/>
  <c r="D87" i="3" l="1"/>
  <c r="Q87" i="2"/>
  <c r="S87" i="2"/>
  <c r="O88" i="2"/>
  <c r="AR35" i="2"/>
  <c r="AT35" i="2" s="1"/>
  <c r="E87" i="3" l="1"/>
  <c r="G87" i="3"/>
  <c r="T87" i="2"/>
  <c r="R88" i="2"/>
  <c r="DM36" i="3"/>
  <c r="AU35" i="2"/>
  <c r="AW35" i="2" s="1"/>
  <c r="AX35" i="2" s="1"/>
  <c r="EK35" i="2"/>
  <c r="AS36" i="2"/>
  <c r="H87" i="3" l="1"/>
  <c r="J87" i="3"/>
  <c r="U88" i="2"/>
  <c r="V87" i="2"/>
  <c r="W87" i="2" s="1"/>
  <c r="AZ35" i="2"/>
  <c r="EQ35" i="2"/>
  <c r="AY36" i="2"/>
  <c r="EN35" i="2"/>
  <c r="AV36" i="2"/>
  <c r="K87" i="3" l="1"/>
  <c r="M87" i="3"/>
  <c r="N87" i="3" s="1"/>
  <c r="I88" i="3"/>
  <c r="Y87" i="2"/>
  <c r="Z87" i="2" s="1"/>
  <c r="X88" i="2"/>
  <c r="DP36" i="3"/>
  <c r="BA35" i="2"/>
  <c r="BC35" i="2" s="1"/>
  <c r="BD35" i="2" s="1"/>
  <c r="P87" i="3" l="1"/>
  <c r="O88" i="3"/>
  <c r="L88" i="3"/>
  <c r="AA88" i="2"/>
  <c r="D88" i="2" s="1"/>
  <c r="AC36" i="3"/>
  <c r="AE36" i="3"/>
  <c r="DS36" i="3"/>
  <c r="ET35" i="2"/>
  <c r="BB36" i="2"/>
  <c r="BF35" i="2"/>
  <c r="EW35" i="2"/>
  <c r="BE36" i="2"/>
  <c r="Q87" i="3" l="1"/>
  <c r="E88" i="2"/>
  <c r="G88" i="2"/>
  <c r="AF36" i="3"/>
  <c r="DV36" i="3"/>
  <c r="AD37" i="3"/>
  <c r="BG35" i="2"/>
  <c r="BI35" i="2"/>
  <c r="BJ35" i="2" s="1"/>
  <c r="R88" i="3" l="1"/>
  <c r="S87" i="3"/>
  <c r="H88" i="2"/>
  <c r="J88" i="2"/>
  <c r="DY36" i="3"/>
  <c r="AG37" i="3"/>
  <c r="AH36" i="3"/>
  <c r="BL35" i="2"/>
  <c r="BM35" i="2" s="1"/>
  <c r="FC35" i="2"/>
  <c r="BK36" i="2"/>
  <c r="EZ35" i="2"/>
  <c r="BH36" i="2"/>
  <c r="T87" i="3" l="1"/>
  <c r="V87" i="3"/>
  <c r="K88" i="2"/>
  <c r="M88" i="2" s="1"/>
  <c r="I89" i="2"/>
  <c r="AI36" i="3"/>
  <c r="AK36" i="3" s="1"/>
  <c r="BO35" i="2"/>
  <c r="FF35" i="2"/>
  <c r="BN36" i="2"/>
  <c r="W87" i="3" l="1"/>
  <c r="U88" i="3"/>
  <c r="N88" i="2"/>
  <c r="P88" i="2"/>
  <c r="L89" i="2"/>
  <c r="AL36" i="3"/>
  <c r="AN36" i="3"/>
  <c r="EB36" i="3"/>
  <c r="AJ37" i="3"/>
  <c r="BP35" i="2"/>
  <c r="BR35" i="2" s="1"/>
  <c r="X88" i="3" l="1"/>
  <c r="Y87" i="3"/>
  <c r="Z87" i="3" s="1"/>
  <c r="Q88" i="2"/>
  <c r="S88" i="2"/>
  <c r="O89" i="2"/>
  <c r="AO36" i="3"/>
  <c r="AM37" i="3"/>
  <c r="EE36" i="3"/>
  <c r="BS35" i="2"/>
  <c r="BU35" i="2" s="1"/>
  <c r="BV35" i="2" s="1"/>
  <c r="FI35" i="2"/>
  <c r="BQ36" i="2"/>
  <c r="AA88" i="3" l="1"/>
  <c r="D88" i="3" s="1"/>
  <c r="T88" i="2"/>
  <c r="V88" i="2"/>
  <c r="R89" i="2"/>
  <c r="AQ36" i="3"/>
  <c r="AR36" i="3" s="1"/>
  <c r="EH36" i="3"/>
  <c r="AP37" i="3"/>
  <c r="FL35" i="2"/>
  <c r="BT36" i="2"/>
  <c r="BX35" i="2"/>
  <c r="FO35" i="2"/>
  <c r="BW36" i="2"/>
  <c r="E88" i="3" l="1"/>
  <c r="G88" i="3"/>
  <c r="W88" i="2"/>
  <c r="Y88" i="2"/>
  <c r="Z88" i="2" s="1"/>
  <c r="U89" i="2"/>
  <c r="AT36" i="3"/>
  <c r="AU36" i="3" s="1"/>
  <c r="EK36" i="3"/>
  <c r="AS37" i="3"/>
  <c r="BY35" i="2"/>
  <c r="CA35" i="2"/>
  <c r="H88" i="3" l="1"/>
  <c r="J88" i="3"/>
  <c r="AA89" i="2"/>
  <c r="X89" i="2"/>
  <c r="D89" i="2" s="1"/>
  <c r="AW36" i="3"/>
  <c r="AX36" i="3" s="1"/>
  <c r="AV37" i="3"/>
  <c r="EN36" i="3"/>
  <c r="CB35" i="2"/>
  <c r="CD35" i="2" s="1"/>
  <c r="CE35" i="2" s="1"/>
  <c r="FX35" i="2" s="1"/>
  <c r="FR35" i="2"/>
  <c r="BZ36" i="2"/>
  <c r="K88" i="3" l="1"/>
  <c r="M88" i="3"/>
  <c r="I89" i="3"/>
  <c r="E89" i="2"/>
  <c r="G89" i="2"/>
  <c r="AZ36" i="3"/>
  <c r="BA36" i="3" s="1"/>
  <c r="AY37" i="3"/>
  <c r="EQ36" i="3"/>
  <c r="CG35" i="2"/>
  <c r="CH35" i="2" s="1"/>
  <c r="GA35" i="2" s="1"/>
  <c r="CF36" i="2"/>
  <c r="FU35" i="2"/>
  <c r="CC36" i="2"/>
  <c r="N88" i="3" l="1"/>
  <c r="P88" i="3"/>
  <c r="L89" i="3"/>
  <c r="H89" i="2"/>
  <c r="J89" i="2"/>
  <c r="BC36" i="3"/>
  <c r="BD36" i="3" s="1"/>
  <c r="BB37" i="3"/>
  <c r="ET36" i="3"/>
  <c r="CJ35" i="2"/>
  <c r="CI36" i="2"/>
  <c r="Q88" i="3" l="1"/>
  <c r="S88" i="3"/>
  <c r="T88" i="3" s="1"/>
  <c r="O89" i="3"/>
  <c r="K89" i="2"/>
  <c r="M89" i="2"/>
  <c r="I90" i="2"/>
  <c r="BF36" i="3"/>
  <c r="BG36" i="3" s="1"/>
  <c r="EW36" i="3"/>
  <c r="BE37" i="3"/>
  <c r="CK35" i="2"/>
  <c r="GD35" i="2" s="1"/>
  <c r="CM35" i="2"/>
  <c r="V88" i="3" l="1"/>
  <c r="U89" i="3"/>
  <c r="R89" i="3"/>
  <c r="N89" i="2"/>
  <c r="P89" i="2"/>
  <c r="L90" i="2"/>
  <c r="BI36" i="3"/>
  <c r="BJ36" i="3" s="1"/>
  <c r="BH37" i="3"/>
  <c r="EZ36" i="3"/>
  <c r="CN35" i="2"/>
  <c r="CL36" i="2"/>
  <c r="W88" i="3" l="1"/>
  <c r="Y88" i="3"/>
  <c r="Z88" i="3" s="1"/>
  <c r="Q89" i="2"/>
  <c r="S89" i="2"/>
  <c r="O90" i="2"/>
  <c r="BL36" i="3"/>
  <c r="BM36" i="3" s="1"/>
  <c r="FC36" i="3"/>
  <c r="BK37" i="3"/>
  <c r="CO36" i="2"/>
  <c r="GG35" i="2"/>
  <c r="CP35" i="2"/>
  <c r="CQ35" i="2" s="1"/>
  <c r="AA89" i="3" l="1"/>
  <c r="X89" i="3"/>
  <c r="D89" i="3" s="1"/>
  <c r="T89" i="2"/>
  <c r="V89" i="2"/>
  <c r="R90" i="2"/>
  <c r="BO36" i="3"/>
  <c r="BP36" i="3" s="1"/>
  <c r="FF36" i="3"/>
  <c r="BN37" i="3"/>
  <c r="CR36" i="2"/>
  <c r="GJ35" i="2"/>
  <c r="CS35" i="2"/>
  <c r="CT35" i="2" s="1"/>
  <c r="E89" i="3" l="1"/>
  <c r="G89" i="3"/>
  <c r="W89" i="2"/>
  <c r="U90" i="2"/>
  <c r="BR36" i="3"/>
  <c r="BS36" i="3" s="1"/>
  <c r="FI36" i="3"/>
  <c r="BQ37" i="3"/>
  <c r="CU36" i="2"/>
  <c r="GM35" i="2"/>
  <c r="B35" i="2"/>
  <c r="J37" i="1"/>
  <c r="A35" i="2"/>
  <c r="H89" i="3" l="1"/>
  <c r="J89" i="3"/>
  <c r="X90" i="2"/>
  <c r="Y89" i="2"/>
  <c r="Z89" i="2" s="1"/>
  <c r="CX36" i="2"/>
  <c r="BU36" i="3"/>
  <c r="BV36" i="3" s="1"/>
  <c r="FL36" i="3"/>
  <c r="BT37" i="3"/>
  <c r="K89" i="3" l="1"/>
  <c r="M89" i="3" s="1"/>
  <c r="I90" i="3"/>
  <c r="AA90" i="2"/>
  <c r="D90" i="2" s="1"/>
  <c r="BX36" i="3"/>
  <c r="BY36" i="3" s="1"/>
  <c r="FO36" i="3"/>
  <c r="BW37" i="3"/>
  <c r="DA36" i="2"/>
  <c r="N89" i="3" l="1"/>
  <c r="P89" i="3"/>
  <c r="L90" i="3"/>
  <c r="E90" i="2"/>
  <c r="G90" i="2"/>
  <c r="CA36" i="3"/>
  <c r="CB36" i="3" s="1"/>
  <c r="BZ37" i="3"/>
  <c r="FR36" i="3"/>
  <c r="Q89" i="3" l="1"/>
  <c r="O90" i="3"/>
  <c r="H90" i="2"/>
  <c r="J90" i="2"/>
  <c r="CD36" i="3"/>
  <c r="FU36" i="3"/>
  <c r="CC37" i="3"/>
  <c r="DD36" i="2"/>
  <c r="DG36" i="2"/>
  <c r="R90" i="3" l="1"/>
  <c r="S89" i="3"/>
  <c r="K90" i="2"/>
  <c r="M90" i="2"/>
  <c r="I91" i="2"/>
  <c r="CE36" i="3"/>
  <c r="CF37" i="3" s="1"/>
  <c r="T89" i="3" l="1"/>
  <c r="V89" i="3"/>
  <c r="N90" i="2"/>
  <c r="P90" i="2" s="1"/>
  <c r="L91" i="2"/>
  <c r="CG36" i="3"/>
  <c r="CH36" i="3" s="1"/>
  <c r="CJ36" i="3" s="1"/>
  <c r="FX36" i="3"/>
  <c r="DJ36" i="2"/>
  <c r="W89" i="3" l="1"/>
  <c r="U90" i="3"/>
  <c r="Q90" i="2"/>
  <c r="S90" i="2" s="1"/>
  <c r="O91" i="2"/>
  <c r="CK36" i="3"/>
  <c r="CM36" i="3" s="1"/>
  <c r="CN36" i="3" s="1"/>
  <c r="CI37" i="3"/>
  <c r="GA36" i="3"/>
  <c r="DM36" i="2"/>
  <c r="GD36" i="3" l="1"/>
  <c r="X90" i="3"/>
  <c r="CL37" i="3"/>
  <c r="Y89" i="3"/>
  <c r="Z89" i="3" s="1"/>
  <c r="T90" i="2"/>
  <c r="V90" i="2"/>
  <c r="R91" i="2"/>
  <c r="CP36" i="3"/>
  <c r="CQ36" i="3" s="1"/>
  <c r="GG36" i="3"/>
  <c r="CO37" i="3"/>
  <c r="DS36" i="2"/>
  <c r="DP36" i="2"/>
  <c r="AA90" i="3" l="1"/>
  <c r="D90" i="3"/>
  <c r="W90" i="2"/>
  <c r="Y90" i="2"/>
  <c r="Z90" i="2" s="1"/>
  <c r="U91" i="2"/>
  <c r="CS36" i="3"/>
  <c r="CT36" i="3" s="1"/>
  <c r="K38" i="1" s="1"/>
  <c r="GJ36" i="3"/>
  <c r="CR37" i="3"/>
  <c r="AB36" i="2"/>
  <c r="AC36" i="2" s="1"/>
  <c r="E90" i="3" l="1"/>
  <c r="G90" i="3"/>
  <c r="AA91" i="2"/>
  <c r="X91" i="2"/>
  <c r="D91" i="2" s="1"/>
  <c r="CU37" i="3"/>
  <c r="B36" i="3"/>
  <c r="GM36" i="3"/>
  <c r="A36" i="3"/>
  <c r="DV36" i="2"/>
  <c r="AD37" i="2"/>
  <c r="AE36" i="2"/>
  <c r="H90" i="3" l="1"/>
  <c r="J90" i="3" s="1"/>
  <c r="E91" i="2"/>
  <c r="G91" i="2" s="1"/>
  <c r="CX37" i="3"/>
  <c r="AF36" i="2"/>
  <c r="AH36" i="2" s="1"/>
  <c r="AI36" i="2" s="1"/>
  <c r="AJ37" i="2" s="1"/>
  <c r="K90" i="3" l="1"/>
  <c r="M90" i="3"/>
  <c r="I91" i="3"/>
  <c r="H91" i="2"/>
  <c r="J91" i="2" s="1"/>
  <c r="DA37" i="3"/>
  <c r="AK36" i="2"/>
  <c r="AL36" i="2" s="1"/>
  <c r="AM37" i="2" s="1"/>
  <c r="EB36" i="2"/>
  <c r="AG37" i="2"/>
  <c r="DY36" i="2"/>
  <c r="N90" i="3" l="1"/>
  <c r="P90" i="3"/>
  <c r="L91" i="3"/>
  <c r="K91" i="2"/>
  <c r="M91" i="2"/>
  <c r="I92" i="2"/>
  <c r="DD37" i="3"/>
  <c r="EE36" i="2"/>
  <c r="AN36" i="2"/>
  <c r="Q90" i="3" l="1"/>
  <c r="S90" i="3"/>
  <c r="O91" i="3"/>
  <c r="N91" i="2"/>
  <c r="P91" i="2"/>
  <c r="L92" i="2"/>
  <c r="DJ37" i="3"/>
  <c r="DG37" i="3"/>
  <c r="AO36" i="2"/>
  <c r="AQ36" i="2" s="1"/>
  <c r="AR36" i="2" s="1"/>
  <c r="EK36" i="2" s="1"/>
  <c r="T90" i="3" l="1"/>
  <c r="V90" i="3"/>
  <c r="R91" i="3"/>
  <c r="Q91" i="2"/>
  <c r="S91" i="2"/>
  <c r="O92" i="2"/>
  <c r="AS37" i="2"/>
  <c r="AT36" i="2"/>
  <c r="AU36" i="2" s="1"/>
  <c r="AP37" i="2"/>
  <c r="EH36" i="2"/>
  <c r="W90" i="3" l="1"/>
  <c r="Y90" i="3"/>
  <c r="Z90" i="3" s="1"/>
  <c r="U91" i="3"/>
  <c r="T91" i="2"/>
  <c r="V91" i="2" s="1"/>
  <c r="R92" i="2"/>
  <c r="DP37" i="3"/>
  <c r="DM37" i="3"/>
  <c r="EN36" i="2"/>
  <c r="AV37" i="2"/>
  <c r="AW36" i="2"/>
  <c r="AX36" i="2" s="1"/>
  <c r="EQ36" i="2" s="1"/>
  <c r="AA91" i="3" l="1"/>
  <c r="X91" i="3"/>
  <c r="W91" i="2"/>
  <c r="U92" i="2"/>
  <c r="AZ36" i="2"/>
  <c r="AY37" i="2"/>
  <c r="D91" i="3" l="1"/>
  <c r="X92" i="2"/>
  <c r="Y91" i="2"/>
  <c r="Z91" i="2" s="1"/>
  <c r="AC37" i="3"/>
  <c r="AE37" i="3"/>
  <c r="DS37" i="3"/>
  <c r="BA36" i="2"/>
  <c r="BC36" i="2" s="1"/>
  <c r="BD36" i="2" s="1"/>
  <c r="BE37" i="2" s="1"/>
  <c r="E91" i="3" l="1"/>
  <c r="G91" i="3" s="1"/>
  <c r="AA92" i="2"/>
  <c r="D92" i="2" s="1"/>
  <c r="AF37" i="3"/>
  <c r="AH37" i="3"/>
  <c r="DV37" i="3"/>
  <c r="AD38" i="3"/>
  <c r="EW36" i="2"/>
  <c r="BF36" i="2"/>
  <c r="BG36" i="2" s="1"/>
  <c r="EZ36" i="2" s="1"/>
  <c r="BB37" i="2"/>
  <c r="ET36" i="2"/>
  <c r="H91" i="3" l="1"/>
  <c r="J91" i="3"/>
  <c r="E92" i="2"/>
  <c r="G92" i="2"/>
  <c r="AI37" i="3"/>
  <c r="AK37" i="3"/>
  <c r="AL37" i="3" s="1"/>
  <c r="AG38" i="3"/>
  <c r="DY37" i="3"/>
  <c r="BI36" i="2"/>
  <c r="BH37" i="2"/>
  <c r="K91" i="3" l="1"/>
  <c r="M91" i="3"/>
  <c r="I92" i="3"/>
  <c r="H92" i="2"/>
  <c r="J92" i="2"/>
  <c r="AN37" i="3"/>
  <c r="EE37" i="3"/>
  <c r="AM38" i="3"/>
  <c r="AJ38" i="3"/>
  <c r="EB37" i="3"/>
  <c r="BJ36" i="2"/>
  <c r="BL36" i="2" s="1"/>
  <c r="BM36" i="2" s="1"/>
  <c r="BN37" i="2" s="1"/>
  <c r="N91" i="3" l="1"/>
  <c r="P91" i="3"/>
  <c r="L92" i="3"/>
  <c r="K92" i="2"/>
  <c r="M92" i="2"/>
  <c r="I93" i="2"/>
  <c r="AO37" i="3"/>
  <c r="AQ37" i="3"/>
  <c r="FF36" i="2"/>
  <c r="BO36" i="2"/>
  <c r="BP36" i="2" s="1"/>
  <c r="BK37" i="2"/>
  <c r="FC36" i="2"/>
  <c r="Q91" i="3" l="1"/>
  <c r="S91" i="3"/>
  <c r="O92" i="3"/>
  <c r="N92" i="2"/>
  <c r="P92" i="2" s="1"/>
  <c r="L93" i="2"/>
  <c r="AR37" i="3"/>
  <c r="AT37" i="3"/>
  <c r="EH37" i="3"/>
  <c r="AP38" i="3"/>
  <c r="BQ37" i="2"/>
  <c r="FI36" i="2"/>
  <c r="BR36" i="2"/>
  <c r="T91" i="3" l="1"/>
  <c r="V91" i="3"/>
  <c r="R92" i="3"/>
  <c r="Q92" i="2"/>
  <c r="S92" i="2"/>
  <c r="O93" i="2"/>
  <c r="AU37" i="3"/>
  <c r="AW37" i="3"/>
  <c r="EK37" i="3"/>
  <c r="AS38" i="3"/>
  <c r="BS36" i="2"/>
  <c r="BU36" i="2" s="1"/>
  <c r="BV36" i="2" s="1"/>
  <c r="BW37" i="2" s="1"/>
  <c r="W91" i="3" l="1"/>
  <c r="U92" i="3"/>
  <c r="T92" i="2"/>
  <c r="V92" i="2"/>
  <c r="R93" i="2"/>
  <c r="AX37" i="3"/>
  <c r="AZ37" i="3"/>
  <c r="EN37" i="3"/>
  <c r="AV38" i="3"/>
  <c r="FO36" i="2"/>
  <c r="BX36" i="2"/>
  <c r="FL36" i="2"/>
  <c r="BT37" i="2"/>
  <c r="X92" i="3" l="1"/>
  <c r="Y91" i="3"/>
  <c r="Z91" i="3" s="1"/>
  <c r="AA92" i="3" s="1"/>
  <c r="W92" i="2"/>
  <c r="Y92" i="2"/>
  <c r="Z92" i="2" s="1"/>
  <c r="U93" i="2"/>
  <c r="BA37" i="3"/>
  <c r="BC37" i="3"/>
  <c r="BD37" i="3" s="1"/>
  <c r="EQ37" i="3"/>
  <c r="AY38" i="3"/>
  <c r="BY36" i="2"/>
  <c r="CA36" i="2" s="1"/>
  <c r="CB36" i="2" s="1"/>
  <c r="FU36" i="2" s="1"/>
  <c r="D92" i="3" l="1"/>
  <c r="AA93" i="2"/>
  <c r="X93" i="2"/>
  <c r="D93" i="2" s="1"/>
  <c r="BF37" i="3"/>
  <c r="EW37" i="3"/>
  <c r="BE38" i="3"/>
  <c r="BB38" i="3"/>
  <c r="ET37" i="3"/>
  <c r="CC37" i="2"/>
  <c r="CD36" i="2"/>
  <c r="CE36" i="2" s="1"/>
  <c r="CF37" i="2" s="1"/>
  <c r="BZ37" i="2"/>
  <c r="FR36" i="2"/>
  <c r="E92" i="3" l="1"/>
  <c r="G92" i="3"/>
  <c r="E93" i="2"/>
  <c r="G93" i="2"/>
  <c r="BG37" i="3"/>
  <c r="BI37" i="3"/>
  <c r="FX36" i="2"/>
  <c r="CG36" i="2"/>
  <c r="CH36" i="2" s="1"/>
  <c r="CI37" i="2" s="1"/>
  <c r="H92" i="3" l="1"/>
  <c r="J92" i="3"/>
  <c r="H93" i="2"/>
  <c r="J93" i="2"/>
  <c r="BJ37" i="3"/>
  <c r="BL37" i="3"/>
  <c r="EZ37" i="3"/>
  <c r="BH38" i="3"/>
  <c r="GA36" i="2"/>
  <c r="CJ36" i="2"/>
  <c r="CK36" i="2" s="1"/>
  <c r="GD36" i="2" s="1"/>
  <c r="K92" i="3" l="1"/>
  <c r="M92" i="3"/>
  <c r="I93" i="3"/>
  <c r="K93" i="2"/>
  <c r="M93" i="2"/>
  <c r="I94" i="2"/>
  <c r="BM37" i="3"/>
  <c r="BO37" i="3"/>
  <c r="FC37" i="3"/>
  <c r="BK38" i="3"/>
  <c r="CM36" i="2"/>
  <c r="CN36" i="2" s="1"/>
  <c r="CO37" i="2" s="1"/>
  <c r="CL37" i="2"/>
  <c r="N92" i="3" l="1"/>
  <c r="P92" i="3"/>
  <c r="L93" i="3"/>
  <c r="N93" i="2"/>
  <c r="P93" i="2"/>
  <c r="L94" i="2"/>
  <c r="BP37" i="3"/>
  <c r="BR37" i="3"/>
  <c r="FF37" i="3"/>
  <c r="BN38" i="3"/>
  <c r="CP36" i="2"/>
  <c r="CQ36" i="2" s="1"/>
  <c r="GJ36" i="2" s="1"/>
  <c r="GG36" i="2"/>
  <c r="Q92" i="3" l="1"/>
  <c r="S92" i="3"/>
  <c r="O93" i="3"/>
  <c r="Q93" i="2"/>
  <c r="S93" i="2"/>
  <c r="O94" i="2"/>
  <c r="BS37" i="3"/>
  <c r="FI37" i="3"/>
  <c r="BQ38" i="3"/>
  <c r="CS36" i="2"/>
  <c r="CT36" i="2" s="1"/>
  <c r="GM36" i="2" s="1"/>
  <c r="CR37" i="2"/>
  <c r="T92" i="3" l="1"/>
  <c r="V92" i="3"/>
  <c r="W92" i="3" s="1"/>
  <c r="R93" i="3"/>
  <c r="T93" i="2"/>
  <c r="V93" i="2"/>
  <c r="R94" i="2"/>
  <c r="BU37" i="3"/>
  <c r="BV37" i="3" s="1"/>
  <c r="FL37" i="3"/>
  <c r="BT38" i="3"/>
  <c r="J38" i="1"/>
  <c r="A36" i="2"/>
  <c r="CU37" i="2"/>
  <c r="B36" i="2"/>
  <c r="Y92" i="3" l="1"/>
  <c r="Z92" i="3" s="1"/>
  <c r="X93" i="3"/>
  <c r="U93" i="3"/>
  <c r="W93" i="2"/>
  <c r="U94" i="2"/>
  <c r="CX37" i="2"/>
  <c r="BX37" i="3"/>
  <c r="BY37" i="3" s="1"/>
  <c r="BW38" i="3"/>
  <c r="FO37" i="3"/>
  <c r="AA93" i="3" l="1"/>
  <c r="D93" i="3" s="1"/>
  <c r="X94" i="2"/>
  <c r="Y93" i="2"/>
  <c r="Z93" i="2" s="1"/>
  <c r="CA37" i="3"/>
  <c r="CB37" i="3" s="1"/>
  <c r="FR37" i="3"/>
  <c r="BZ38" i="3"/>
  <c r="DA37" i="2"/>
  <c r="E93" i="3" l="1"/>
  <c r="G93" i="3"/>
  <c r="AA94" i="2"/>
  <c r="D94" i="2" s="1"/>
  <c r="DG37" i="2"/>
  <c r="DD37" i="2"/>
  <c r="CC38" i="3"/>
  <c r="FU37" i="3"/>
  <c r="CD37" i="3"/>
  <c r="CE37" i="3" s="1"/>
  <c r="H93" i="3" l="1"/>
  <c r="J93" i="3"/>
  <c r="E94" i="2"/>
  <c r="G94" i="2"/>
  <c r="DJ37" i="2"/>
  <c r="CG37" i="3"/>
  <c r="CH37" i="3" s="1"/>
  <c r="CF38" i="3"/>
  <c r="FX37" i="3"/>
  <c r="K93" i="3" l="1"/>
  <c r="M93" i="3"/>
  <c r="I94" i="3"/>
  <c r="H94" i="2"/>
  <c r="J94" i="2"/>
  <c r="DM37" i="2"/>
  <c r="CJ37" i="3"/>
  <c r="CI38" i="3"/>
  <c r="GA37" i="3"/>
  <c r="N93" i="3" l="1"/>
  <c r="P93" i="3"/>
  <c r="L94" i="3"/>
  <c r="K94" i="2"/>
  <c r="M94" i="2" s="1"/>
  <c r="I95" i="2"/>
  <c r="DP37" i="2"/>
  <c r="CK37" i="3"/>
  <c r="Q93" i="3" l="1"/>
  <c r="S93" i="3"/>
  <c r="O94" i="3"/>
  <c r="N94" i="2"/>
  <c r="P94" i="2"/>
  <c r="L95" i="2"/>
  <c r="CM37" i="3"/>
  <c r="CN37" i="3" s="1"/>
  <c r="GD37" i="3"/>
  <c r="CL38" i="3"/>
  <c r="T93" i="3" l="1"/>
  <c r="R94" i="3"/>
  <c r="Q94" i="2"/>
  <c r="S94" i="2"/>
  <c r="O95" i="2"/>
  <c r="CP37" i="3"/>
  <c r="CQ37" i="3" s="1"/>
  <c r="CO38" i="3"/>
  <c r="GG37" i="3"/>
  <c r="AB37" i="2"/>
  <c r="AC37" i="2" s="1"/>
  <c r="AE37" i="2" s="1"/>
  <c r="AF37" i="2" s="1"/>
  <c r="AH37" i="2" s="1"/>
  <c r="DS37" i="2"/>
  <c r="U94" i="3" l="1"/>
  <c r="V93" i="3"/>
  <c r="T94" i="2"/>
  <c r="V94" i="2"/>
  <c r="R95" i="2"/>
  <c r="CS37" i="3"/>
  <c r="CT37" i="3" s="1"/>
  <c r="K39" i="1" s="1"/>
  <c r="CR38" i="3"/>
  <c r="GJ37" i="3"/>
  <c r="AD38" i="2"/>
  <c r="DV37" i="2"/>
  <c r="AI37" i="2"/>
  <c r="AK37" i="2"/>
  <c r="DY37" i="2"/>
  <c r="AG38" i="2"/>
  <c r="W93" i="3" l="1"/>
  <c r="Y93" i="3"/>
  <c r="Z93" i="3" s="1"/>
  <c r="W94" i="2"/>
  <c r="Y94" i="2"/>
  <c r="Z94" i="2" s="1"/>
  <c r="U95" i="2"/>
  <c r="A37" i="3"/>
  <c r="B37" i="3"/>
  <c r="GM37" i="3"/>
  <c r="CU38" i="3"/>
  <c r="AL37" i="2"/>
  <c r="AN37" i="2" s="1"/>
  <c r="AO37" i="2" s="1"/>
  <c r="EB37" i="2"/>
  <c r="AJ38" i="2"/>
  <c r="AA94" i="3" l="1"/>
  <c r="X94" i="3"/>
  <c r="AA95" i="2"/>
  <c r="X95" i="2"/>
  <c r="D95" i="2" s="1"/>
  <c r="AQ37" i="2"/>
  <c r="AR37" i="2" s="1"/>
  <c r="EH37" i="2"/>
  <c r="AP38" i="2"/>
  <c r="EE37" i="2"/>
  <c r="AM38" i="2"/>
  <c r="D94" i="3" l="1"/>
  <c r="E95" i="2"/>
  <c r="G95" i="2"/>
  <c r="CX38" i="3"/>
  <c r="DA38" i="3"/>
  <c r="AT37" i="2"/>
  <c r="EK37" i="2"/>
  <c r="AS38" i="2"/>
  <c r="E94" i="3" l="1"/>
  <c r="G94" i="3" s="1"/>
  <c r="H95" i="2"/>
  <c r="J95" i="2"/>
  <c r="DD38" i="3"/>
  <c r="AU37" i="2"/>
  <c r="AW37" i="2"/>
  <c r="H94" i="3" l="1"/>
  <c r="J94" i="3"/>
  <c r="K95" i="2"/>
  <c r="M95" i="2" s="1"/>
  <c r="I96" i="2"/>
  <c r="AX37" i="2"/>
  <c r="AZ37" i="2"/>
  <c r="EN37" i="2"/>
  <c r="AV38" i="2"/>
  <c r="K94" i="3" l="1"/>
  <c r="M94" i="3"/>
  <c r="I95" i="3"/>
  <c r="N95" i="2"/>
  <c r="P95" i="2" s="1"/>
  <c r="L96" i="2"/>
  <c r="DG38" i="3"/>
  <c r="DJ38" i="3"/>
  <c r="BA37" i="2"/>
  <c r="BC37" i="2" s="1"/>
  <c r="AY38" i="2"/>
  <c r="EQ37" i="2"/>
  <c r="N94" i="3" l="1"/>
  <c r="P94" i="3"/>
  <c r="L95" i="3"/>
  <c r="Q95" i="2"/>
  <c r="S95" i="2"/>
  <c r="O96" i="2"/>
  <c r="DM38" i="3"/>
  <c r="BD37" i="2"/>
  <c r="BF37" i="2" s="1"/>
  <c r="BB38" i="2"/>
  <c r="ET37" i="2"/>
  <c r="Q94" i="3" l="1"/>
  <c r="S94" i="3" s="1"/>
  <c r="O95" i="3"/>
  <c r="T95" i="2"/>
  <c r="V95" i="2"/>
  <c r="R96" i="2"/>
  <c r="DP38" i="3"/>
  <c r="BG37" i="2"/>
  <c r="BI37" i="2"/>
  <c r="BJ37" i="2" s="1"/>
  <c r="BE38" i="2"/>
  <c r="EW37" i="2"/>
  <c r="T94" i="3" l="1"/>
  <c r="V94" i="3"/>
  <c r="R95" i="3"/>
  <c r="W95" i="2"/>
  <c r="U96" i="2"/>
  <c r="AC38" i="3"/>
  <c r="DS38" i="3"/>
  <c r="BL37" i="2"/>
  <c r="FC37" i="2"/>
  <c r="BK38" i="2"/>
  <c r="BH38" i="2"/>
  <c r="EZ37" i="2"/>
  <c r="W94" i="3" l="1"/>
  <c r="U95" i="3"/>
  <c r="X96" i="2"/>
  <c r="Y95" i="2"/>
  <c r="Z95" i="2" s="1"/>
  <c r="AE38" i="3"/>
  <c r="AF38" i="3" s="1"/>
  <c r="AD39" i="3"/>
  <c r="DV38" i="3"/>
  <c r="BM37" i="2"/>
  <c r="BO37" i="2" s="1"/>
  <c r="BP37" i="2" s="1"/>
  <c r="X95" i="3" l="1"/>
  <c r="Y94" i="3"/>
  <c r="Z94" i="3" s="1"/>
  <c r="AA96" i="2"/>
  <c r="D96" i="2"/>
  <c r="AH38" i="3"/>
  <c r="AI38" i="3" s="1"/>
  <c r="AG39" i="3"/>
  <c r="DY38" i="3"/>
  <c r="BR37" i="2"/>
  <c r="FI37" i="2"/>
  <c r="BQ38" i="2"/>
  <c r="BN38" i="2"/>
  <c r="FF37" i="2"/>
  <c r="AA95" i="3" l="1"/>
  <c r="D95" i="3" s="1"/>
  <c r="E96" i="2"/>
  <c r="G96" i="2" s="1"/>
  <c r="AK38" i="3"/>
  <c r="AL38" i="3" s="1"/>
  <c r="AJ39" i="3"/>
  <c r="EB38" i="3"/>
  <c r="BS37" i="2"/>
  <c r="BU37" i="2"/>
  <c r="E95" i="3" l="1"/>
  <c r="G95" i="3"/>
  <c r="H96" i="2"/>
  <c r="J96" i="2"/>
  <c r="AN38" i="3"/>
  <c r="AO38" i="3" s="1"/>
  <c r="AM39" i="3"/>
  <c r="EE38" i="3"/>
  <c r="BV37" i="2"/>
  <c r="BX37" i="2" s="1"/>
  <c r="FL37" i="2"/>
  <c r="BT38" i="2"/>
  <c r="H95" i="3" l="1"/>
  <c r="J95" i="3"/>
  <c r="K96" i="2"/>
  <c r="M96" i="2"/>
  <c r="I97" i="2"/>
  <c r="AQ38" i="3"/>
  <c r="AR38" i="3" s="1"/>
  <c r="EH38" i="3"/>
  <c r="AP39" i="3"/>
  <c r="BY37" i="2"/>
  <c r="CA37" i="2"/>
  <c r="CB37" i="2" s="1"/>
  <c r="FO37" i="2"/>
  <c r="BW38" i="2"/>
  <c r="K95" i="3" l="1"/>
  <c r="M95" i="3"/>
  <c r="I96" i="3"/>
  <c r="N96" i="2"/>
  <c r="P96" i="2"/>
  <c r="Q96" i="2" s="1"/>
  <c r="L97" i="2"/>
  <c r="AT38" i="3"/>
  <c r="AU38" i="3" s="1"/>
  <c r="AS39" i="3"/>
  <c r="EK38" i="3"/>
  <c r="CD37" i="2"/>
  <c r="FU37" i="2"/>
  <c r="CC38" i="2"/>
  <c r="BZ38" i="2"/>
  <c r="FR37" i="2"/>
  <c r="N95" i="3" l="1"/>
  <c r="P95" i="3"/>
  <c r="L96" i="3"/>
  <c r="S96" i="2"/>
  <c r="R97" i="2"/>
  <c r="O97" i="2"/>
  <c r="AW38" i="3"/>
  <c r="AX38" i="3" s="1"/>
  <c r="AV39" i="3"/>
  <c r="EN38" i="3"/>
  <c r="CE37" i="2"/>
  <c r="CG37" i="2"/>
  <c r="Q95" i="3" l="1"/>
  <c r="S95" i="3" s="1"/>
  <c r="O96" i="3"/>
  <c r="T96" i="2"/>
  <c r="V96" i="2"/>
  <c r="AZ38" i="3"/>
  <c r="BA38" i="3" s="1"/>
  <c r="EQ38" i="3"/>
  <c r="AY39" i="3"/>
  <c r="CF38" i="2"/>
  <c r="FX37" i="2"/>
  <c r="CH37" i="2"/>
  <c r="CJ37" i="2" s="1"/>
  <c r="T95" i="3" l="1"/>
  <c r="V95" i="3"/>
  <c r="R96" i="3"/>
  <c r="W96" i="2"/>
  <c r="Y96" i="2" s="1"/>
  <c r="Z96" i="2" s="1"/>
  <c r="AA97" i="2" s="1"/>
  <c r="U97" i="2"/>
  <c r="BC38" i="3"/>
  <c r="BD38" i="3" s="1"/>
  <c r="BB39" i="3"/>
  <c r="ET38" i="3"/>
  <c r="CI38" i="2"/>
  <c r="GA37" i="2"/>
  <c r="CK37" i="2"/>
  <c r="GD37" i="2" s="1"/>
  <c r="CM37" i="2"/>
  <c r="CN37" i="2" s="1"/>
  <c r="GG37" i="2" s="1"/>
  <c r="W95" i="3" l="1"/>
  <c r="Y95" i="3"/>
  <c r="Z95" i="3" s="1"/>
  <c r="U96" i="3"/>
  <c r="X97" i="2"/>
  <c r="D97" i="2" s="1"/>
  <c r="BF38" i="3"/>
  <c r="BG38" i="3" s="1"/>
  <c r="EW38" i="3"/>
  <c r="BE39" i="3"/>
  <c r="CP37" i="2"/>
  <c r="CO38" i="2"/>
  <c r="CL38" i="2"/>
  <c r="AA96" i="3" l="1"/>
  <c r="X96" i="3"/>
  <c r="D96" i="3" s="1"/>
  <c r="E97" i="2"/>
  <c r="G97" i="2" s="1"/>
  <c r="BI38" i="3"/>
  <c r="BJ38" i="3" s="1"/>
  <c r="BH39" i="3"/>
  <c r="EZ38" i="3"/>
  <c r="CQ37" i="2"/>
  <c r="GJ37" i="2" s="1"/>
  <c r="CS37" i="2" l="1"/>
  <c r="CT37" i="2" s="1"/>
  <c r="A37" i="2" s="1"/>
  <c r="E96" i="3"/>
  <c r="G96" i="3"/>
  <c r="H97" i="2"/>
  <c r="J97" i="2"/>
  <c r="BL38" i="3"/>
  <c r="BM38" i="3" s="1"/>
  <c r="FC38" i="3"/>
  <c r="BK39" i="3"/>
  <c r="CR38" i="2"/>
  <c r="B37" i="2" l="1"/>
  <c r="H96" i="3"/>
  <c r="J96" i="3"/>
  <c r="J39" i="1"/>
  <c r="K97" i="2"/>
  <c r="M97" i="2" s="1"/>
  <c r="I98" i="2"/>
  <c r="BO38" i="3"/>
  <c r="BP38" i="3" s="1"/>
  <c r="FF38" i="3"/>
  <c r="BN39" i="3"/>
  <c r="CU38" i="2"/>
  <c r="GM37" i="2"/>
  <c r="K96" i="3" l="1"/>
  <c r="M96" i="3"/>
  <c r="I97" i="3"/>
  <c r="N97" i="2"/>
  <c r="L98" i="2"/>
  <c r="CX38" i="2"/>
  <c r="BR38" i="3"/>
  <c r="BS38" i="3" s="1"/>
  <c r="BQ39" i="3"/>
  <c r="FI38" i="3"/>
  <c r="N96" i="3" l="1"/>
  <c r="P96" i="3"/>
  <c r="L97" i="3"/>
  <c r="O98" i="2"/>
  <c r="P97" i="2"/>
  <c r="BU38" i="3"/>
  <c r="BV38" i="3" s="1"/>
  <c r="BT39" i="3"/>
  <c r="FL38" i="3"/>
  <c r="Q96" i="3" l="1"/>
  <c r="S96" i="3"/>
  <c r="O97" i="3"/>
  <c r="Q97" i="2"/>
  <c r="S97" i="2"/>
  <c r="BX38" i="3"/>
  <c r="BY38" i="3" s="1"/>
  <c r="FO38" i="3"/>
  <c r="BW39" i="3"/>
  <c r="DA38" i="2"/>
  <c r="T96" i="3" l="1"/>
  <c r="V96" i="3"/>
  <c r="R97" i="3"/>
  <c r="T97" i="2"/>
  <c r="V97" i="2"/>
  <c r="W97" i="2" s="1"/>
  <c r="R98" i="2"/>
  <c r="DD38" i="2"/>
  <c r="DG38" i="2"/>
  <c r="CA38" i="3"/>
  <c r="CB38" i="3" s="1"/>
  <c r="BZ39" i="3"/>
  <c r="FR38" i="3"/>
  <c r="W96" i="3" l="1"/>
  <c r="U97" i="3"/>
  <c r="Y97" i="2"/>
  <c r="Z97" i="2" s="1"/>
  <c r="AA98" i="2" s="1"/>
  <c r="X98" i="2"/>
  <c r="U98" i="2"/>
  <c r="DJ38" i="2"/>
  <c r="CD38" i="3"/>
  <c r="CE38" i="3" s="1"/>
  <c r="FX38" i="3" s="1"/>
  <c r="FU38" i="3"/>
  <c r="CC39" i="3"/>
  <c r="X97" i="3" l="1"/>
  <c r="Y96" i="3"/>
  <c r="Z96" i="3" s="1"/>
  <c r="D98" i="2"/>
  <c r="DM38" i="2"/>
  <c r="CG38" i="3"/>
  <c r="CH38" i="3" s="1"/>
  <c r="CI39" i="3" s="1"/>
  <c r="CF39" i="3"/>
  <c r="AA97" i="3" l="1"/>
  <c r="D97" i="3" s="1"/>
  <c r="E98" i="2"/>
  <c r="G98" i="2"/>
  <c r="DP38" i="2"/>
  <c r="CJ38" i="3"/>
  <c r="CK38" i="3" s="1"/>
  <c r="CL39" i="3" s="1"/>
  <c r="GA38" i="3"/>
  <c r="E97" i="3" l="1"/>
  <c r="G97" i="3"/>
  <c r="H98" i="2"/>
  <c r="J98" i="2"/>
  <c r="DS38" i="2"/>
  <c r="CM38" i="3"/>
  <c r="CN38" i="3" s="1"/>
  <c r="CO39" i="3" s="1"/>
  <c r="GD38" i="3"/>
  <c r="H97" i="3" l="1"/>
  <c r="J97" i="3"/>
  <c r="K98" i="2"/>
  <c r="M98" i="2"/>
  <c r="I99" i="2"/>
  <c r="AB38" i="2"/>
  <c r="AC38" i="2" s="1"/>
  <c r="DV38" i="2" s="1"/>
  <c r="GG38" i="3"/>
  <c r="CP38" i="3"/>
  <c r="CQ38" i="3" s="1"/>
  <c r="CR39" i="3" s="1"/>
  <c r="K97" i="3" l="1"/>
  <c r="M97" i="3"/>
  <c r="I98" i="3"/>
  <c r="N98" i="2"/>
  <c r="P98" i="2"/>
  <c r="L99" i="2"/>
  <c r="AD39" i="2"/>
  <c r="AE38" i="2"/>
  <c r="AF38" i="2" s="1"/>
  <c r="DY38" i="2" s="1"/>
  <c r="CS38" i="3"/>
  <c r="CT38" i="3" s="1"/>
  <c r="CU39" i="3" s="1"/>
  <c r="GJ38" i="3"/>
  <c r="N97" i="3" l="1"/>
  <c r="P97" i="3"/>
  <c r="L98" i="3"/>
  <c r="Q98" i="2"/>
  <c r="S98" i="2"/>
  <c r="O99" i="2"/>
  <c r="AH38" i="2"/>
  <c r="AI38" i="2" s="1"/>
  <c r="EB38" i="2" s="1"/>
  <c r="AG39" i="2"/>
  <c r="CX39" i="3"/>
  <c r="B38" i="3"/>
  <c r="GM38" i="3"/>
  <c r="K40" i="1"/>
  <c r="A38" i="3"/>
  <c r="Q97" i="3" l="1"/>
  <c r="S97" i="3"/>
  <c r="O98" i="3"/>
  <c r="T98" i="2"/>
  <c r="V98" i="2"/>
  <c r="W98" i="2" s="1"/>
  <c r="R99" i="2"/>
  <c r="AK38" i="2"/>
  <c r="AL38" i="2" s="1"/>
  <c r="EE38" i="2" s="1"/>
  <c r="AJ39" i="2"/>
  <c r="DA39" i="3"/>
  <c r="T97" i="3" l="1"/>
  <c r="V97" i="3"/>
  <c r="R98" i="3"/>
  <c r="Y98" i="2"/>
  <c r="Z98" i="2" s="1"/>
  <c r="AA99" i="2" s="1"/>
  <c r="X99" i="2"/>
  <c r="U99" i="2"/>
  <c r="AN38" i="2"/>
  <c r="AO38" i="2" s="1"/>
  <c r="EH38" i="2" s="1"/>
  <c r="AM39" i="2"/>
  <c r="DD39" i="3"/>
  <c r="W97" i="3" l="1"/>
  <c r="Y97" i="3"/>
  <c r="Z97" i="3" s="1"/>
  <c r="U98" i="3"/>
  <c r="D99" i="2"/>
  <c r="AP39" i="2"/>
  <c r="AQ38" i="2"/>
  <c r="AR38" i="2" s="1"/>
  <c r="EK38" i="2" s="1"/>
  <c r="DG39" i="3"/>
  <c r="AA98" i="3" l="1"/>
  <c r="X98" i="3"/>
  <c r="E99" i="2"/>
  <c r="G99" i="2"/>
  <c r="AS39" i="2"/>
  <c r="AT38" i="2"/>
  <c r="AU38" i="2" s="1"/>
  <c r="DJ39" i="3"/>
  <c r="D98" i="3" l="1"/>
  <c r="H99" i="2"/>
  <c r="J99" i="2"/>
  <c r="EN38" i="2"/>
  <c r="AV39" i="2"/>
  <c r="AW38" i="2"/>
  <c r="AX38" i="2" s="1"/>
  <c r="EQ38" i="2" s="1"/>
  <c r="DM39" i="3"/>
  <c r="E98" i="3" l="1"/>
  <c r="G98" i="3"/>
  <c r="K99" i="2"/>
  <c r="M99" i="2"/>
  <c r="I100" i="2"/>
  <c r="AY39" i="2"/>
  <c r="AZ38" i="2"/>
  <c r="DP39" i="3"/>
  <c r="H98" i="3" l="1"/>
  <c r="J98" i="3"/>
  <c r="N99" i="2"/>
  <c r="P99" i="2"/>
  <c r="L100" i="2"/>
  <c r="BA38" i="2"/>
  <c r="DS39" i="3"/>
  <c r="AC39" i="3"/>
  <c r="K98" i="3" l="1"/>
  <c r="M98" i="3"/>
  <c r="I99" i="3"/>
  <c r="O100" i="2"/>
  <c r="Q99" i="2"/>
  <c r="S99" i="2"/>
  <c r="ET38" i="2"/>
  <c r="BB39" i="2"/>
  <c r="BC38" i="2"/>
  <c r="AD40" i="3"/>
  <c r="DV39" i="3"/>
  <c r="AE39" i="3"/>
  <c r="AF39" i="3" s="1"/>
  <c r="N98" i="3" l="1"/>
  <c r="P98" i="3"/>
  <c r="Q98" i="3" s="1"/>
  <c r="L99" i="3"/>
  <c r="R100" i="2"/>
  <c r="T99" i="2"/>
  <c r="V99" i="2" s="1"/>
  <c r="W99" i="2" s="1"/>
  <c r="BD38" i="2"/>
  <c r="BF38" i="2"/>
  <c r="AG40" i="3"/>
  <c r="DY39" i="3"/>
  <c r="AH39" i="3"/>
  <c r="AI39" i="3" s="1"/>
  <c r="S98" i="3" l="1"/>
  <c r="T98" i="3" s="1"/>
  <c r="R99" i="3"/>
  <c r="O99" i="3"/>
  <c r="U100" i="2"/>
  <c r="Y99" i="2"/>
  <c r="Z99" i="2" s="1"/>
  <c r="X100" i="2"/>
  <c r="BG38" i="2"/>
  <c r="BI38" i="2"/>
  <c r="EW38" i="2"/>
  <c r="BE39" i="2"/>
  <c r="AJ40" i="3"/>
  <c r="EB39" i="3"/>
  <c r="AK39" i="3"/>
  <c r="AL39" i="3" s="1"/>
  <c r="V98" i="3" l="1"/>
  <c r="U99" i="3"/>
  <c r="AA100" i="2"/>
  <c r="D100" i="2" s="1"/>
  <c r="BJ38" i="2"/>
  <c r="BL38" i="2" s="1"/>
  <c r="BH39" i="2"/>
  <c r="EZ38" i="2"/>
  <c r="AM40" i="3"/>
  <c r="EE39" i="3"/>
  <c r="AN39" i="3"/>
  <c r="AO39" i="3" s="1"/>
  <c r="W98" i="3" l="1"/>
  <c r="Y98" i="3"/>
  <c r="Z98" i="3" s="1"/>
  <c r="E100" i="2"/>
  <c r="G100" i="2"/>
  <c r="BM38" i="2"/>
  <c r="BO38" i="2" s="1"/>
  <c r="FC38" i="2"/>
  <c r="BK39" i="2"/>
  <c r="AP40" i="3"/>
  <c r="EH39" i="3"/>
  <c r="AQ39" i="3"/>
  <c r="AR39" i="3" s="1"/>
  <c r="AA99" i="3" l="1"/>
  <c r="X99" i="3"/>
  <c r="D99" i="3" s="1"/>
  <c r="H100" i="2"/>
  <c r="J100" i="2"/>
  <c r="BN39" i="2"/>
  <c r="FF38" i="2"/>
  <c r="BP38" i="2"/>
  <c r="BR38" i="2"/>
  <c r="AS40" i="3"/>
  <c r="EK39" i="3"/>
  <c r="AT39" i="3"/>
  <c r="E99" i="3" l="1"/>
  <c r="G99" i="3"/>
  <c r="K100" i="2"/>
  <c r="M100" i="2"/>
  <c r="N100" i="2" s="1"/>
  <c r="I101" i="2"/>
  <c r="BS38" i="2"/>
  <c r="BU38" i="2"/>
  <c r="BQ39" i="2"/>
  <c r="FI38" i="2"/>
  <c r="AU39" i="3"/>
  <c r="H99" i="3" l="1"/>
  <c r="J99" i="3"/>
  <c r="P100" i="2"/>
  <c r="O101" i="2"/>
  <c r="L101" i="2"/>
  <c r="BV38" i="2"/>
  <c r="BX38" i="2"/>
  <c r="BT39" i="2"/>
  <c r="FL38" i="2"/>
  <c r="AV40" i="3"/>
  <c r="EN39" i="3"/>
  <c r="AW39" i="3"/>
  <c r="K99" i="3" l="1"/>
  <c r="M99" i="3"/>
  <c r="I100" i="3"/>
  <c r="Q100" i="2"/>
  <c r="S100" i="2"/>
  <c r="BY38" i="2"/>
  <c r="CA38" i="2" s="1"/>
  <c r="BW39" i="2"/>
  <c r="FO38" i="2"/>
  <c r="AX39" i="3"/>
  <c r="N99" i="3" l="1"/>
  <c r="P99" i="3"/>
  <c r="L100" i="3"/>
  <c r="T100" i="2"/>
  <c r="V100" i="2"/>
  <c r="R101" i="2"/>
  <c r="CB38" i="2"/>
  <c r="CD38" i="2"/>
  <c r="FR38" i="2"/>
  <c r="BZ39" i="2"/>
  <c r="AY40" i="3"/>
  <c r="EQ39" i="3"/>
  <c r="AZ39" i="3"/>
  <c r="BA39" i="3" s="1"/>
  <c r="Q99" i="3" l="1"/>
  <c r="S99" i="3"/>
  <c r="O100" i="3"/>
  <c r="W100" i="2"/>
  <c r="Y100" i="2"/>
  <c r="Z100" i="2" s="1"/>
  <c r="AA101" i="2" s="1"/>
  <c r="U101" i="2"/>
  <c r="CE38" i="2"/>
  <c r="CG38" i="2"/>
  <c r="FU38" i="2"/>
  <c r="CC39" i="2"/>
  <c r="BB40" i="3"/>
  <c r="ET39" i="3"/>
  <c r="BC39" i="3"/>
  <c r="BD39" i="3" s="1"/>
  <c r="T99" i="3" l="1"/>
  <c r="V99" i="3"/>
  <c r="R100" i="3"/>
  <c r="X101" i="2"/>
  <c r="D101" i="2" s="1"/>
  <c r="CH38" i="2"/>
  <c r="CJ38" i="2"/>
  <c r="FX38" i="2"/>
  <c r="CF39" i="2"/>
  <c r="BE40" i="3"/>
  <c r="EW39" i="3"/>
  <c r="BF39" i="3"/>
  <c r="W99" i="3" l="1"/>
  <c r="U100" i="3"/>
  <c r="E101" i="2"/>
  <c r="G101" i="2"/>
  <c r="CK38" i="2"/>
  <c r="CM38" i="2"/>
  <c r="CI39" i="2"/>
  <c r="GA38" i="2"/>
  <c r="BG39" i="3"/>
  <c r="BI39" i="3"/>
  <c r="X100" i="3" l="1"/>
  <c r="Y99" i="3"/>
  <c r="Z99" i="3" s="1"/>
  <c r="H101" i="2"/>
  <c r="J101" i="2"/>
  <c r="CN38" i="2"/>
  <c r="CP38" i="2"/>
  <c r="GD38" i="2"/>
  <c r="CL39" i="2"/>
  <c r="BH40" i="3"/>
  <c r="EZ39" i="3"/>
  <c r="BJ39" i="3"/>
  <c r="AA100" i="3" l="1"/>
  <c r="D100" i="3" s="1"/>
  <c r="K101" i="2"/>
  <c r="I102" i="2"/>
  <c r="CQ38" i="2"/>
  <c r="CS38" i="2"/>
  <c r="CT38" i="2" s="1"/>
  <c r="J40" i="1" s="1"/>
  <c r="CO39" i="2"/>
  <c r="GG38" i="2"/>
  <c r="BK40" i="3"/>
  <c r="FC39" i="3"/>
  <c r="BL39" i="3"/>
  <c r="E100" i="3" l="1"/>
  <c r="G100" i="3"/>
  <c r="L102" i="2"/>
  <c r="M101" i="2"/>
  <c r="GM38" i="2"/>
  <c r="CU39" i="2"/>
  <c r="A38" i="2"/>
  <c r="CR39" i="2"/>
  <c r="GJ38" i="2"/>
  <c r="B38" i="2"/>
  <c r="BM39" i="3"/>
  <c r="BO39" i="3"/>
  <c r="H100" i="3" l="1"/>
  <c r="J100" i="3"/>
  <c r="N101" i="2"/>
  <c r="P101" i="2" s="1"/>
  <c r="BN40" i="3"/>
  <c r="FF39" i="3"/>
  <c r="BP39" i="3"/>
  <c r="BR39" i="3" s="1"/>
  <c r="K100" i="3" l="1"/>
  <c r="M100" i="3"/>
  <c r="I101" i="3"/>
  <c r="Q101" i="2"/>
  <c r="S101" i="2"/>
  <c r="O102" i="2"/>
  <c r="CX39" i="2"/>
  <c r="BQ40" i="3"/>
  <c r="FI39" i="3"/>
  <c r="BS39" i="3"/>
  <c r="BU39" i="3"/>
  <c r="N100" i="3" l="1"/>
  <c r="P100" i="3"/>
  <c r="L101" i="3"/>
  <c r="T101" i="2"/>
  <c r="V101" i="2"/>
  <c r="W101" i="2" s="1"/>
  <c r="R102" i="2"/>
  <c r="DA39" i="2"/>
  <c r="DD39" i="2"/>
  <c r="BT40" i="3"/>
  <c r="FL39" i="3"/>
  <c r="BV39" i="3"/>
  <c r="BX39" i="3" s="1"/>
  <c r="Q100" i="3" l="1"/>
  <c r="S100" i="3"/>
  <c r="O101" i="3"/>
  <c r="Y101" i="2"/>
  <c r="Z101" i="2" s="1"/>
  <c r="X102" i="2"/>
  <c r="U102" i="2"/>
  <c r="BW40" i="3"/>
  <c r="FO39" i="3"/>
  <c r="BY39" i="3"/>
  <c r="T100" i="3" l="1"/>
  <c r="V100" i="3"/>
  <c r="R101" i="3"/>
  <c r="AA102" i="2"/>
  <c r="D102" i="2" s="1"/>
  <c r="DG39" i="2"/>
  <c r="DJ39" i="2"/>
  <c r="BZ40" i="3"/>
  <c r="FR39" i="3"/>
  <c r="CA39" i="3"/>
  <c r="W100" i="3" l="1"/>
  <c r="Y100" i="3"/>
  <c r="Z100" i="3" s="1"/>
  <c r="U101" i="3"/>
  <c r="E102" i="2"/>
  <c r="G102" i="2"/>
  <c r="CB39" i="3"/>
  <c r="CD39" i="3" s="1"/>
  <c r="AA101" i="3" l="1"/>
  <c r="X101" i="3"/>
  <c r="D101" i="3" s="1"/>
  <c r="H102" i="2"/>
  <c r="J102" i="2"/>
  <c r="DM39" i="2"/>
  <c r="CC40" i="3"/>
  <c r="FU39" i="3"/>
  <c r="CE39" i="3"/>
  <c r="FX39" i="3" s="1"/>
  <c r="CG39" i="3" l="1"/>
  <c r="CH39" i="3" s="1"/>
  <c r="CJ39" i="3" s="1"/>
  <c r="E101" i="3"/>
  <c r="G101" i="3"/>
  <c r="K102" i="2"/>
  <c r="M102" i="2" s="1"/>
  <c r="I103" i="2"/>
  <c r="DP39" i="2"/>
  <c r="CF40" i="3"/>
  <c r="H101" i="3" l="1"/>
  <c r="J101" i="3"/>
  <c r="N102" i="2"/>
  <c r="P102" i="2"/>
  <c r="L103" i="2"/>
  <c r="DS39" i="2"/>
  <c r="AB39" i="2"/>
  <c r="AC39" i="2" s="1"/>
  <c r="CI40" i="3"/>
  <c r="GA39" i="3"/>
  <c r="CK39" i="3"/>
  <c r="CM39" i="3"/>
  <c r="K101" i="3" l="1"/>
  <c r="M101" i="3"/>
  <c r="I102" i="3"/>
  <c r="Q102" i="2"/>
  <c r="S102" i="2"/>
  <c r="O103" i="2"/>
  <c r="AE39" i="2"/>
  <c r="AF39" i="2" s="1"/>
  <c r="AG40" i="2" s="1"/>
  <c r="AD40" i="2"/>
  <c r="DV39" i="2"/>
  <c r="CL40" i="3"/>
  <c r="GD39" i="3"/>
  <c r="CN39" i="3"/>
  <c r="CP39" i="3"/>
  <c r="N101" i="3" l="1"/>
  <c r="P101" i="3"/>
  <c r="L102" i="3"/>
  <c r="T102" i="2"/>
  <c r="V102" i="2"/>
  <c r="R103" i="2"/>
  <c r="DY39" i="2"/>
  <c r="AH39" i="2"/>
  <c r="AI39" i="2" s="1"/>
  <c r="EB39" i="2" s="1"/>
  <c r="CO40" i="3"/>
  <c r="GG39" i="3"/>
  <c r="CQ39" i="3"/>
  <c r="CS39" i="3"/>
  <c r="CT39" i="3" s="1"/>
  <c r="Q101" i="3" l="1"/>
  <c r="S101" i="3"/>
  <c r="O102" i="3"/>
  <c r="W102" i="2"/>
  <c r="Y102" i="2" s="1"/>
  <c r="Z102" i="2" s="1"/>
  <c r="AA103" i="2" s="1"/>
  <c r="U103" i="2"/>
  <c r="K41" i="1"/>
  <c r="AJ40" i="2"/>
  <c r="AK39" i="2"/>
  <c r="AL39" i="2" s="1"/>
  <c r="CU40" i="3"/>
  <c r="GM39" i="3"/>
  <c r="CR40" i="3"/>
  <c r="GJ39" i="3"/>
  <c r="B39" i="3"/>
  <c r="A39" i="3"/>
  <c r="T101" i="3" l="1"/>
  <c r="V101" i="3"/>
  <c r="R102" i="3"/>
  <c r="X103" i="2"/>
  <c r="D103" i="2" s="1"/>
  <c r="AN39" i="2"/>
  <c r="AO39" i="2" s="1"/>
  <c r="AP40" i="2" s="1"/>
  <c r="EE39" i="2"/>
  <c r="AM40" i="2"/>
  <c r="W101" i="3" l="1"/>
  <c r="U102" i="3"/>
  <c r="E103" i="2"/>
  <c r="G103" i="2"/>
  <c r="CX40" i="3"/>
  <c r="AQ39" i="2"/>
  <c r="AR39" i="2" s="1"/>
  <c r="AS40" i="2" s="1"/>
  <c r="EH39" i="2"/>
  <c r="X102" i="3" l="1"/>
  <c r="Y101" i="3"/>
  <c r="Z101" i="3" s="1"/>
  <c r="H103" i="2"/>
  <c r="J103" i="2"/>
  <c r="EK39" i="2"/>
  <c r="AT39" i="2"/>
  <c r="AU39" i="2" s="1"/>
  <c r="AV40" i="2" s="1"/>
  <c r="DA40" i="3"/>
  <c r="AA102" i="3" l="1"/>
  <c r="D102" i="3" s="1"/>
  <c r="K103" i="2"/>
  <c r="M103" i="2"/>
  <c r="I104" i="2"/>
  <c r="AW39" i="2"/>
  <c r="AX39" i="2" s="1"/>
  <c r="EQ39" i="2" s="1"/>
  <c r="EN39" i="2"/>
  <c r="E102" i="3" l="1"/>
  <c r="G102" i="3"/>
  <c r="N103" i="2"/>
  <c r="P103" i="2"/>
  <c r="L104" i="2"/>
  <c r="DD40" i="3"/>
  <c r="AY40" i="2"/>
  <c r="AZ39" i="2"/>
  <c r="BA39" i="2" s="1"/>
  <c r="DG40" i="3"/>
  <c r="H102" i="3" l="1"/>
  <c r="J102" i="3"/>
  <c r="Q103" i="2"/>
  <c r="S103" i="2"/>
  <c r="O104" i="2"/>
  <c r="DJ40" i="3"/>
  <c r="DM40" i="3"/>
  <c r="ET39" i="2"/>
  <c r="BB40" i="2"/>
  <c r="BC39" i="2"/>
  <c r="BD39" i="2" s="1"/>
  <c r="EW39" i="2" s="1"/>
  <c r="K102" i="3" l="1"/>
  <c r="M102" i="3"/>
  <c r="I103" i="3"/>
  <c r="T103" i="2"/>
  <c r="V103" i="2"/>
  <c r="W103" i="2" s="1"/>
  <c r="R104" i="2"/>
  <c r="DP40" i="3"/>
  <c r="BE40" i="2"/>
  <c r="BF39" i="2"/>
  <c r="BG39" i="2" s="1"/>
  <c r="BH40" i="2" s="1"/>
  <c r="N102" i="3" l="1"/>
  <c r="P102" i="3"/>
  <c r="L103" i="3"/>
  <c r="Y103" i="2"/>
  <c r="Z103" i="2" s="1"/>
  <c r="AA104" i="2" s="1"/>
  <c r="X104" i="2"/>
  <c r="U104" i="2"/>
  <c r="DS40" i="3"/>
  <c r="EZ39" i="2"/>
  <c r="BI39" i="2"/>
  <c r="Q102" i="3" l="1"/>
  <c r="S102" i="3"/>
  <c r="O103" i="3"/>
  <c r="D104" i="2"/>
  <c r="AC40" i="3"/>
  <c r="DV40" i="3" s="1"/>
  <c r="BJ39" i="2"/>
  <c r="BL39" i="2" s="1"/>
  <c r="BM39" i="2" s="1"/>
  <c r="FF39" i="2" s="1"/>
  <c r="T102" i="3" l="1"/>
  <c r="V102" i="3"/>
  <c r="R103" i="3"/>
  <c r="E104" i="2"/>
  <c r="G104" i="2" s="1"/>
  <c r="AE40" i="3"/>
  <c r="AF40" i="3" s="1"/>
  <c r="AG41" i="3" s="1"/>
  <c r="AD41" i="3"/>
  <c r="BN40" i="2"/>
  <c r="BO39" i="2"/>
  <c r="BP39" i="2" s="1"/>
  <c r="BQ40" i="2" s="1"/>
  <c r="FC39" i="2"/>
  <c r="BK40" i="2"/>
  <c r="W102" i="3" l="1"/>
  <c r="Y102" i="3"/>
  <c r="Z102" i="3" s="1"/>
  <c r="U103" i="3"/>
  <c r="H104" i="2"/>
  <c r="J104" i="2" s="1"/>
  <c r="AH40" i="3"/>
  <c r="AI40" i="3" s="1"/>
  <c r="DY40" i="3"/>
  <c r="FI39" i="2"/>
  <c r="BR39" i="2"/>
  <c r="BS39" i="2" s="1"/>
  <c r="FL39" i="2" s="1"/>
  <c r="AA103" i="3" l="1"/>
  <c r="X103" i="3"/>
  <c r="D103" i="3" s="1"/>
  <c r="K104" i="2"/>
  <c r="M104" i="2"/>
  <c r="I105" i="2"/>
  <c r="BT40" i="2"/>
  <c r="BU39" i="2"/>
  <c r="BV39" i="2" s="1"/>
  <c r="FO39" i="2" s="1"/>
  <c r="AJ41" i="3"/>
  <c r="EB40" i="3"/>
  <c r="AK40" i="3"/>
  <c r="E103" i="3" l="1"/>
  <c r="G103" i="3" s="1"/>
  <c r="N104" i="2"/>
  <c r="P104" i="2"/>
  <c r="L105" i="2"/>
  <c r="BW40" i="2"/>
  <c r="BX39" i="2"/>
  <c r="BY39" i="2" s="1"/>
  <c r="BZ40" i="2" s="1"/>
  <c r="AL40" i="3"/>
  <c r="AN40" i="3" s="1"/>
  <c r="H103" i="3" l="1"/>
  <c r="J103" i="3"/>
  <c r="Q104" i="2"/>
  <c r="S104" i="2"/>
  <c r="O105" i="2"/>
  <c r="FR39" i="2"/>
  <c r="CA39" i="2"/>
  <c r="CB39" i="2" s="1"/>
  <c r="CD39" i="2" s="1"/>
  <c r="CE39" i="2" s="1"/>
  <c r="AM41" i="3"/>
  <c r="EE40" i="3"/>
  <c r="AO40" i="3"/>
  <c r="AQ40" i="3"/>
  <c r="K103" i="3" l="1"/>
  <c r="M103" i="3"/>
  <c r="I104" i="3"/>
  <c r="T104" i="2"/>
  <c r="V104" i="2"/>
  <c r="W104" i="2" s="1"/>
  <c r="R105" i="2"/>
  <c r="CG39" i="2"/>
  <c r="CH39" i="2" s="1"/>
  <c r="CC40" i="2"/>
  <c r="FU39" i="2"/>
  <c r="CF40" i="2"/>
  <c r="FX39" i="2"/>
  <c r="AP41" i="3"/>
  <c r="EH40" i="3"/>
  <c r="AR40" i="3"/>
  <c r="N103" i="3" l="1"/>
  <c r="P103" i="3"/>
  <c r="L104" i="3"/>
  <c r="Y104" i="2"/>
  <c r="Z104" i="2" s="1"/>
  <c r="X105" i="2"/>
  <c r="U105" i="2"/>
  <c r="CJ39" i="2"/>
  <c r="CK39" i="2" s="1"/>
  <c r="GD39" i="2" s="1"/>
  <c r="CI40" i="2"/>
  <c r="GA39" i="2"/>
  <c r="AS41" i="3"/>
  <c r="EK40" i="3"/>
  <c r="AT40" i="3"/>
  <c r="AU40" i="3" s="1"/>
  <c r="Q103" i="3" l="1"/>
  <c r="S103" i="3"/>
  <c r="O104" i="3"/>
  <c r="AA105" i="2"/>
  <c r="D105" i="2" s="1"/>
  <c r="CL40" i="2"/>
  <c r="CM39" i="2"/>
  <c r="CN39" i="2" s="1"/>
  <c r="AV41" i="3"/>
  <c r="EN40" i="3"/>
  <c r="AW40" i="3"/>
  <c r="AX40" i="3" s="1"/>
  <c r="T103" i="3" l="1"/>
  <c r="V103" i="3"/>
  <c r="R104" i="3"/>
  <c r="E105" i="2"/>
  <c r="G105" i="2"/>
  <c r="CP39" i="2"/>
  <c r="CQ39" i="2" s="1"/>
  <c r="CO40" i="2"/>
  <c r="GG39" i="2"/>
  <c r="AY41" i="3"/>
  <c r="EQ40" i="3"/>
  <c r="AZ40" i="3"/>
  <c r="BA40" i="3" s="1"/>
  <c r="W103" i="3" l="1"/>
  <c r="U104" i="3"/>
  <c r="H105" i="2"/>
  <c r="J105" i="2"/>
  <c r="CS39" i="2"/>
  <c r="CT39" i="2" s="1"/>
  <c r="CR40" i="2"/>
  <c r="GJ39" i="2"/>
  <c r="BB41" i="3"/>
  <c r="ET40" i="3"/>
  <c r="BC40" i="3"/>
  <c r="BD40" i="3" s="1"/>
  <c r="X104" i="3" l="1"/>
  <c r="Y103" i="3"/>
  <c r="Z103" i="3" s="1"/>
  <c r="K105" i="2"/>
  <c r="M105" i="2"/>
  <c r="I106" i="2"/>
  <c r="B39" i="2"/>
  <c r="CU40" i="2"/>
  <c r="GM39" i="2"/>
  <c r="A39" i="2"/>
  <c r="J41" i="1"/>
  <c r="BE41" i="3"/>
  <c r="EW40" i="3"/>
  <c r="BF40" i="3"/>
  <c r="BG40" i="3" s="1"/>
  <c r="AA104" i="3" l="1"/>
  <c r="D104" i="3" s="1"/>
  <c r="N105" i="2"/>
  <c r="P105" i="2"/>
  <c r="L106" i="2"/>
  <c r="CX40" i="2"/>
  <c r="BH41" i="3"/>
  <c r="EZ40" i="3"/>
  <c r="BI40" i="3"/>
  <c r="BJ40" i="3" s="1"/>
  <c r="E104" i="3" l="1"/>
  <c r="G104" i="3"/>
  <c r="Q105" i="2"/>
  <c r="S105" i="2"/>
  <c r="O106" i="2"/>
  <c r="BK41" i="3"/>
  <c r="FC40" i="3"/>
  <c r="BL40" i="3"/>
  <c r="BM40" i="3" s="1"/>
  <c r="H104" i="3" l="1"/>
  <c r="J104" i="3"/>
  <c r="T105" i="2"/>
  <c r="V105" i="2" s="1"/>
  <c r="R106" i="2"/>
  <c r="DA40" i="2"/>
  <c r="BN41" i="3"/>
  <c r="FF40" i="3"/>
  <c r="BO40" i="3"/>
  <c r="BP40" i="3" s="1"/>
  <c r="K104" i="3" l="1"/>
  <c r="M104" i="3"/>
  <c r="I105" i="3"/>
  <c r="W105" i="2"/>
  <c r="Y105" i="2"/>
  <c r="Z105" i="2" s="1"/>
  <c r="U106" i="2"/>
  <c r="DD40" i="2"/>
  <c r="BQ41" i="3"/>
  <c r="FI40" i="3"/>
  <c r="BR40" i="3"/>
  <c r="BS40" i="3" s="1"/>
  <c r="N104" i="3" l="1"/>
  <c r="P104" i="3"/>
  <c r="L105" i="3"/>
  <c r="AA106" i="2"/>
  <c r="X106" i="2"/>
  <c r="D106" i="2" s="1"/>
  <c r="DG40" i="2"/>
  <c r="BT41" i="3"/>
  <c r="FL40" i="3"/>
  <c r="BU40" i="3"/>
  <c r="BV40" i="3" s="1"/>
  <c r="Q104" i="3" l="1"/>
  <c r="S104" i="3"/>
  <c r="O105" i="3"/>
  <c r="E106" i="2"/>
  <c r="G106" i="2"/>
  <c r="DJ40" i="2"/>
  <c r="BW41" i="3"/>
  <c r="FO40" i="3"/>
  <c r="BX40" i="3"/>
  <c r="BY40" i="3" s="1"/>
  <c r="T104" i="3" l="1"/>
  <c r="V104" i="3"/>
  <c r="R105" i="3"/>
  <c r="H106" i="2"/>
  <c r="J106" i="2"/>
  <c r="DM40" i="2"/>
  <c r="BZ41" i="3"/>
  <c r="FR40" i="3"/>
  <c r="CA40" i="3"/>
  <c r="CB40" i="3" s="1"/>
  <c r="W104" i="3" l="1"/>
  <c r="Y104" i="3"/>
  <c r="Z104" i="3" s="1"/>
  <c r="U105" i="3"/>
  <c r="K106" i="2"/>
  <c r="M106" i="2" s="1"/>
  <c r="I107" i="2"/>
  <c r="AB40" i="2"/>
  <c r="DP40" i="2"/>
  <c r="CC41" i="3"/>
  <c r="FU40" i="3"/>
  <c r="CD40" i="3"/>
  <c r="CE40" i="3" s="1"/>
  <c r="AA105" i="3" l="1"/>
  <c r="X105" i="3"/>
  <c r="D105" i="3" s="1"/>
  <c r="N106" i="2"/>
  <c r="P106" i="2"/>
  <c r="L107" i="2"/>
  <c r="AC40" i="2"/>
  <c r="AE40" i="2" s="1"/>
  <c r="DS40" i="2"/>
  <c r="CF41" i="3"/>
  <c r="FX40" i="3"/>
  <c r="CG40" i="3"/>
  <c r="CH40" i="3" s="1"/>
  <c r="E105" i="3" l="1"/>
  <c r="G105" i="3"/>
  <c r="Q106" i="2"/>
  <c r="S106" i="2"/>
  <c r="O107" i="2"/>
  <c r="AF40" i="2"/>
  <c r="AH40" i="2" s="1"/>
  <c r="AD41" i="2"/>
  <c r="DV40" i="2"/>
  <c r="CI41" i="3"/>
  <c r="GA40" i="3"/>
  <c r="CJ40" i="3"/>
  <c r="CK40" i="3" s="1"/>
  <c r="H105" i="3" l="1"/>
  <c r="J105" i="3"/>
  <c r="T106" i="2"/>
  <c r="V106" i="2"/>
  <c r="R107" i="2"/>
  <c r="AI40" i="2"/>
  <c r="AK40" i="2"/>
  <c r="AG41" i="2"/>
  <c r="DY40" i="2"/>
  <c r="CL41" i="3"/>
  <c r="GD40" i="3"/>
  <c r="CM40" i="3"/>
  <c r="K105" i="3" l="1"/>
  <c r="M105" i="3"/>
  <c r="I106" i="3"/>
  <c r="W106" i="2"/>
  <c r="U107" i="2"/>
  <c r="AL40" i="2"/>
  <c r="AN40" i="2" s="1"/>
  <c r="AJ41" i="2"/>
  <c r="EB40" i="2"/>
  <c r="CN40" i="3"/>
  <c r="N105" i="3" l="1"/>
  <c r="P105" i="3"/>
  <c r="L106" i="3"/>
  <c r="X107" i="2"/>
  <c r="Y106" i="2"/>
  <c r="Z106" i="2" s="1"/>
  <c r="CP40" i="3"/>
  <c r="CQ40" i="3" s="1"/>
  <c r="AO40" i="2"/>
  <c r="AQ40" i="2"/>
  <c r="AM41" i="2"/>
  <c r="EE40" i="2"/>
  <c r="CO41" i="3"/>
  <c r="GG40" i="3"/>
  <c r="Q105" i="3" l="1"/>
  <c r="S105" i="3"/>
  <c r="O106" i="3"/>
  <c r="AA107" i="2"/>
  <c r="D107" i="2"/>
  <c r="GJ40" i="3"/>
  <c r="CR41" i="3"/>
  <c r="CS40" i="3"/>
  <c r="CT40" i="3" s="1"/>
  <c r="K42" i="1" s="1"/>
  <c r="AR40" i="2"/>
  <c r="AT40" i="2"/>
  <c r="AP41" i="2"/>
  <c r="EH40" i="2"/>
  <c r="T105" i="3" l="1"/>
  <c r="V105" i="3"/>
  <c r="R106" i="3"/>
  <c r="E107" i="2"/>
  <c r="G107" i="2"/>
  <c r="A40" i="3"/>
  <c r="B40" i="3"/>
  <c r="GM40" i="3"/>
  <c r="CU41" i="3"/>
  <c r="AU40" i="2"/>
  <c r="AW40" i="2"/>
  <c r="EK40" i="2"/>
  <c r="AS41" i="2"/>
  <c r="W105" i="3" l="1"/>
  <c r="U106" i="3"/>
  <c r="H107" i="2"/>
  <c r="J107" i="2"/>
  <c r="CX41" i="3"/>
  <c r="AX40" i="2"/>
  <c r="AZ40" i="2" s="1"/>
  <c r="EN40" i="2"/>
  <c r="AV41" i="2"/>
  <c r="X106" i="3" l="1"/>
  <c r="Y105" i="3"/>
  <c r="Z105" i="3" s="1"/>
  <c r="K107" i="2"/>
  <c r="M107" i="2"/>
  <c r="I108" i="2"/>
  <c r="DA41" i="3"/>
  <c r="BA40" i="2"/>
  <c r="BC40" i="2"/>
  <c r="AY41" i="2"/>
  <c r="EQ40" i="2"/>
  <c r="AA106" i="3" l="1"/>
  <c r="D106" i="3" s="1"/>
  <c r="N107" i="2"/>
  <c r="P107" i="2" s="1"/>
  <c r="L108" i="2"/>
  <c r="DD41" i="3"/>
  <c r="BD40" i="2"/>
  <c r="BF40" i="2"/>
  <c r="ET40" i="2"/>
  <c r="BB41" i="2"/>
  <c r="E106" i="3" l="1"/>
  <c r="G106" i="3"/>
  <c r="Q107" i="2"/>
  <c r="S107" i="2"/>
  <c r="O108" i="2"/>
  <c r="DG41" i="3"/>
  <c r="BG40" i="2"/>
  <c r="BI40" i="2"/>
  <c r="BE41" i="2"/>
  <c r="EW40" i="2"/>
  <c r="H106" i="3" l="1"/>
  <c r="J106" i="3"/>
  <c r="T107" i="2"/>
  <c r="V107" i="2"/>
  <c r="R108" i="2"/>
  <c r="DJ41" i="3"/>
  <c r="BJ40" i="2"/>
  <c r="BL40" i="2"/>
  <c r="EZ40" i="2"/>
  <c r="BH41" i="2"/>
  <c r="K106" i="3" l="1"/>
  <c r="M106" i="3"/>
  <c r="I107" i="3"/>
  <c r="W107" i="2"/>
  <c r="Y107" i="2"/>
  <c r="Z107" i="2" s="1"/>
  <c r="AA108" i="2" s="1"/>
  <c r="U108" i="2"/>
  <c r="DM41" i="3"/>
  <c r="BM40" i="2"/>
  <c r="BO40" i="2" s="1"/>
  <c r="FC40" i="2"/>
  <c r="BK41" i="2"/>
  <c r="N106" i="3" l="1"/>
  <c r="P106" i="3"/>
  <c r="Q106" i="3" s="1"/>
  <c r="L107" i="3"/>
  <c r="X108" i="2"/>
  <c r="D108" i="2" s="1"/>
  <c r="DP41" i="3"/>
  <c r="BP40" i="2"/>
  <c r="BR40" i="2"/>
  <c r="FF40" i="2"/>
  <c r="BN41" i="2"/>
  <c r="S106" i="3" l="1"/>
  <c r="R107" i="3"/>
  <c r="O107" i="3"/>
  <c r="E108" i="2"/>
  <c r="G108" i="2" s="1"/>
  <c r="DS41" i="3"/>
  <c r="AC41" i="3"/>
  <c r="AD42" i="3" s="1"/>
  <c r="BS40" i="2"/>
  <c r="BU40" i="2" s="1"/>
  <c r="FI40" i="2"/>
  <c r="BQ41" i="2"/>
  <c r="T106" i="3" l="1"/>
  <c r="V106" i="3"/>
  <c r="H108" i="2"/>
  <c r="J108" i="2"/>
  <c r="AE41" i="3"/>
  <c r="AF41" i="3" s="1"/>
  <c r="AG42" i="3" s="1"/>
  <c r="DV41" i="3"/>
  <c r="BV40" i="2"/>
  <c r="BX40" i="2" s="1"/>
  <c r="FL40" i="2"/>
  <c r="BT41" i="2"/>
  <c r="W106" i="3" l="1"/>
  <c r="Y106" i="3"/>
  <c r="Z106" i="3" s="1"/>
  <c r="U107" i="3"/>
  <c r="K108" i="2"/>
  <c r="M108" i="2"/>
  <c r="I109" i="2"/>
  <c r="AH41" i="3"/>
  <c r="AI41" i="3" s="1"/>
  <c r="AJ42" i="3" s="1"/>
  <c r="DY41" i="3"/>
  <c r="BY40" i="2"/>
  <c r="CA40" i="2" s="1"/>
  <c r="FO40" i="2"/>
  <c r="BW41" i="2"/>
  <c r="AA107" i="3" l="1"/>
  <c r="X107" i="3"/>
  <c r="D107" i="3" s="1"/>
  <c r="N108" i="2"/>
  <c r="P108" i="2"/>
  <c r="L109" i="2"/>
  <c r="AK41" i="3"/>
  <c r="AL41" i="3" s="1"/>
  <c r="EE41" i="3" s="1"/>
  <c r="EB41" i="3"/>
  <c r="CB40" i="2"/>
  <c r="CD40" i="2" s="1"/>
  <c r="BZ41" i="2"/>
  <c r="FR40" i="2"/>
  <c r="E107" i="3" l="1"/>
  <c r="G107" i="3"/>
  <c r="Q108" i="2"/>
  <c r="S108" i="2"/>
  <c r="O109" i="2"/>
  <c r="AN41" i="3"/>
  <c r="AO41" i="3" s="1"/>
  <c r="AP42" i="3" s="1"/>
  <c r="AM42" i="3"/>
  <c r="CE40" i="2"/>
  <c r="CG40" i="2" s="1"/>
  <c r="CC41" i="2"/>
  <c r="FU40" i="2"/>
  <c r="H107" i="3" l="1"/>
  <c r="J107" i="3"/>
  <c r="T108" i="2"/>
  <c r="V108" i="2"/>
  <c r="W108" i="2" s="1"/>
  <c r="R109" i="2"/>
  <c r="AQ41" i="3"/>
  <c r="AR41" i="3" s="1"/>
  <c r="EK41" i="3" s="1"/>
  <c r="EH41" i="3"/>
  <c r="CH40" i="2"/>
  <c r="CJ40" i="2" s="1"/>
  <c r="CF41" i="2"/>
  <c r="FX40" i="2"/>
  <c r="K107" i="3" l="1"/>
  <c r="M107" i="3"/>
  <c r="I108" i="3"/>
  <c r="Y108" i="2"/>
  <c r="Z108" i="2" s="1"/>
  <c r="X109" i="2"/>
  <c r="U109" i="2"/>
  <c r="AT41" i="3"/>
  <c r="AU41" i="3" s="1"/>
  <c r="EN41" i="3" s="1"/>
  <c r="AS42" i="3"/>
  <c r="CK40" i="2"/>
  <c r="CM40" i="2"/>
  <c r="CI41" i="2"/>
  <c r="GA40" i="2"/>
  <c r="N107" i="3" l="1"/>
  <c r="P107" i="3"/>
  <c r="L108" i="3"/>
  <c r="AA109" i="2"/>
  <c r="D109" i="2" s="1"/>
  <c r="AV42" i="3"/>
  <c r="AW41" i="3"/>
  <c r="AX41" i="3" s="1"/>
  <c r="AY42" i="3" s="1"/>
  <c r="CN40" i="2"/>
  <c r="CP40" i="2"/>
  <c r="CQ40" i="2" s="1"/>
  <c r="CL41" i="2"/>
  <c r="GD40" i="2"/>
  <c r="Q107" i="3" l="1"/>
  <c r="S107" i="3"/>
  <c r="O108" i="3"/>
  <c r="E109" i="2"/>
  <c r="G109" i="2"/>
  <c r="AZ41" i="3"/>
  <c r="BA41" i="3" s="1"/>
  <c r="BB42" i="3" s="1"/>
  <c r="EQ41" i="3"/>
  <c r="CR41" i="2"/>
  <c r="GJ40" i="2"/>
  <c r="CS40" i="2"/>
  <c r="CT40" i="2" s="1"/>
  <c r="J42" i="1" s="1"/>
  <c r="CO41" i="2"/>
  <c r="GG40" i="2"/>
  <c r="T107" i="3" l="1"/>
  <c r="V107" i="3"/>
  <c r="R108" i="3"/>
  <c r="H109" i="2"/>
  <c r="J109" i="2" s="1"/>
  <c r="BC41" i="3"/>
  <c r="BD41" i="3" s="1"/>
  <c r="EW41" i="3" s="1"/>
  <c r="ET41" i="3"/>
  <c r="B40" i="2"/>
  <c r="CU41" i="2"/>
  <c r="GM40" i="2"/>
  <c r="A40" i="2"/>
  <c r="W107" i="3" l="1"/>
  <c r="U108" i="3"/>
  <c r="K109" i="2"/>
  <c r="M109" i="2"/>
  <c r="I110" i="2"/>
  <c r="BF41" i="3"/>
  <c r="BG41" i="3" s="1"/>
  <c r="EZ41" i="3" s="1"/>
  <c r="BE42" i="3"/>
  <c r="CX41" i="2"/>
  <c r="X108" i="3" l="1"/>
  <c r="Y107" i="3"/>
  <c r="Z107" i="3" s="1"/>
  <c r="AA108" i="3" s="1"/>
  <c r="N109" i="2"/>
  <c r="P109" i="2" s="1"/>
  <c r="L110" i="2"/>
  <c r="BI41" i="3"/>
  <c r="BJ41" i="3" s="1"/>
  <c r="BK42" i="3" s="1"/>
  <c r="BH42" i="3"/>
  <c r="D108" i="3" l="1"/>
  <c r="Q109" i="2"/>
  <c r="S109" i="2"/>
  <c r="O110" i="2"/>
  <c r="BL41" i="3"/>
  <c r="BM41" i="3" s="1"/>
  <c r="BN42" i="3" s="1"/>
  <c r="FC41" i="3"/>
  <c r="DA41" i="2"/>
  <c r="E108" i="3" l="1"/>
  <c r="G108" i="3"/>
  <c r="T109" i="2"/>
  <c r="R110" i="2"/>
  <c r="FF41" i="3"/>
  <c r="BO41" i="3"/>
  <c r="BP41" i="3" s="1"/>
  <c r="FI41" i="3" s="1"/>
  <c r="DD41" i="2"/>
  <c r="H108" i="3" l="1"/>
  <c r="J108" i="3"/>
  <c r="U110" i="2"/>
  <c r="V109" i="2"/>
  <c r="BR41" i="3"/>
  <c r="BS41" i="3" s="1"/>
  <c r="FL41" i="3" s="1"/>
  <c r="BQ42" i="3"/>
  <c r="DG41" i="2"/>
  <c r="K108" i="3" l="1"/>
  <c r="M108" i="3"/>
  <c r="I109" i="3"/>
  <c r="W109" i="2"/>
  <c r="Y109" i="2"/>
  <c r="Z109" i="2" s="1"/>
  <c r="BU41" i="3"/>
  <c r="BV41" i="3" s="1"/>
  <c r="FO41" i="3" s="1"/>
  <c r="BT42" i="3"/>
  <c r="DJ41" i="2"/>
  <c r="N108" i="3" l="1"/>
  <c r="P108" i="3"/>
  <c r="L109" i="3"/>
  <c r="AA110" i="2"/>
  <c r="X110" i="2"/>
  <c r="BW42" i="3"/>
  <c r="BX41" i="3"/>
  <c r="BY41" i="3" s="1"/>
  <c r="BZ42" i="3" s="1"/>
  <c r="DM41" i="2"/>
  <c r="Q108" i="3" l="1"/>
  <c r="S108" i="3"/>
  <c r="O109" i="3"/>
  <c r="D110" i="2"/>
  <c r="CA41" i="3"/>
  <c r="CB41" i="3" s="1"/>
  <c r="FU41" i="3" s="1"/>
  <c r="FR41" i="3"/>
  <c r="DP41" i="2"/>
  <c r="AB41" i="2"/>
  <c r="T108" i="3" l="1"/>
  <c r="V108" i="3"/>
  <c r="W108" i="3" s="1"/>
  <c r="R109" i="3"/>
  <c r="E110" i="2"/>
  <c r="G110" i="2"/>
  <c r="CD41" i="3"/>
  <c r="CE41" i="3" s="1"/>
  <c r="FX41" i="3" s="1"/>
  <c r="CC42" i="3"/>
  <c r="DS41" i="2"/>
  <c r="AC41" i="2"/>
  <c r="AE41" i="2" s="1"/>
  <c r="Y108" i="3" l="1"/>
  <c r="Z108" i="3" s="1"/>
  <c r="AA109" i="3" s="1"/>
  <c r="X109" i="3"/>
  <c r="U109" i="3"/>
  <c r="H110" i="2"/>
  <c r="J110" i="2"/>
  <c r="CG41" i="3"/>
  <c r="CH41" i="3" s="1"/>
  <c r="GA41" i="3" s="1"/>
  <c r="CF42" i="3"/>
  <c r="DV41" i="2"/>
  <c r="AD42" i="2"/>
  <c r="AF41" i="2"/>
  <c r="AH41" i="2" s="1"/>
  <c r="D109" i="3" l="1"/>
  <c r="K110" i="2"/>
  <c r="M110" i="2"/>
  <c r="I111" i="2"/>
  <c r="CJ41" i="3"/>
  <c r="CK41" i="3" s="1"/>
  <c r="CL42" i="3" s="1"/>
  <c r="CI42" i="3"/>
  <c r="DY41" i="2"/>
  <c r="AG42" i="2"/>
  <c r="AI41" i="2"/>
  <c r="AK41" i="2" s="1"/>
  <c r="E109" i="3" l="1"/>
  <c r="G109" i="3" s="1"/>
  <c r="N110" i="2"/>
  <c r="P110" i="2" s="1"/>
  <c r="L111" i="2"/>
  <c r="CM41" i="3"/>
  <c r="CN41" i="3" s="1"/>
  <c r="CO42" i="3" s="1"/>
  <c r="GD41" i="3"/>
  <c r="EB41" i="2"/>
  <c r="AJ42" i="2"/>
  <c r="AL41" i="2"/>
  <c r="AN41" i="2" s="1"/>
  <c r="H109" i="3" l="1"/>
  <c r="J109" i="3"/>
  <c r="O111" i="2"/>
  <c r="Q110" i="2"/>
  <c r="S110" i="2"/>
  <c r="CP41" i="3"/>
  <c r="CQ41" i="3" s="1"/>
  <c r="CR42" i="3" s="1"/>
  <c r="GG41" i="3"/>
  <c r="EE41" i="2"/>
  <c r="AM42" i="2"/>
  <c r="AO41" i="2"/>
  <c r="AQ41" i="2" s="1"/>
  <c r="K109" i="3" l="1"/>
  <c r="M109" i="3"/>
  <c r="I110" i="3"/>
  <c r="T110" i="2"/>
  <c r="V110" i="2" s="1"/>
  <c r="R111" i="2"/>
  <c r="CS41" i="3"/>
  <c r="CT41" i="3" s="1"/>
  <c r="CU42" i="3" s="1"/>
  <c r="GJ41" i="3"/>
  <c r="EH41" i="2"/>
  <c r="AP42" i="2"/>
  <c r="AR41" i="2"/>
  <c r="AT41" i="2" s="1"/>
  <c r="AU41" i="2" s="1"/>
  <c r="AW41" i="2" s="1"/>
  <c r="AX41" i="2" s="1"/>
  <c r="N109" i="3" l="1"/>
  <c r="P109" i="3"/>
  <c r="L110" i="3"/>
  <c r="U111" i="2"/>
  <c r="W110" i="2"/>
  <c r="Y110" i="2" s="1"/>
  <c r="Z110" i="2" s="1"/>
  <c r="CX42" i="3"/>
  <c r="A41" i="3"/>
  <c r="B41" i="3"/>
  <c r="GM41" i="3"/>
  <c r="K43" i="1"/>
  <c r="EN41" i="2"/>
  <c r="AS42" i="2"/>
  <c r="EK41" i="2"/>
  <c r="AV42" i="2"/>
  <c r="AZ41" i="2"/>
  <c r="BA41" i="2" s="1"/>
  <c r="ET41" i="2" s="1"/>
  <c r="EQ41" i="2"/>
  <c r="AY42" i="2"/>
  <c r="Q109" i="3" l="1"/>
  <c r="S109" i="3"/>
  <c r="O110" i="3"/>
  <c r="AA111" i="2"/>
  <c r="X111" i="2"/>
  <c r="D111" i="2" s="1"/>
  <c r="E111" i="2" s="1"/>
  <c r="DA42" i="3"/>
  <c r="BB42" i="2"/>
  <c r="BC41" i="2"/>
  <c r="BD41" i="2" s="1"/>
  <c r="T109" i="3" l="1"/>
  <c r="V109" i="3" s="1"/>
  <c r="W109" i="3" s="1"/>
  <c r="R110" i="3"/>
  <c r="G111" i="2"/>
  <c r="DD42" i="3"/>
  <c r="BF41" i="2"/>
  <c r="BE42" i="2"/>
  <c r="EW41" i="2"/>
  <c r="Y109" i="3" l="1"/>
  <c r="Z109" i="3" s="1"/>
  <c r="X110" i="3"/>
  <c r="U110" i="3"/>
  <c r="H111" i="2"/>
  <c r="J111" i="2" s="1"/>
  <c r="DG42" i="3"/>
  <c r="BG41" i="2"/>
  <c r="BH42" i="2" s="1"/>
  <c r="AA110" i="3" l="1"/>
  <c r="D110" i="3" s="1"/>
  <c r="K111" i="2"/>
  <c r="M111" i="2"/>
  <c r="I112" i="2"/>
  <c r="BI41" i="2"/>
  <c r="BJ41" i="2" s="1"/>
  <c r="BL41" i="2" s="1"/>
  <c r="BM41" i="2" s="1"/>
  <c r="EZ41" i="2"/>
  <c r="DJ42" i="3"/>
  <c r="E110" i="3" l="1"/>
  <c r="G110" i="3"/>
  <c r="N111" i="2"/>
  <c r="P111" i="2"/>
  <c r="L112" i="2"/>
  <c r="BK42" i="2"/>
  <c r="FC41" i="2"/>
  <c r="BO41" i="2"/>
  <c r="BP41" i="2" s="1"/>
  <c r="BQ42" i="2" s="1"/>
  <c r="DM42" i="3"/>
  <c r="BN42" i="2"/>
  <c r="FF41" i="2"/>
  <c r="H110" i="3" l="1"/>
  <c r="J110" i="3"/>
  <c r="Q111" i="2"/>
  <c r="S111" i="2"/>
  <c r="O112" i="2"/>
  <c r="FI41" i="2"/>
  <c r="BR41" i="2"/>
  <c r="K110" i="3" l="1"/>
  <c r="M110" i="3"/>
  <c r="I111" i="3"/>
  <c r="T111" i="2"/>
  <c r="V111" i="2"/>
  <c r="R112" i="2"/>
  <c r="BS41" i="2"/>
  <c r="FL41" i="2" s="1"/>
  <c r="DP42" i="3"/>
  <c r="N110" i="3" l="1"/>
  <c r="P110" i="3"/>
  <c r="L111" i="3"/>
  <c r="W111" i="2"/>
  <c r="U112" i="2"/>
  <c r="BT42" i="2"/>
  <c r="BU41" i="2"/>
  <c r="BV41" i="2" s="1"/>
  <c r="FO41" i="2" s="1"/>
  <c r="DS42" i="3"/>
  <c r="AC42" i="3"/>
  <c r="O111" i="3" l="1"/>
  <c r="Q110" i="3"/>
  <c r="S110" i="3"/>
  <c r="X112" i="2"/>
  <c r="Y111" i="2"/>
  <c r="Z111" i="2" s="1"/>
  <c r="BX41" i="2"/>
  <c r="BY41" i="2" s="1"/>
  <c r="FR41" i="2" s="1"/>
  <c r="BW42" i="2"/>
  <c r="AD43" i="3"/>
  <c r="DV42" i="3"/>
  <c r="AE42" i="3"/>
  <c r="AF42" i="3" s="1"/>
  <c r="T110" i="3" l="1"/>
  <c r="V110" i="3" s="1"/>
  <c r="R111" i="3"/>
  <c r="AA112" i="2"/>
  <c r="D112" i="2" s="1"/>
  <c r="BZ42" i="2"/>
  <c r="CA41" i="2"/>
  <c r="CB41" i="2" s="1"/>
  <c r="FU41" i="2" s="1"/>
  <c r="AG43" i="3"/>
  <c r="DY42" i="3"/>
  <c r="AH42" i="3"/>
  <c r="AI42" i="3" s="1"/>
  <c r="W110" i="3" l="1"/>
  <c r="Y110" i="3"/>
  <c r="Z110" i="3" s="1"/>
  <c r="U111" i="3"/>
  <c r="E112" i="2"/>
  <c r="G112" i="2" s="1"/>
  <c r="CC42" i="2"/>
  <c r="CD41" i="2"/>
  <c r="CE41" i="2" s="1"/>
  <c r="CF42" i="2" s="1"/>
  <c r="AJ43" i="3"/>
  <c r="EB42" i="3"/>
  <c r="AK42" i="3"/>
  <c r="AL42" i="3" s="1"/>
  <c r="AA111" i="3" l="1"/>
  <c r="X111" i="3"/>
  <c r="D111" i="3" s="1"/>
  <c r="H112" i="2"/>
  <c r="J112" i="2" s="1"/>
  <c r="FX41" i="2"/>
  <c r="CG41" i="2"/>
  <c r="CH41" i="2" s="1"/>
  <c r="GA41" i="2" s="1"/>
  <c r="AM43" i="3"/>
  <c r="EE42" i="3"/>
  <c r="AN42" i="3"/>
  <c r="AO42" i="3" s="1"/>
  <c r="E111" i="3" l="1"/>
  <c r="G111" i="3"/>
  <c r="K112" i="2"/>
  <c r="M112" i="2"/>
  <c r="I113" i="2"/>
  <c r="CI42" i="2"/>
  <c r="CJ41" i="2"/>
  <c r="CK41" i="2" s="1"/>
  <c r="CM41" i="2" s="1"/>
  <c r="AP43" i="3"/>
  <c r="EH42" i="3"/>
  <c r="AQ42" i="3"/>
  <c r="AR42" i="3" s="1"/>
  <c r="H111" i="3" l="1"/>
  <c r="J111" i="3"/>
  <c r="N112" i="2"/>
  <c r="P112" i="2"/>
  <c r="L113" i="2"/>
  <c r="CN41" i="2"/>
  <c r="CO42" i="2" s="1"/>
  <c r="CP41" i="2"/>
  <c r="CQ41" i="2" s="1"/>
  <c r="GJ41" i="2" s="1"/>
  <c r="GD41" i="2"/>
  <c r="CL42" i="2"/>
  <c r="AS43" i="3"/>
  <c r="EK42" i="3"/>
  <c r="AT42" i="3"/>
  <c r="K111" i="3" l="1"/>
  <c r="M111" i="3"/>
  <c r="I112" i="3"/>
  <c r="Q112" i="2"/>
  <c r="S112" i="2"/>
  <c r="GG41" i="2"/>
  <c r="O113" i="2"/>
  <c r="CS41" i="2"/>
  <c r="CT41" i="2" s="1"/>
  <c r="GM41" i="2" s="1"/>
  <c r="CR42" i="2"/>
  <c r="AU42" i="3"/>
  <c r="N111" i="3" l="1"/>
  <c r="P111" i="3"/>
  <c r="L112" i="3"/>
  <c r="T112" i="2"/>
  <c r="V112" i="2"/>
  <c r="R113" i="2"/>
  <c r="J43" i="1"/>
  <c r="B41" i="2"/>
  <c r="CU42" i="2"/>
  <c r="A41" i="2"/>
  <c r="AV43" i="3"/>
  <c r="EN42" i="3"/>
  <c r="AW42" i="3"/>
  <c r="AX42" i="3" s="1"/>
  <c r="O112" i="3" l="1"/>
  <c r="Q111" i="3"/>
  <c r="S111" i="3"/>
  <c r="W112" i="2"/>
  <c r="Y112" i="2" s="1"/>
  <c r="Z112" i="2" s="1"/>
  <c r="U113" i="2"/>
  <c r="AY43" i="3"/>
  <c r="EQ42" i="3"/>
  <c r="CX42" i="2"/>
  <c r="AZ42" i="3"/>
  <c r="T111" i="3" l="1"/>
  <c r="V111" i="3"/>
  <c r="R112" i="3"/>
  <c r="AA113" i="2"/>
  <c r="X113" i="2"/>
  <c r="DA42" i="2"/>
  <c r="BA42" i="3"/>
  <c r="U112" i="3" l="1"/>
  <c r="W111" i="3"/>
  <c r="Y111" i="3" s="1"/>
  <c r="Z111" i="3" s="1"/>
  <c r="D113" i="2"/>
  <c r="ET42" i="3"/>
  <c r="DD42" i="2"/>
  <c r="BC42" i="3"/>
  <c r="BB43" i="3"/>
  <c r="AA112" i="3" l="1"/>
  <c r="X112" i="3"/>
  <c r="D112" i="3" s="1"/>
  <c r="E113" i="2"/>
  <c r="G113" i="2"/>
  <c r="DG42" i="2"/>
  <c r="BD42" i="3"/>
  <c r="E112" i="3" l="1"/>
  <c r="G112" i="3"/>
  <c r="H113" i="2"/>
  <c r="J113" i="2"/>
  <c r="BE43" i="3"/>
  <c r="EW42" i="3"/>
  <c r="DM42" i="2"/>
  <c r="DJ42" i="2"/>
  <c r="BF42" i="3"/>
  <c r="BG42" i="3" s="1"/>
  <c r="H112" i="3" l="1"/>
  <c r="J112" i="3"/>
  <c r="K113" i="2"/>
  <c r="M113" i="2" s="1"/>
  <c r="I114" i="2"/>
  <c r="BH43" i="3"/>
  <c r="EZ42" i="3"/>
  <c r="BI42" i="3"/>
  <c r="BJ42" i="3" s="1"/>
  <c r="K112" i="3" l="1"/>
  <c r="M112" i="3"/>
  <c r="I113" i="3"/>
  <c r="N113" i="2"/>
  <c r="P113" i="2"/>
  <c r="L114" i="2"/>
  <c r="BK43" i="3"/>
  <c r="FC42" i="3"/>
  <c r="DS42" i="2"/>
  <c r="DP42" i="2"/>
  <c r="BL42" i="3"/>
  <c r="BM42" i="3" s="1"/>
  <c r="N112" i="3" l="1"/>
  <c r="P112" i="3"/>
  <c r="L113" i="3"/>
  <c r="O114" i="2"/>
  <c r="Q113" i="2"/>
  <c r="S113" i="2"/>
  <c r="BN43" i="3"/>
  <c r="FF42" i="3"/>
  <c r="AB42" i="2"/>
  <c r="AC42" i="2" s="1"/>
  <c r="DV42" i="2" s="1"/>
  <c r="BO42" i="3"/>
  <c r="Q112" i="3" l="1"/>
  <c r="S112" i="3" s="1"/>
  <c r="O113" i="3"/>
  <c r="R114" i="2"/>
  <c r="T113" i="2"/>
  <c r="V113" i="2"/>
  <c r="AD43" i="2"/>
  <c r="AE42" i="2"/>
  <c r="AF42" i="2" s="1"/>
  <c r="DY42" i="2" s="1"/>
  <c r="BP42" i="3"/>
  <c r="T112" i="3" l="1"/>
  <c r="V112" i="3"/>
  <c r="R113" i="3"/>
  <c r="U114" i="2"/>
  <c r="W113" i="2"/>
  <c r="Y113" i="2" s="1"/>
  <c r="Z113" i="2" s="1"/>
  <c r="BQ43" i="3"/>
  <c r="FI42" i="3"/>
  <c r="AG43" i="2"/>
  <c r="AH42" i="2"/>
  <c r="AI42" i="2" s="1"/>
  <c r="AJ43" i="2" s="1"/>
  <c r="BR42" i="3"/>
  <c r="BS42" i="3" s="1"/>
  <c r="W112" i="3" l="1"/>
  <c r="U113" i="3"/>
  <c r="AA114" i="2"/>
  <c r="X114" i="2"/>
  <c r="D114" i="2" s="1"/>
  <c r="BT43" i="3"/>
  <c r="FL42" i="3"/>
  <c r="EB42" i="2"/>
  <c r="AK42" i="2"/>
  <c r="AL42" i="2" s="1"/>
  <c r="EE42" i="2" s="1"/>
  <c r="BU42" i="3"/>
  <c r="BV42" i="3" s="1"/>
  <c r="X113" i="3" l="1"/>
  <c r="Y112" i="3"/>
  <c r="Z112" i="3" s="1"/>
  <c r="E114" i="2"/>
  <c r="G114" i="2"/>
  <c r="BW43" i="3"/>
  <c r="FO42" i="3"/>
  <c r="AM43" i="2"/>
  <c r="AN42" i="2"/>
  <c r="AO42" i="2" s="1"/>
  <c r="BX42" i="3"/>
  <c r="BY42" i="3" s="1"/>
  <c r="AA113" i="3" l="1"/>
  <c r="D113" i="3"/>
  <c r="H114" i="2"/>
  <c r="J114" i="2" s="1"/>
  <c r="BZ43" i="3"/>
  <c r="FR42" i="3"/>
  <c r="AQ42" i="2"/>
  <c r="AR42" i="2" s="1"/>
  <c r="EK42" i="2" s="1"/>
  <c r="EH42" i="2"/>
  <c r="AP43" i="2"/>
  <c r="CA42" i="3"/>
  <c r="CB42" i="3" s="1"/>
  <c r="E113" i="3" l="1"/>
  <c r="G113" i="3"/>
  <c r="K114" i="2"/>
  <c r="M114" i="2"/>
  <c r="I115" i="2"/>
  <c r="CC43" i="3"/>
  <c r="FU42" i="3"/>
  <c r="AS43" i="2"/>
  <c r="AT42" i="2"/>
  <c r="AU42" i="2" s="1"/>
  <c r="CD42" i="3"/>
  <c r="CE42" i="3" s="1"/>
  <c r="H113" i="3" l="1"/>
  <c r="J113" i="3" s="1"/>
  <c r="N114" i="2"/>
  <c r="P114" i="2"/>
  <c r="L115" i="2"/>
  <c r="CF43" i="3"/>
  <c r="FX42" i="3"/>
  <c r="AW42" i="2"/>
  <c r="AX42" i="2" s="1"/>
  <c r="AV43" i="2"/>
  <c r="EN42" i="2"/>
  <c r="CG42" i="3"/>
  <c r="CH42" i="3" s="1"/>
  <c r="K113" i="3" l="1"/>
  <c r="M113" i="3"/>
  <c r="I114" i="3"/>
  <c r="Q114" i="2"/>
  <c r="S114" i="2"/>
  <c r="O115" i="2"/>
  <c r="CI43" i="3"/>
  <c r="GA42" i="3"/>
  <c r="AZ42" i="2"/>
  <c r="BA42" i="2" s="1"/>
  <c r="BB43" i="2" s="1"/>
  <c r="AY43" i="2"/>
  <c r="EQ42" i="2"/>
  <c r="CJ42" i="3"/>
  <c r="N113" i="3" l="1"/>
  <c r="P113" i="3"/>
  <c r="L114" i="3"/>
  <c r="T114" i="2"/>
  <c r="V114" i="2"/>
  <c r="R115" i="2"/>
  <c r="ET42" i="2"/>
  <c r="BC42" i="2"/>
  <c r="BD42" i="2" s="1"/>
  <c r="CK42" i="3"/>
  <c r="Q113" i="3" l="1"/>
  <c r="S113" i="3"/>
  <c r="O114" i="3"/>
  <c r="W114" i="2"/>
  <c r="U115" i="2"/>
  <c r="CL43" i="3"/>
  <c r="GD42" i="3"/>
  <c r="BF42" i="2"/>
  <c r="BG42" i="2" s="1"/>
  <c r="EW42" i="2"/>
  <c r="BE43" i="2"/>
  <c r="CM42" i="3"/>
  <c r="T113" i="3" l="1"/>
  <c r="V113" i="3"/>
  <c r="R114" i="3"/>
  <c r="X115" i="2"/>
  <c r="Y114" i="2"/>
  <c r="Z114" i="2" s="1"/>
  <c r="BI42" i="2"/>
  <c r="BJ42" i="2" s="1"/>
  <c r="EZ42" i="2"/>
  <c r="BH43" i="2"/>
  <c r="CN42" i="3"/>
  <c r="W113" i="3" l="1"/>
  <c r="Y113" i="3"/>
  <c r="Z113" i="3" s="1"/>
  <c r="U114" i="3"/>
  <c r="AA115" i="2"/>
  <c r="D115" i="2"/>
  <c r="CO43" i="3"/>
  <c r="GG42" i="3"/>
  <c r="BL42" i="2"/>
  <c r="BM42" i="2" s="1"/>
  <c r="FC42" i="2"/>
  <c r="BK43" i="2"/>
  <c r="CP42" i="3"/>
  <c r="CQ42" i="3" s="1"/>
  <c r="AA114" i="3" l="1"/>
  <c r="X114" i="3"/>
  <c r="E115" i="2"/>
  <c r="G115" i="2"/>
  <c r="CR43" i="3"/>
  <c r="GJ42" i="3"/>
  <c r="BO42" i="2"/>
  <c r="BP42" i="2" s="1"/>
  <c r="BN43" i="2"/>
  <c r="FF42" i="2"/>
  <c r="CS42" i="3"/>
  <c r="CT42" i="3" s="1"/>
  <c r="K44" i="1" s="1"/>
  <c r="D114" i="3" l="1"/>
  <c r="H115" i="2"/>
  <c r="J115" i="2" s="1"/>
  <c r="CU43" i="3"/>
  <c r="GM42" i="3"/>
  <c r="BR42" i="2"/>
  <c r="BS42" i="2" s="1"/>
  <c r="BQ43" i="2"/>
  <c r="FI42" i="2"/>
  <c r="B42" i="3"/>
  <c r="A42" i="3"/>
  <c r="E114" i="3" l="1"/>
  <c r="G114" i="3"/>
  <c r="K115" i="2"/>
  <c r="M115" i="2" s="1"/>
  <c r="I116" i="2"/>
  <c r="CX43" i="3"/>
  <c r="BU42" i="2"/>
  <c r="BV42" i="2" s="1"/>
  <c r="FO42" i="2" s="1"/>
  <c r="BT43" i="2"/>
  <c r="FL42" i="2"/>
  <c r="H114" i="3" l="1"/>
  <c r="J114" i="3"/>
  <c r="N115" i="2"/>
  <c r="P115" i="2"/>
  <c r="L116" i="2"/>
  <c r="DA43" i="3"/>
  <c r="DD43" i="3"/>
  <c r="BW43" i="2"/>
  <c r="BX42" i="2"/>
  <c r="BY42" i="2" s="1"/>
  <c r="K114" i="3" l="1"/>
  <c r="M114" i="3"/>
  <c r="I115" i="3"/>
  <c r="Q115" i="2"/>
  <c r="S115" i="2"/>
  <c r="O116" i="2"/>
  <c r="CA42" i="2"/>
  <c r="CB42" i="2" s="1"/>
  <c r="FR42" i="2"/>
  <c r="BZ43" i="2"/>
  <c r="N114" i="3" l="1"/>
  <c r="P114" i="3"/>
  <c r="L115" i="3"/>
  <c r="T115" i="2"/>
  <c r="V115" i="2"/>
  <c r="R116" i="2"/>
  <c r="DG43" i="3"/>
  <c r="DJ43" i="3"/>
  <c r="CD42" i="2"/>
  <c r="CE42" i="2" s="1"/>
  <c r="CC43" i="2"/>
  <c r="FU42" i="2"/>
  <c r="Q114" i="3" l="1"/>
  <c r="S114" i="3"/>
  <c r="T114" i="3" s="1"/>
  <c r="O115" i="3"/>
  <c r="W115" i="2"/>
  <c r="Y115" i="2"/>
  <c r="Z115" i="2" s="1"/>
  <c r="U116" i="2"/>
  <c r="CF43" i="2"/>
  <c r="FX42" i="2"/>
  <c r="DM43" i="3"/>
  <c r="CG42" i="2"/>
  <c r="CH42" i="2" s="1"/>
  <c r="V114" i="3" l="1"/>
  <c r="U115" i="3"/>
  <c r="R115" i="3"/>
  <c r="AA116" i="2"/>
  <c r="X116" i="2"/>
  <c r="D116" i="2" s="1"/>
  <c r="CI43" i="2"/>
  <c r="GA42" i="2"/>
  <c r="CJ42" i="2"/>
  <c r="CK42" i="2" s="1"/>
  <c r="W114" i="3" l="1"/>
  <c r="E116" i="2"/>
  <c r="G116" i="2"/>
  <c r="CL43" i="2"/>
  <c r="GD42" i="2"/>
  <c r="CM42" i="2"/>
  <c r="CN42" i="2" s="1"/>
  <c r="X115" i="3" l="1"/>
  <c r="Y114" i="3"/>
  <c r="Z114" i="3" s="1"/>
  <c r="H116" i="2"/>
  <c r="J116" i="2"/>
  <c r="DS43" i="3"/>
  <c r="CO43" i="2"/>
  <c r="GG42" i="2"/>
  <c r="DP43" i="3"/>
  <c r="CP42" i="2"/>
  <c r="CQ42" i="2" s="1"/>
  <c r="GJ42" i="2" s="1"/>
  <c r="AA115" i="3" l="1"/>
  <c r="D115" i="3"/>
  <c r="E115" i="3" s="1"/>
  <c r="K116" i="2"/>
  <c r="M116" i="2"/>
  <c r="I117" i="2"/>
  <c r="AC43" i="3"/>
  <c r="DV43" i="3" s="1"/>
  <c r="CS42" i="2"/>
  <c r="CT42" i="2" s="1"/>
  <c r="GM42" i="2" s="1"/>
  <c r="CR43" i="2"/>
  <c r="G115" i="3" l="1"/>
  <c r="N116" i="2"/>
  <c r="P116" i="2"/>
  <c r="L117" i="2"/>
  <c r="AE43" i="3"/>
  <c r="AF43" i="3" s="1"/>
  <c r="DY43" i="3" s="1"/>
  <c r="AD44" i="3"/>
  <c r="CU43" i="2"/>
  <c r="J44" i="1"/>
  <c r="B42" i="2"/>
  <c r="A42" i="2"/>
  <c r="H115" i="3" l="1"/>
  <c r="J115" i="3"/>
  <c r="Q116" i="2"/>
  <c r="S116" i="2"/>
  <c r="O117" i="2"/>
  <c r="AG44" i="3"/>
  <c r="AH43" i="3"/>
  <c r="AI43" i="3" s="1"/>
  <c r="CX43" i="2"/>
  <c r="K115" i="3" l="1"/>
  <c r="M115" i="3"/>
  <c r="I116" i="3"/>
  <c r="T116" i="2"/>
  <c r="V116" i="2" s="1"/>
  <c r="R117" i="2"/>
  <c r="AK43" i="3"/>
  <c r="AL43" i="3" s="1"/>
  <c r="EB43" i="3"/>
  <c r="AJ44" i="3"/>
  <c r="DA43" i="2"/>
  <c r="N115" i="3" l="1"/>
  <c r="P115" i="3"/>
  <c r="L116" i="3"/>
  <c r="W116" i="2"/>
  <c r="U117" i="2"/>
  <c r="EE43" i="3"/>
  <c r="AM44" i="3"/>
  <c r="AN43" i="3"/>
  <c r="AO43" i="3" s="1"/>
  <c r="DD43" i="2"/>
  <c r="Q115" i="3" l="1"/>
  <c r="S115" i="3"/>
  <c r="O116" i="3"/>
  <c r="X117" i="2"/>
  <c r="Y116" i="2"/>
  <c r="Z116" i="2" s="1"/>
  <c r="EH43" i="3"/>
  <c r="AP44" i="3"/>
  <c r="AQ43" i="3"/>
  <c r="AR43" i="3" s="1"/>
  <c r="T115" i="3" l="1"/>
  <c r="V115" i="3"/>
  <c r="R116" i="3"/>
  <c r="AA117" i="2"/>
  <c r="D117" i="2"/>
  <c r="AT43" i="3"/>
  <c r="AU43" i="3" s="1"/>
  <c r="EK43" i="3"/>
  <c r="AS44" i="3"/>
  <c r="DG43" i="2"/>
  <c r="W115" i="3" l="1"/>
  <c r="Y115" i="3"/>
  <c r="Z115" i="3" s="1"/>
  <c r="U116" i="3"/>
  <c r="E117" i="2"/>
  <c r="G117" i="2" s="1"/>
  <c r="EN43" i="3"/>
  <c r="AW43" i="3"/>
  <c r="AX43" i="3" s="1"/>
  <c r="AV44" i="3"/>
  <c r="DM43" i="2"/>
  <c r="DJ43" i="2"/>
  <c r="AA116" i="3" l="1"/>
  <c r="X116" i="3"/>
  <c r="D116" i="3" s="1"/>
  <c r="H117" i="2"/>
  <c r="J117" i="2"/>
  <c r="EQ43" i="3"/>
  <c r="AZ43" i="3"/>
  <c r="BA43" i="3" s="1"/>
  <c r="AY44" i="3"/>
  <c r="DP43" i="2"/>
  <c r="E116" i="3" l="1"/>
  <c r="G116" i="3"/>
  <c r="K117" i="2"/>
  <c r="M117" i="2"/>
  <c r="I118" i="2"/>
  <c r="ET43" i="3"/>
  <c r="BB44" i="3"/>
  <c r="BC43" i="3"/>
  <c r="BD43" i="3" s="1"/>
  <c r="AB43" i="2"/>
  <c r="H116" i="3" l="1"/>
  <c r="J116" i="3"/>
  <c r="N117" i="2"/>
  <c r="P117" i="2"/>
  <c r="L118" i="2"/>
  <c r="EW43" i="3"/>
  <c r="BE44" i="3"/>
  <c r="BF43" i="3"/>
  <c r="BG43" i="3" s="1"/>
  <c r="EZ43" i="3" s="1"/>
  <c r="AC43" i="2"/>
  <c r="AE43" i="2"/>
  <c r="AF43" i="2" s="1"/>
  <c r="DS43" i="2"/>
  <c r="K116" i="3" l="1"/>
  <c r="M116" i="3"/>
  <c r="I117" i="3"/>
  <c r="Q117" i="2"/>
  <c r="S117" i="2" s="1"/>
  <c r="O118" i="2"/>
  <c r="BH44" i="3"/>
  <c r="BI43" i="3"/>
  <c r="BJ43" i="3" s="1"/>
  <c r="AH43" i="2"/>
  <c r="DY43" i="2"/>
  <c r="AG44" i="2"/>
  <c r="AD44" i="2"/>
  <c r="DV43" i="2"/>
  <c r="N116" i="3" l="1"/>
  <c r="P116" i="3"/>
  <c r="L117" i="3"/>
  <c r="T117" i="2"/>
  <c r="V117" i="2"/>
  <c r="R118" i="2"/>
  <c r="FC43" i="3"/>
  <c r="AI43" i="2"/>
  <c r="AK43" i="2" s="1"/>
  <c r="BL43" i="3"/>
  <c r="BK44" i="3"/>
  <c r="Q116" i="3" l="1"/>
  <c r="S116" i="3"/>
  <c r="O117" i="3"/>
  <c r="W117" i="2"/>
  <c r="Y117" i="2"/>
  <c r="Z117" i="2" s="1"/>
  <c r="AA118" i="2" s="1"/>
  <c r="U118" i="2"/>
  <c r="AJ44" i="2"/>
  <c r="EB43" i="2"/>
  <c r="AL43" i="2"/>
  <c r="AN43" i="2" s="1"/>
  <c r="BM43" i="3"/>
  <c r="BO43" i="3"/>
  <c r="BP43" i="3" s="1"/>
  <c r="FI43" i="3" s="1"/>
  <c r="T116" i="3" l="1"/>
  <c r="V116" i="3"/>
  <c r="R117" i="3"/>
  <c r="X118" i="2"/>
  <c r="D118" i="2" s="1"/>
  <c r="BN44" i="3"/>
  <c r="FF43" i="3"/>
  <c r="AO43" i="2"/>
  <c r="AQ43" i="2"/>
  <c r="AM44" i="2"/>
  <c r="EE43" i="2"/>
  <c r="BR43" i="3"/>
  <c r="BQ44" i="3"/>
  <c r="W116" i="3" l="1"/>
  <c r="U117" i="3"/>
  <c r="E118" i="2"/>
  <c r="G118" i="2"/>
  <c r="AR43" i="2"/>
  <c r="AT43" i="2"/>
  <c r="AP44" i="2"/>
  <c r="EH43" i="2"/>
  <c r="BS43" i="3"/>
  <c r="X117" i="3" l="1"/>
  <c r="Y116" i="3"/>
  <c r="Z116" i="3" s="1"/>
  <c r="H118" i="2"/>
  <c r="J118" i="2"/>
  <c r="BT44" i="3"/>
  <c r="FL43" i="3"/>
  <c r="AU43" i="2"/>
  <c r="AW43" i="2"/>
  <c r="AS44" i="2"/>
  <c r="EK43" i="2"/>
  <c r="BU43" i="3"/>
  <c r="BV43" i="3" s="1"/>
  <c r="AA117" i="3" l="1"/>
  <c r="D117" i="3"/>
  <c r="K118" i="2"/>
  <c r="M118" i="2"/>
  <c r="I119" i="2"/>
  <c r="BW44" i="3"/>
  <c r="FO43" i="3"/>
  <c r="AX43" i="2"/>
  <c r="AZ43" i="2" s="1"/>
  <c r="AV44" i="2"/>
  <c r="EN43" i="2"/>
  <c r="BX43" i="3"/>
  <c r="E117" i="3" l="1"/>
  <c r="G117" i="3"/>
  <c r="N118" i="2"/>
  <c r="P118" i="2"/>
  <c r="L119" i="2"/>
  <c r="BA43" i="2"/>
  <c r="BC43" i="2"/>
  <c r="BD43" i="2" s="1"/>
  <c r="AY44" i="2"/>
  <c r="EQ43" i="2"/>
  <c r="BY43" i="3"/>
  <c r="H117" i="3" l="1"/>
  <c r="J117" i="3"/>
  <c r="Q118" i="2"/>
  <c r="S118" i="2"/>
  <c r="O119" i="2"/>
  <c r="BZ44" i="3"/>
  <c r="FR43" i="3"/>
  <c r="BE44" i="2"/>
  <c r="EW43" i="2"/>
  <c r="BF43" i="2"/>
  <c r="BG43" i="2" s="1"/>
  <c r="BB44" i="2"/>
  <c r="ET43" i="2"/>
  <c r="CA43" i="3"/>
  <c r="K117" i="3" l="1"/>
  <c r="M117" i="3"/>
  <c r="I118" i="3"/>
  <c r="T118" i="2"/>
  <c r="V118" i="2"/>
  <c r="W118" i="2" s="1"/>
  <c r="R119" i="2"/>
  <c r="BH44" i="2"/>
  <c r="EZ43" i="2"/>
  <c r="CB43" i="3"/>
  <c r="BI43" i="2"/>
  <c r="N117" i="3" l="1"/>
  <c r="P117" i="3"/>
  <c r="L118" i="3"/>
  <c r="Y118" i="2"/>
  <c r="Z118" i="2" s="1"/>
  <c r="X119" i="2"/>
  <c r="U119" i="2"/>
  <c r="CC44" i="3"/>
  <c r="FU43" i="3"/>
  <c r="CD43" i="3"/>
  <c r="BJ43" i="2"/>
  <c r="Q117" i="3" l="1"/>
  <c r="S117" i="3"/>
  <c r="O118" i="3"/>
  <c r="AA119" i="2"/>
  <c r="D119" i="2" s="1"/>
  <c r="BK44" i="2"/>
  <c r="FC43" i="2"/>
  <c r="CE43" i="3"/>
  <c r="CG43" i="3" s="1"/>
  <c r="BL43" i="2"/>
  <c r="T117" i="3" l="1"/>
  <c r="V117" i="3"/>
  <c r="R118" i="3"/>
  <c r="E119" i="2"/>
  <c r="G119" i="2" s="1"/>
  <c r="CF44" i="3"/>
  <c r="FX43" i="3"/>
  <c r="CH43" i="3"/>
  <c r="CJ43" i="3"/>
  <c r="BM43" i="2"/>
  <c r="BO43" i="2"/>
  <c r="BP43" i="2" s="1"/>
  <c r="W117" i="3" l="1"/>
  <c r="Y117" i="3"/>
  <c r="Z117" i="3" s="1"/>
  <c r="U118" i="3"/>
  <c r="H119" i="2"/>
  <c r="J119" i="2"/>
  <c r="CI44" i="3"/>
  <c r="GA43" i="3"/>
  <c r="BQ44" i="2"/>
  <c r="FI43" i="2"/>
  <c r="BN44" i="2"/>
  <c r="FF43" i="2"/>
  <c r="CK43" i="3"/>
  <c r="CM43" i="3" s="1"/>
  <c r="BR43" i="2"/>
  <c r="BS43" i="2" s="1"/>
  <c r="AA118" i="3" l="1"/>
  <c r="X118" i="3"/>
  <c r="D118" i="3" s="1"/>
  <c r="K119" i="2"/>
  <c r="M119" i="2" s="1"/>
  <c r="I120" i="2"/>
  <c r="CL44" i="3"/>
  <c r="GD43" i="3"/>
  <c r="BT44" i="2"/>
  <c r="FL43" i="2"/>
  <c r="CN43" i="3"/>
  <c r="CP43" i="3"/>
  <c r="CQ43" i="3" s="1"/>
  <c r="BU43" i="2"/>
  <c r="BV43" i="2" s="1"/>
  <c r="E118" i="3" l="1"/>
  <c r="G118" i="3"/>
  <c r="N119" i="2"/>
  <c r="P119" i="2"/>
  <c r="L120" i="2"/>
  <c r="CR44" i="3"/>
  <c r="GJ43" i="3"/>
  <c r="CO44" i="3"/>
  <c r="GG43" i="3"/>
  <c r="BX43" i="2"/>
  <c r="BY43" i="2" s="1"/>
  <c r="BZ44" i="2" s="1"/>
  <c r="FO43" i="2"/>
  <c r="CS43" i="3"/>
  <c r="CT43" i="3" s="1"/>
  <c r="K45" i="1" s="1"/>
  <c r="BW44" i="2"/>
  <c r="H118" i="3" l="1"/>
  <c r="J118" i="3"/>
  <c r="Q119" i="2"/>
  <c r="S119" i="2"/>
  <c r="O120" i="2"/>
  <c r="CU44" i="3"/>
  <c r="GM43" i="3"/>
  <c r="CA43" i="2"/>
  <c r="FR43" i="2"/>
  <c r="B43" i="3"/>
  <c r="A43" i="3"/>
  <c r="K118" i="3" l="1"/>
  <c r="M118" i="3"/>
  <c r="I119" i="3"/>
  <c r="T119" i="2"/>
  <c r="R120" i="2"/>
  <c r="CX44" i="3"/>
  <c r="CB43" i="2"/>
  <c r="CD43" i="2"/>
  <c r="N118" i="3" l="1"/>
  <c r="P118" i="3" s="1"/>
  <c r="L119" i="3"/>
  <c r="U120" i="2"/>
  <c r="V119" i="2"/>
  <c r="DA44" i="3"/>
  <c r="CE43" i="2"/>
  <c r="CG43" i="2"/>
  <c r="CH43" i="2" s="1"/>
  <c r="CC44" i="2"/>
  <c r="FU43" i="2"/>
  <c r="Q118" i="3" l="1"/>
  <c r="S118" i="3"/>
  <c r="O119" i="3"/>
  <c r="W119" i="2"/>
  <c r="Y119" i="2"/>
  <c r="Z119" i="2" s="1"/>
  <c r="CI44" i="2"/>
  <c r="GA43" i="2"/>
  <c r="CF44" i="2"/>
  <c r="FX43" i="2"/>
  <c r="DD44" i="3"/>
  <c r="CJ43" i="2"/>
  <c r="CK43" i="2" s="1"/>
  <c r="T118" i="3" l="1"/>
  <c r="V118" i="3"/>
  <c r="R119" i="3"/>
  <c r="AA120" i="2"/>
  <c r="X120" i="2"/>
  <c r="CM43" i="2"/>
  <c r="CN43" i="2" s="1"/>
  <c r="GD43" i="2"/>
  <c r="DG44" i="3"/>
  <c r="CL44" i="2"/>
  <c r="W118" i="3" l="1"/>
  <c r="U119" i="3"/>
  <c r="D120" i="2"/>
  <c r="CP43" i="2"/>
  <c r="CQ43" i="2" s="1"/>
  <c r="CO44" i="2"/>
  <c r="GG43" i="2"/>
  <c r="X119" i="3" l="1"/>
  <c r="Y118" i="3"/>
  <c r="Z118" i="3" s="1"/>
  <c r="E120" i="2"/>
  <c r="G120" i="2"/>
  <c r="CS43" i="2"/>
  <c r="CT43" i="2" s="1"/>
  <c r="CU44" i="2" s="1"/>
  <c r="CR44" i="2"/>
  <c r="GJ43" i="2"/>
  <c r="DJ44" i="3"/>
  <c r="AA119" i="3" l="1"/>
  <c r="D119" i="3"/>
  <c r="H120" i="2"/>
  <c r="J120" i="2"/>
  <c r="CX44" i="2"/>
  <c r="J45" i="1"/>
  <c r="B43" i="2"/>
  <c r="A43" i="2"/>
  <c r="GM43" i="2"/>
  <c r="DM44" i="3"/>
  <c r="E119" i="3" l="1"/>
  <c r="G119" i="3"/>
  <c r="K120" i="2"/>
  <c r="M120" i="2"/>
  <c r="I121" i="2"/>
  <c r="DP44" i="3"/>
  <c r="DA44" i="2"/>
  <c r="AC44" i="3"/>
  <c r="DV44" i="3" s="1"/>
  <c r="H119" i="3" l="1"/>
  <c r="J119" i="3"/>
  <c r="N120" i="2"/>
  <c r="P120" i="2"/>
  <c r="L121" i="2"/>
  <c r="DS44" i="3"/>
  <c r="DD44" i="2"/>
  <c r="AE44" i="3"/>
  <c r="AD45" i="3"/>
  <c r="K119" i="3" l="1"/>
  <c r="M119" i="3"/>
  <c r="I120" i="3"/>
  <c r="Q120" i="2"/>
  <c r="S120" i="2"/>
  <c r="O121" i="2"/>
  <c r="DG44" i="2"/>
  <c r="AF44" i="3"/>
  <c r="AH44" i="3" s="1"/>
  <c r="N119" i="3" l="1"/>
  <c r="P119" i="3"/>
  <c r="L120" i="3"/>
  <c r="T120" i="2"/>
  <c r="V120" i="2"/>
  <c r="R121" i="2"/>
  <c r="AG45" i="3"/>
  <c r="DY44" i="3"/>
  <c r="DJ44" i="2"/>
  <c r="AI44" i="3"/>
  <c r="AK44" i="3"/>
  <c r="Q119" i="3" l="1"/>
  <c r="S119" i="3"/>
  <c r="O120" i="3"/>
  <c r="W120" i="2"/>
  <c r="U121" i="2"/>
  <c r="AJ45" i="3"/>
  <c r="EB44" i="3"/>
  <c r="DM44" i="2"/>
  <c r="AL44" i="3"/>
  <c r="AN44" i="3"/>
  <c r="T119" i="3" l="1"/>
  <c r="V119" i="3"/>
  <c r="R120" i="3"/>
  <c r="X121" i="2"/>
  <c r="Y120" i="2"/>
  <c r="Z120" i="2" s="1"/>
  <c r="AM45" i="3"/>
  <c r="EE44" i="3"/>
  <c r="DP44" i="2"/>
  <c r="AO44" i="3"/>
  <c r="W119" i="3" l="1"/>
  <c r="Y119" i="3"/>
  <c r="Z119" i="3" s="1"/>
  <c r="AA120" i="3" s="1"/>
  <c r="U120" i="3"/>
  <c r="AA121" i="2"/>
  <c r="D121" i="2"/>
  <c r="AP45" i="3"/>
  <c r="EH44" i="3"/>
  <c r="AB44" i="2"/>
  <c r="AC44" i="2" s="1"/>
  <c r="DS44" i="2"/>
  <c r="AQ44" i="3"/>
  <c r="X120" i="3" l="1"/>
  <c r="D120" i="3" s="1"/>
  <c r="E121" i="2"/>
  <c r="G121" i="2"/>
  <c r="AE44" i="2"/>
  <c r="AF44" i="2" s="1"/>
  <c r="AD45" i="2"/>
  <c r="DV44" i="2"/>
  <c r="AR44" i="3"/>
  <c r="E120" i="3" l="1"/>
  <c r="G120" i="3"/>
  <c r="H121" i="2"/>
  <c r="J121" i="2"/>
  <c r="AS45" i="3"/>
  <c r="EK44" i="3"/>
  <c r="AH44" i="2"/>
  <c r="AI44" i="2" s="1"/>
  <c r="AG45" i="2"/>
  <c r="DY44" i="2"/>
  <c r="AT44" i="3"/>
  <c r="H120" i="3" l="1"/>
  <c r="J120" i="3" s="1"/>
  <c r="K121" i="2"/>
  <c r="M121" i="2"/>
  <c r="I122" i="2"/>
  <c r="AK44" i="2"/>
  <c r="AL44" i="2" s="1"/>
  <c r="AJ45" i="2"/>
  <c r="EB44" i="2"/>
  <c r="AU44" i="3"/>
  <c r="AW44" i="3"/>
  <c r="K120" i="3" l="1"/>
  <c r="M120" i="3"/>
  <c r="I121" i="3"/>
  <c r="N121" i="2"/>
  <c r="P121" i="2"/>
  <c r="L122" i="2"/>
  <c r="AV45" i="3"/>
  <c r="EN44" i="3"/>
  <c r="AN44" i="2"/>
  <c r="AO44" i="2" s="1"/>
  <c r="AM45" i="2"/>
  <c r="EE44" i="2"/>
  <c r="AX44" i="3"/>
  <c r="AZ44" i="3"/>
  <c r="N120" i="3" l="1"/>
  <c r="P120" i="3"/>
  <c r="L121" i="3"/>
  <c r="Q121" i="2"/>
  <c r="S121" i="2"/>
  <c r="O122" i="2"/>
  <c r="AY45" i="3"/>
  <c r="EQ44" i="3"/>
  <c r="AQ44" i="2"/>
  <c r="AR44" i="2" s="1"/>
  <c r="AP45" i="2"/>
  <c r="EH44" i="2"/>
  <c r="BA44" i="3"/>
  <c r="BC44" i="3"/>
  <c r="Q120" i="3" l="1"/>
  <c r="S120" i="3"/>
  <c r="O121" i="3"/>
  <c r="T121" i="2"/>
  <c r="V121" i="2"/>
  <c r="R122" i="2"/>
  <c r="BB45" i="3"/>
  <c r="ET44" i="3"/>
  <c r="AT44" i="2"/>
  <c r="AU44" i="2" s="1"/>
  <c r="AV45" i="2" s="1"/>
  <c r="AS45" i="2"/>
  <c r="EK44" i="2"/>
  <c r="BD44" i="3"/>
  <c r="BF44" i="3"/>
  <c r="BG44" i="3" s="1"/>
  <c r="EZ44" i="3" s="1"/>
  <c r="T120" i="3" l="1"/>
  <c r="V120" i="3"/>
  <c r="W120" i="3" s="1"/>
  <c r="R121" i="3"/>
  <c r="W121" i="2"/>
  <c r="Y121" i="2"/>
  <c r="Z121" i="2" s="1"/>
  <c r="U122" i="2"/>
  <c r="BE45" i="3"/>
  <c r="EW44" i="3"/>
  <c r="AW44" i="2"/>
  <c r="EN44" i="2"/>
  <c r="BI44" i="3"/>
  <c r="BH45" i="3"/>
  <c r="Y120" i="3" l="1"/>
  <c r="Z120" i="3" s="1"/>
  <c r="X121" i="3"/>
  <c r="U121" i="3"/>
  <c r="AA122" i="2"/>
  <c r="X122" i="2"/>
  <c r="AX44" i="2"/>
  <c r="AZ44" i="2"/>
  <c r="BJ44" i="3"/>
  <c r="BL44" i="3" s="1"/>
  <c r="AA121" i="3" l="1"/>
  <c r="D121" i="3" s="1"/>
  <c r="D122" i="2"/>
  <c r="BK45" i="3"/>
  <c r="FC44" i="3"/>
  <c r="BA44" i="2"/>
  <c r="BC44" i="2" s="1"/>
  <c r="BD44" i="2" s="1"/>
  <c r="AY45" i="2"/>
  <c r="EQ44" i="2"/>
  <c r="BM44" i="3"/>
  <c r="E121" i="3" l="1"/>
  <c r="G121" i="3"/>
  <c r="E122" i="2"/>
  <c r="G122" i="2"/>
  <c r="BN45" i="3"/>
  <c r="FF44" i="3"/>
  <c r="BF44" i="2"/>
  <c r="BG44" i="2" s="1"/>
  <c r="BE45" i="2"/>
  <c r="EW44" i="2"/>
  <c r="BB45" i="2"/>
  <c r="ET44" i="2"/>
  <c r="BO44" i="3"/>
  <c r="H121" i="3" l="1"/>
  <c r="J121" i="3"/>
  <c r="H122" i="2"/>
  <c r="J122" i="2"/>
  <c r="BI44" i="2"/>
  <c r="BJ44" i="2" s="1"/>
  <c r="BH45" i="2"/>
  <c r="EZ44" i="2"/>
  <c r="BP44" i="3"/>
  <c r="BR44" i="3" s="1"/>
  <c r="K121" i="3" l="1"/>
  <c r="M121" i="3"/>
  <c r="I122" i="3"/>
  <c r="K122" i="2"/>
  <c r="M122" i="2"/>
  <c r="I123" i="2"/>
  <c r="FI44" i="3"/>
  <c r="BK45" i="2"/>
  <c r="FC44" i="2"/>
  <c r="BS44" i="3"/>
  <c r="BU44" i="3"/>
  <c r="BQ45" i="3"/>
  <c r="BL44" i="2"/>
  <c r="BM44" i="2" s="1"/>
  <c r="N121" i="3" l="1"/>
  <c r="P121" i="3"/>
  <c r="L122" i="3"/>
  <c r="N122" i="2"/>
  <c r="P122" i="2"/>
  <c r="L123" i="2"/>
  <c r="BT45" i="3"/>
  <c r="FL44" i="3"/>
  <c r="BO44" i="2"/>
  <c r="BP44" i="2" s="1"/>
  <c r="FF44" i="2"/>
  <c r="BV44" i="3"/>
  <c r="BN45" i="2"/>
  <c r="Q121" i="3" l="1"/>
  <c r="S121" i="3"/>
  <c r="O122" i="3"/>
  <c r="Q122" i="2"/>
  <c r="S122" i="2"/>
  <c r="O123" i="2"/>
  <c r="BW45" i="3"/>
  <c r="FO44" i="3"/>
  <c r="BR44" i="2"/>
  <c r="BS44" i="2" s="1"/>
  <c r="BQ45" i="2"/>
  <c r="FI44" i="2"/>
  <c r="BX44" i="3"/>
  <c r="BY44" i="3" s="1"/>
  <c r="T121" i="3" l="1"/>
  <c r="V121" i="3"/>
  <c r="R122" i="3"/>
  <c r="T122" i="2"/>
  <c r="V122" i="2"/>
  <c r="R123" i="2"/>
  <c r="BZ45" i="3"/>
  <c r="FR44" i="3"/>
  <c r="BU44" i="2"/>
  <c r="BV44" i="2" s="1"/>
  <c r="BW45" i="2" s="1"/>
  <c r="BT45" i="2"/>
  <c r="FL44" i="2"/>
  <c r="CA44" i="3"/>
  <c r="W121" i="3" l="1"/>
  <c r="Y121" i="3"/>
  <c r="Z121" i="3" s="1"/>
  <c r="U122" i="3"/>
  <c r="W122" i="2"/>
  <c r="Y122" i="2"/>
  <c r="Z122" i="2" s="1"/>
  <c r="U123" i="2"/>
  <c r="BX44" i="2"/>
  <c r="FO44" i="2"/>
  <c r="CB44" i="3"/>
  <c r="CD44" i="3"/>
  <c r="AA122" i="3" l="1"/>
  <c r="X122" i="3"/>
  <c r="AA123" i="2"/>
  <c r="X123" i="2"/>
  <c r="D123" i="2" s="1"/>
  <c r="CC45" i="3"/>
  <c r="FU44" i="3"/>
  <c r="BY44" i="2"/>
  <c r="CA44" i="2" s="1"/>
  <c r="CE44" i="3"/>
  <c r="D122" i="3" l="1"/>
  <c r="E123" i="2"/>
  <c r="G123" i="2"/>
  <c r="CF45" i="3"/>
  <c r="FX44" i="3"/>
  <c r="CB44" i="2"/>
  <c r="CD44" i="2"/>
  <c r="BZ45" i="2"/>
  <c r="FR44" i="2"/>
  <c r="CG44" i="3"/>
  <c r="CH44" i="3" s="1"/>
  <c r="E122" i="3" l="1"/>
  <c r="G122" i="3"/>
  <c r="H123" i="2"/>
  <c r="J123" i="2"/>
  <c r="CI45" i="3"/>
  <c r="GA44" i="3"/>
  <c r="CE44" i="2"/>
  <c r="CG44" i="2"/>
  <c r="CC45" i="2"/>
  <c r="FU44" i="2"/>
  <c r="CJ44" i="3"/>
  <c r="H122" i="3" l="1"/>
  <c r="J122" i="3"/>
  <c r="K123" i="2"/>
  <c r="M123" i="2"/>
  <c r="I124" i="2"/>
  <c r="CF45" i="2"/>
  <c r="FX44" i="2"/>
  <c r="CH44" i="2"/>
  <c r="CJ44" i="2" s="1"/>
  <c r="CK44" i="3"/>
  <c r="K122" i="3" l="1"/>
  <c r="M122" i="3" s="1"/>
  <c r="I123" i="3"/>
  <c r="N123" i="2"/>
  <c r="P123" i="2" s="1"/>
  <c r="L124" i="2"/>
  <c r="CI45" i="2"/>
  <c r="GA44" i="2"/>
  <c r="CL45" i="3"/>
  <c r="GD44" i="3"/>
  <c r="CK44" i="2"/>
  <c r="CM44" i="2" s="1"/>
  <c r="CM44" i="3"/>
  <c r="N122" i="3" l="1"/>
  <c r="P122" i="3"/>
  <c r="L123" i="3"/>
  <c r="Q123" i="2"/>
  <c r="S123" i="2"/>
  <c r="O124" i="2"/>
  <c r="CL45" i="2"/>
  <c r="GD44" i="2"/>
  <c r="CN44" i="2"/>
  <c r="CP44" i="2" s="1"/>
  <c r="CN44" i="3"/>
  <c r="CP44" i="3"/>
  <c r="CQ44" i="3" s="1"/>
  <c r="GJ44" i="3" s="1"/>
  <c r="Q122" i="3" l="1"/>
  <c r="S122" i="3"/>
  <c r="O123" i="3"/>
  <c r="T123" i="2"/>
  <c r="V123" i="2"/>
  <c r="R124" i="2"/>
  <c r="CO45" i="2"/>
  <c r="GG44" i="2"/>
  <c r="CO45" i="3"/>
  <c r="GG44" i="3"/>
  <c r="CQ44" i="2"/>
  <c r="GJ44" i="2" s="1"/>
  <c r="CS44" i="3"/>
  <c r="CT44" i="3" s="1"/>
  <c r="K46" i="1" s="1"/>
  <c r="CR45" i="3"/>
  <c r="T122" i="3" l="1"/>
  <c r="V122" i="3"/>
  <c r="R123" i="3"/>
  <c r="CS44" i="2"/>
  <c r="CT44" i="2" s="1"/>
  <c r="GM44" i="2" s="1"/>
  <c r="W123" i="2"/>
  <c r="U124" i="2"/>
  <c r="CU45" i="3"/>
  <c r="GM44" i="3"/>
  <c r="CR45" i="2"/>
  <c r="A44" i="3"/>
  <c r="B44" i="3"/>
  <c r="W122" i="3" l="1"/>
  <c r="U123" i="3"/>
  <c r="B44" i="2"/>
  <c r="J46" i="1"/>
  <c r="A44" i="2"/>
  <c r="CU45" i="2"/>
  <c r="X124" i="2"/>
  <c r="Y123" i="2"/>
  <c r="Z123" i="2" s="1"/>
  <c r="CX45" i="3"/>
  <c r="X123" i="3" l="1"/>
  <c r="Y122" i="3"/>
  <c r="Z122" i="3" s="1"/>
  <c r="AA124" i="2"/>
  <c r="D124" i="2" s="1"/>
  <c r="CX45" i="2"/>
  <c r="DA45" i="3"/>
  <c r="AA123" i="3" l="1"/>
  <c r="D123" i="3"/>
  <c r="E124" i="2"/>
  <c r="G124" i="2"/>
  <c r="DD45" i="3"/>
  <c r="DA45" i="2"/>
  <c r="E123" i="3" l="1"/>
  <c r="G123" i="3"/>
  <c r="H124" i="2"/>
  <c r="J124" i="2"/>
  <c r="DD45" i="2"/>
  <c r="H123" i="3" l="1"/>
  <c r="J123" i="3"/>
  <c r="K124" i="2"/>
  <c r="M124" i="2"/>
  <c r="I125" i="2"/>
  <c r="DG45" i="3"/>
  <c r="DG45" i="2"/>
  <c r="K123" i="3" l="1"/>
  <c r="M123" i="3"/>
  <c r="I124" i="3"/>
  <c r="N124" i="2"/>
  <c r="P124" i="2"/>
  <c r="L125" i="2"/>
  <c r="DJ45" i="3"/>
  <c r="DJ45" i="2"/>
  <c r="N123" i="3" l="1"/>
  <c r="P123" i="3"/>
  <c r="L124" i="3"/>
  <c r="Q124" i="2"/>
  <c r="S124" i="2"/>
  <c r="O125" i="2"/>
  <c r="DM45" i="3"/>
  <c r="DP45" i="3"/>
  <c r="DM45" i="2"/>
  <c r="Q123" i="3" l="1"/>
  <c r="S123" i="3"/>
  <c r="O124" i="3"/>
  <c r="T124" i="2"/>
  <c r="V124" i="2"/>
  <c r="R125" i="2"/>
  <c r="DS45" i="2"/>
  <c r="DP45" i="2"/>
  <c r="T123" i="3" l="1"/>
  <c r="V123" i="3"/>
  <c r="R124" i="3"/>
  <c r="W124" i="2"/>
  <c r="Y124" i="2"/>
  <c r="Z124" i="2" s="1"/>
  <c r="U125" i="2"/>
  <c r="DS45" i="3"/>
  <c r="AC45" i="3"/>
  <c r="AB45" i="2"/>
  <c r="AC45" i="2" s="1"/>
  <c r="DV45" i="2" s="1"/>
  <c r="W123" i="3" l="1"/>
  <c r="Y123" i="3"/>
  <c r="Z123" i="3" s="1"/>
  <c r="U124" i="3"/>
  <c r="AA125" i="2"/>
  <c r="X125" i="2"/>
  <c r="D125" i="2" s="1"/>
  <c r="AD46" i="3"/>
  <c r="DV45" i="3"/>
  <c r="AE45" i="3"/>
  <c r="AF45" i="3" s="1"/>
  <c r="DY45" i="3" s="1"/>
  <c r="AD46" i="2"/>
  <c r="AE45" i="2"/>
  <c r="AF45" i="2" s="1"/>
  <c r="AG46" i="2" s="1"/>
  <c r="AA124" i="3" l="1"/>
  <c r="X124" i="3"/>
  <c r="E125" i="2"/>
  <c r="G125" i="2"/>
  <c r="AG46" i="3"/>
  <c r="AH45" i="3"/>
  <c r="AI45" i="3" s="1"/>
  <c r="EB45" i="3" s="1"/>
  <c r="DY45" i="2"/>
  <c r="AH45" i="2"/>
  <c r="AI45" i="2" s="1"/>
  <c r="AJ46" i="2" s="1"/>
  <c r="D124" i="3" l="1"/>
  <c r="H125" i="2"/>
  <c r="J125" i="2"/>
  <c r="AJ46" i="3"/>
  <c r="AK45" i="3"/>
  <c r="AL45" i="3" s="1"/>
  <c r="EE45" i="3" s="1"/>
  <c r="EB45" i="2"/>
  <c r="AK45" i="2"/>
  <c r="AL45" i="2" s="1"/>
  <c r="E124" i="3" l="1"/>
  <c r="G124" i="3"/>
  <c r="K125" i="2"/>
  <c r="M125" i="2"/>
  <c r="I126" i="2"/>
  <c r="AN45" i="3"/>
  <c r="AO45" i="3" s="1"/>
  <c r="AN45" i="2"/>
  <c r="AO45" i="2" s="1"/>
  <c r="AM46" i="2"/>
  <c r="EE45" i="2"/>
  <c r="AM46" i="3"/>
  <c r="H124" i="3" l="1"/>
  <c r="J124" i="3"/>
  <c r="N125" i="2"/>
  <c r="P125" i="2"/>
  <c r="L126" i="2"/>
  <c r="AP46" i="3"/>
  <c r="EH45" i="3"/>
  <c r="AQ45" i="3"/>
  <c r="AR45" i="3" s="1"/>
  <c r="AQ45" i="2"/>
  <c r="AR45" i="2" s="1"/>
  <c r="AP46" i="2"/>
  <c r="EH45" i="2"/>
  <c r="K124" i="3" l="1"/>
  <c r="M124" i="3"/>
  <c r="I125" i="3"/>
  <c r="Q125" i="2"/>
  <c r="S125" i="2"/>
  <c r="O126" i="2"/>
  <c r="AS46" i="3"/>
  <c r="EK45" i="3"/>
  <c r="AT45" i="3"/>
  <c r="AU45" i="3" s="1"/>
  <c r="AT45" i="2"/>
  <c r="AU45" i="2" s="1"/>
  <c r="AV46" i="2" s="1"/>
  <c r="AS46" i="2"/>
  <c r="EK45" i="2"/>
  <c r="N124" i="3" l="1"/>
  <c r="P124" i="3"/>
  <c r="L125" i="3"/>
  <c r="T125" i="2"/>
  <c r="V125" i="2"/>
  <c r="R126" i="2"/>
  <c r="AV46" i="3"/>
  <c r="EN45" i="3"/>
  <c r="AW45" i="3"/>
  <c r="AX45" i="3" s="1"/>
  <c r="EN45" i="2"/>
  <c r="AW45" i="2"/>
  <c r="AX45" i="2" s="1"/>
  <c r="Q124" i="3" l="1"/>
  <c r="S124" i="3"/>
  <c r="O125" i="3"/>
  <c r="W125" i="2"/>
  <c r="Y125" i="2"/>
  <c r="Z125" i="2" s="1"/>
  <c r="AA126" i="2" s="1"/>
  <c r="U126" i="2"/>
  <c r="AY46" i="3"/>
  <c r="EQ45" i="3"/>
  <c r="AZ45" i="3"/>
  <c r="BA45" i="3" s="1"/>
  <c r="ET45" i="3" s="1"/>
  <c r="AZ45" i="2"/>
  <c r="BA45" i="2" s="1"/>
  <c r="AY46" i="2"/>
  <c r="EQ45" i="2"/>
  <c r="T124" i="3" l="1"/>
  <c r="V124" i="3"/>
  <c r="R125" i="3"/>
  <c r="X126" i="2"/>
  <c r="D126" i="2" s="1"/>
  <c r="BC45" i="3"/>
  <c r="BD45" i="3" s="1"/>
  <c r="EW45" i="3" s="1"/>
  <c r="BC45" i="2"/>
  <c r="BD45" i="2" s="1"/>
  <c r="BB46" i="2"/>
  <c r="ET45" i="2"/>
  <c r="BB46" i="3"/>
  <c r="W124" i="3" l="1"/>
  <c r="U125" i="3"/>
  <c r="E126" i="2"/>
  <c r="G126" i="2"/>
  <c r="BE46" i="3"/>
  <c r="BF45" i="3"/>
  <c r="BG45" i="3" s="1"/>
  <c r="BF45" i="2"/>
  <c r="BG45" i="2" s="1"/>
  <c r="BE46" i="2"/>
  <c r="EW45" i="2"/>
  <c r="X125" i="3" l="1"/>
  <c r="Y124" i="3"/>
  <c r="Z124" i="3" s="1"/>
  <c r="H126" i="2"/>
  <c r="J126" i="2"/>
  <c r="BH46" i="3"/>
  <c r="EZ45" i="3"/>
  <c r="BI45" i="3"/>
  <c r="BJ45" i="3" s="1"/>
  <c r="BI45" i="2"/>
  <c r="BJ45" i="2" s="1"/>
  <c r="BK46" i="2" s="1"/>
  <c r="BH46" i="2"/>
  <c r="EZ45" i="2"/>
  <c r="AA125" i="3" l="1"/>
  <c r="D125" i="3"/>
  <c r="K126" i="2"/>
  <c r="M126" i="2"/>
  <c r="I127" i="2"/>
  <c r="BK46" i="3"/>
  <c r="FC45" i="3"/>
  <c r="FC45" i="2"/>
  <c r="BL45" i="2"/>
  <c r="BM45" i="2" s="1"/>
  <c r="BN46" i="2" s="1"/>
  <c r="BL45" i="3"/>
  <c r="BM45" i="3" s="1"/>
  <c r="E125" i="3" l="1"/>
  <c r="G125" i="3"/>
  <c r="N126" i="2"/>
  <c r="P126" i="2"/>
  <c r="L127" i="2"/>
  <c r="BN46" i="3"/>
  <c r="FF45" i="3"/>
  <c r="FF45" i="2"/>
  <c r="BO45" i="2"/>
  <c r="BP45" i="2" s="1"/>
  <c r="BR45" i="2" s="1"/>
  <c r="BO45" i="3"/>
  <c r="BP45" i="3" s="1"/>
  <c r="H125" i="3" l="1"/>
  <c r="J125" i="3"/>
  <c r="Q126" i="2"/>
  <c r="S126" i="2"/>
  <c r="O127" i="2"/>
  <c r="BQ46" i="3"/>
  <c r="FI45" i="3"/>
  <c r="FI45" i="2"/>
  <c r="BQ46" i="2"/>
  <c r="BS45" i="2"/>
  <c r="BU45" i="2" s="1"/>
  <c r="BV45" i="2" s="1"/>
  <c r="BR45" i="3"/>
  <c r="BS45" i="3" s="1"/>
  <c r="K125" i="3" l="1"/>
  <c r="M125" i="3"/>
  <c r="I126" i="3"/>
  <c r="T126" i="2"/>
  <c r="V126" i="2"/>
  <c r="W126" i="2" s="1"/>
  <c r="R127" i="2"/>
  <c r="BT46" i="3"/>
  <c r="FL45" i="3"/>
  <c r="BX45" i="2"/>
  <c r="FO45" i="2"/>
  <c r="BW46" i="2"/>
  <c r="FL45" i="2"/>
  <c r="BT46" i="2"/>
  <c r="BU45" i="3"/>
  <c r="BV45" i="3" s="1"/>
  <c r="N125" i="3" l="1"/>
  <c r="P125" i="3"/>
  <c r="L126" i="3"/>
  <c r="Y126" i="2"/>
  <c r="Z126" i="2" s="1"/>
  <c r="AA127" i="2" s="1"/>
  <c r="X127" i="2"/>
  <c r="U127" i="2"/>
  <c r="BW46" i="3"/>
  <c r="FO45" i="3"/>
  <c r="BY45" i="2"/>
  <c r="CA45" i="2"/>
  <c r="BX45" i="3"/>
  <c r="Q125" i="3" l="1"/>
  <c r="S125" i="3"/>
  <c r="O126" i="3"/>
  <c r="D127" i="2"/>
  <c r="E127" i="2" s="1"/>
  <c r="G127" i="2" s="1"/>
  <c r="CB45" i="2"/>
  <c r="CD45" i="2"/>
  <c r="FR45" i="2"/>
  <c r="BZ46" i="2"/>
  <c r="BY45" i="3"/>
  <c r="T125" i="3" l="1"/>
  <c r="V125" i="3"/>
  <c r="R126" i="3"/>
  <c r="H127" i="2"/>
  <c r="J127" i="2"/>
  <c r="CA45" i="3"/>
  <c r="FR45" i="3"/>
  <c r="CE45" i="2"/>
  <c r="CG45" i="2" s="1"/>
  <c r="FU45" i="2"/>
  <c r="CC46" i="2"/>
  <c r="BZ46" i="3"/>
  <c r="W125" i="3" l="1"/>
  <c r="Y125" i="3"/>
  <c r="Z125" i="3" s="1"/>
  <c r="U126" i="3"/>
  <c r="K127" i="2"/>
  <c r="M127" i="2"/>
  <c r="I128" i="2"/>
  <c r="CF46" i="2"/>
  <c r="FX45" i="2"/>
  <c r="CB45" i="3"/>
  <c r="CH45" i="2"/>
  <c r="CJ45" i="2"/>
  <c r="CK45" i="2" s="1"/>
  <c r="GD45" i="2" s="1"/>
  <c r="AA126" i="3" l="1"/>
  <c r="X126" i="3"/>
  <c r="N127" i="2"/>
  <c r="P127" i="2"/>
  <c r="L128" i="2"/>
  <c r="CD45" i="3"/>
  <c r="CE45" i="3" s="1"/>
  <c r="CI46" i="2"/>
  <c r="GA45" i="2"/>
  <c r="CC46" i="3"/>
  <c r="FU45" i="3"/>
  <c r="CM45" i="2"/>
  <c r="CL46" i="2"/>
  <c r="D126" i="3" l="1"/>
  <c r="Q127" i="2"/>
  <c r="S127" i="2" s="1"/>
  <c r="O128" i="2"/>
  <c r="FX45" i="3"/>
  <c r="CF46" i="3"/>
  <c r="CG45" i="3"/>
  <c r="CH45" i="3" s="1"/>
  <c r="CN45" i="2"/>
  <c r="GG45" i="2" s="1"/>
  <c r="CP45" i="2" l="1"/>
  <c r="E126" i="3"/>
  <c r="G126" i="3"/>
  <c r="T127" i="2"/>
  <c r="R128" i="2"/>
  <c r="GA45" i="3"/>
  <c r="CI46" i="3"/>
  <c r="CJ45" i="3"/>
  <c r="CO46" i="2"/>
  <c r="CQ45" i="2" l="1"/>
  <c r="CS45" i="2" s="1"/>
  <c r="H126" i="3"/>
  <c r="J126" i="3"/>
  <c r="U128" i="2"/>
  <c r="V127" i="2"/>
  <c r="W127" i="2" s="1"/>
  <c r="CK45" i="3"/>
  <c r="CM45" i="3" s="1"/>
  <c r="GJ45" i="2"/>
  <c r="CT45" i="2" l="1"/>
  <c r="A45" i="2"/>
  <c r="B45" i="2"/>
  <c r="CR46" i="2"/>
  <c r="K126" i="3"/>
  <c r="M126" i="3"/>
  <c r="I127" i="3"/>
  <c r="Y127" i="2"/>
  <c r="Z127" i="2" s="1"/>
  <c r="X128" i="2"/>
  <c r="GD45" i="3"/>
  <c r="CL46" i="3"/>
  <c r="CN45" i="3"/>
  <c r="CO46" i="3" s="1"/>
  <c r="GM45" i="2" l="1"/>
  <c r="J47" i="1"/>
  <c r="CU46" i="2"/>
  <c r="N126" i="3"/>
  <c r="P126" i="3"/>
  <c r="L127" i="3"/>
  <c r="AA128" i="2"/>
  <c r="D128" i="2" s="1"/>
  <c r="GG45" i="3"/>
  <c r="CP45" i="3"/>
  <c r="CQ45" i="3" s="1"/>
  <c r="CR46" i="3" s="1"/>
  <c r="CX46" i="2"/>
  <c r="Q126" i="3" l="1"/>
  <c r="S126" i="3"/>
  <c r="O127" i="3"/>
  <c r="E128" i="2"/>
  <c r="G128" i="2"/>
  <c r="GJ45" i="3"/>
  <c r="CS45" i="3"/>
  <c r="CT45" i="3" s="1"/>
  <c r="K47" i="1" s="1"/>
  <c r="T126" i="3" l="1"/>
  <c r="V126" i="3"/>
  <c r="R127" i="3"/>
  <c r="H128" i="2"/>
  <c r="J128" i="2"/>
  <c r="B45" i="3"/>
  <c r="A45" i="3"/>
  <c r="GM45" i="3"/>
  <c r="CU46" i="3"/>
  <c r="DA46" i="2"/>
  <c r="W126" i="3" l="1"/>
  <c r="U127" i="3"/>
  <c r="K128" i="2"/>
  <c r="M128" i="2"/>
  <c r="I129" i="2"/>
  <c r="CX46" i="3"/>
  <c r="DD46" i="2"/>
  <c r="X127" i="3" l="1"/>
  <c r="Y126" i="3"/>
  <c r="Z126" i="3" s="1"/>
  <c r="N128" i="2"/>
  <c r="P128" i="2"/>
  <c r="L129" i="2"/>
  <c r="DA46" i="3"/>
  <c r="DD46" i="3"/>
  <c r="DG46" i="2"/>
  <c r="AA127" i="3" l="1"/>
  <c r="D127" i="3"/>
  <c r="Q128" i="2"/>
  <c r="S128" i="2"/>
  <c r="O129" i="2"/>
  <c r="DG46" i="3"/>
  <c r="DJ46" i="2"/>
  <c r="E127" i="3" l="1"/>
  <c r="G127" i="3"/>
  <c r="T128" i="2"/>
  <c r="V128" i="2"/>
  <c r="R129" i="2"/>
  <c r="DJ46" i="3"/>
  <c r="DM46" i="2"/>
  <c r="H127" i="3" l="1"/>
  <c r="J127" i="3"/>
  <c r="W128" i="2"/>
  <c r="Y128" i="2"/>
  <c r="Z128" i="2" s="1"/>
  <c r="U129" i="2"/>
  <c r="DM46" i="3"/>
  <c r="AB46" i="2"/>
  <c r="DP46" i="2"/>
  <c r="K127" i="3" l="1"/>
  <c r="M127" i="3"/>
  <c r="I128" i="3"/>
  <c r="AA129" i="2"/>
  <c r="X129" i="2"/>
  <c r="D129" i="2" s="1"/>
  <c r="DP46" i="3"/>
  <c r="AC46" i="2"/>
  <c r="AE46" i="2"/>
  <c r="DS46" i="2"/>
  <c r="N127" i="3" l="1"/>
  <c r="P127" i="3"/>
  <c r="L128" i="3"/>
  <c r="E129" i="2"/>
  <c r="G129" i="2"/>
  <c r="AF46" i="2"/>
  <c r="AH46" i="2" s="1"/>
  <c r="AI46" i="2" s="1"/>
  <c r="AK46" i="2" s="1"/>
  <c r="AL46" i="2" s="1"/>
  <c r="AM47" i="2" s="1"/>
  <c r="DV46" i="2"/>
  <c r="AD47" i="2"/>
  <c r="Q127" i="3" l="1"/>
  <c r="S127" i="3"/>
  <c r="O128" i="3"/>
  <c r="H129" i="2"/>
  <c r="J129" i="2"/>
  <c r="DS46" i="3"/>
  <c r="EE46" i="2"/>
  <c r="EB46" i="2"/>
  <c r="AN46" i="2"/>
  <c r="AJ47" i="2"/>
  <c r="DY46" i="2"/>
  <c r="AG47" i="2"/>
  <c r="T127" i="3" l="1"/>
  <c r="V127" i="3"/>
  <c r="R128" i="3"/>
  <c r="K129" i="2"/>
  <c r="M129" i="2"/>
  <c r="N129" i="2" s="1"/>
  <c r="I130" i="2"/>
  <c r="AO46" i="2"/>
  <c r="AP47" i="2" s="1"/>
  <c r="AC46" i="3"/>
  <c r="AE46" i="3"/>
  <c r="W127" i="3" l="1"/>
  <c r="Y127" i="3"/>
  <c r="Z127" i="3" s="1"/>
  <c r="U128" i="3"/>
  <c r="P129" i="2"/>
  <c r="O130" i="2"/>
  <c r="L130" i="2"/>
  <c r="DV46" i="3"/>
  <c r="AQ46" i="2"/>
  <c r="EH46" i="2"/>
  <c r="AF46" i="3"/>
  <c r="DY46" i="3" s="1"/>
  <c r="AH46" i="3"/>
  <c r="AD47" i="3"/>
  <c r="AA128" i="3" l="1"/>
  <c r="X128" i="3"/>
  <c r="D128" i="3" s="1"/>
  <c r="Q129" i="2"/>
  <c r="S129" i="2" s="1"/>
  <c r="AR46" i="2"/>
  <c r="AT46" i="2" s="1"/>
  <c r="AU46" i="2" s="1"/>
  <c r="AV47" i="2" s="1"/>
  <c r="AI46" i="3"/>
  <c r="AK46" i="3" s="1"/>
  <c r="AG47" i="3"/>
  <c r="E128" i="3" l="1"/>
  <c r="G128" i="3"/>
  <c r="T129" i="2"/>
  <c r="V129" i="2"/>
  <c r="R130" i="2"/>
  <c r="EB46" i="3"/>
  <c r="AS47" i="2"/>
  <c r="EK46" i="2"/>
  <c r="AW46" i="2"/>
  <c r="AX46" i="2" s="1"/>
  <c r="EN46" i="2"/>
  <c r="AL46" i="3"/>
  <c r="AJ47" i="3"/>
  <c r="H128" i="3" l="1"/>
  <c r="J128" i="3"/>
  <c r="W129" i="2"/>
  <c r="U130" i="2"/>
  <c r="AY47" i="2"/>
  <c r="EQ46" i="2"/>
  <c r="AZ46" i="2"/>
  <c r="BA46" i="2" s="1"/>
  <c r="ET46" i="2" s="1"/>
  <c r="AN46" i="3"/>
  <c r="AO46" i="3" s="1"/>
  <c r="EE46" i="3"/>
  <c r="AM47" i="3"/>
  <c r="K128" i="3" l="1"/>
  <c r="M128" i="3"/>
  <c r="I129" i="3"/>
  <c r="X130" i="2"/>
  <c r="Y129" i="2"/>
  <c r="Z129" i="2" s="1"/>
  <c r="EH46" i="3"/>
  <c r="BC46" i="2"/>
  <c r="BD46" i="2" s="1"/>
  <c r="BE47" i="2" s="1"/>
  <c r="BB47" i="2"/>
  <c r="AQ46" i="3"/>
  <c r="AR46" i="3" s="1"/>
  <c r="EK46" i="3" s="1"/>
  <c r="AP47" i="3"/>
  <c r="N128" i="3" l="1"/>
  <c r="P128" i="3"/>
  <c r="L129" i="3"/>
  <c r="AA130" i="2"/>
  <c r="D130" i="2" s="1"/>
  <c r="EW46" i="2"/>
  <c r="BF46" i="2"/>
  <c r="BG46" i="2" s="1"/>
  <c r="EZ46" i="2" s="1"/>
  <c r="AT46" i="3"/>
  <c r="AU46" i="3" s="1"/>
  <c r="EN46" i="3" s="1"/>
  <c r="AS47" i="3"/>
  <c r="Q128" i="3" l="1"/>
  <c r="S128" i="3"/>
  <c r="O129" i="3"/>
  <c r="E130" i="2"/>
  <c r="G130" i="2"/>
  <c r="BH47" i="2"/>
  <c r="BI46" i="2"/>
  <c r="BJ46" i="2" s="1"/>
  <c r="BK47" i="2" s="1"/>
  <c r="AV47" i="3"/>
  <c r="AW46" i="3"/>
  <c r="T128" i="3" l="1"/>
  <c r="V128" i="3"/>
  <c r="R129" i="3"/>
  <c r="H130" i="2"/>
  <c r="J130" i="2"/>
  <c r="FC46" i="2"/>
  <c r="BL46" i="2"/>
  <c r="BM46" i="2" s="1"/>
  <c r="FF46" i="2" s="1"/>
  <c r="AX46" i="3"/>
  <c r="AZ46" i="3" s="1"/>
  <c r="W128" i="3" l="1"/>
  <c r="U129" i="3"/>
  <c r="K130" i="2"/>
  <c r="M130" i="2"/>
  <c r="I131" i="2"/>
  <c r="EQ46" i="3"/>
  <c r="BO46" i="2"/>
  <c r="BP46" i="2" s="1"/>
  <c r="BQ47" i="2" s="1"/>
  <c r="BN47" i="2"/>
  <c r="BA46" i="3"/>
  <c r="ET46" i="3" s="1"/>
  <c r="BC46" i="3"/>
  <c r="AY47" i="3"/>
  <c r="X129" i="3" l="1"/>
  <c r="Y128" i="3"/>
  <c r="Z128" i="3" s="1"/>
  <c r="N130" i="2"/>
  <c r="P130" i="2"/>
  <c r="L131" i="2"/>
  <c r="FI46" i="2"/>
  <c r="BR46" i="2"/>
  <c r="BS46" i="2" s="1"/>
  <c r="BT47" i="2" s="1"/>
  <c r="BD46" i="3"/>
  <c r="BF46" i="3" s="1"/>
  <c r="BB47" i="3"/>
  <c r="AA129" i="3" l="1"/>
  <c r="D129" i="3"/>
  <c r="Q130" i="2"/>
  <c r="S130" i="2"/>
  <c r="O131" i="2"/>
  <c r="EW46" i="3"/>
  <c r="FL46" i="2"/>
  <c r="BU46" i="2"/>
  <c r="BV46" i="2" s="1"/>
  <c r="BW47" i="2" s="1"/>
  <c r="BG46" i="3"/>
  <c r="EZ46" i="3" s="1"/>
  <c r="BI46" i="3"/>
  <c r="BE47" i="3"/>
  <c r="E129" i="3" l="1"/>
  <c r="G129" i="3"/>
  <c r="T130" i="2"/>
  <c r="V130" i="2"/>
  <c r="R131" i="2"/>
  <c r="BX46" i="2"/>
  <c r="BY46" i="2" s="1"/>
  <c r="FR46" i="2" s="1"/>
  <c r="FO46" i="2"/>
  <c r="BJ46" i="3"/>
  <c r="BL46" i="3" s="1"/>
  <c r="BH47" i="3"/>
  <c r="H129" i="3" l="1"/>
  <c r="J129" i="3"/>
  <c r="W130" i="2"/>
  <c r="Y130" i="2"/>
  <c r="Z130" i="2" s="1"/>
  <c r="U131" i="2"/>
  <c r="FC46" i="3"/>
  <c r="BZ47" i="2"/>
  <c r="CA46" i="2"/>
  <c r="CB46" i="2" s="1"/>
  <c r="CC47" i="2" s="1"/>
  <c r="BM46" i="3"/>
  <c r="FF46" i="3" s="1"/>
  <c r="BO46" i="3"/>
  <c r="BK47" i="3"/>
  <c r="K129" i="3" l="1"/>
  <c r="M129" i="3"/>
  <c r="I130" i="3"/>
  <c r="AA131" i="2"/>
  <c r="X131" i="2"/>
  <c r="D131" i="2" s="1"/>
  <c r="FU46" i="2"/>
  <c r="CD46" i="2"/>
  <c r="CE46" i="2" s="1"/>
  <c r="FX46" i="2" s="1"/>
  <c r="BP46" i="3"/>
  <c r="BR46" i="3" s="1"/>
  <c r="BN47" i="3"/>
  <c r="N129" i="3" l="1"/>
  <c r="P129" i="3"/>
  <c r="L130" i="3"/>
  <c r="E131" i="2"/>
  <c r="G131" i="2"/>
  <c r="FI46" i="3"/>
  <c r="CG46" i="2"/>
  <c r="CH46" i="2" s="1"/>
  <c r="CI47" i="2" s="1"/>
  <c r="CF47" i="2"/>
  <c r="BS46" i="3"/>
  <c r="FL46" i="3" s="1"/>
  <c r="BU46" i="3"/>
  <c r="BQ47" i="3"/>
  <c r="Q129" i="3" l="1"/>
  <c r="S129" i="3"/>
  <c r="O130" i="3"/>
  <c r="H131" i="2"/>
  <c r="J131" i="2"/>
  <c r="GA46" i="2"/>
  <c r="CJ46" i="2"/>
  <c r="CK46" i="2" s="1"/>
  <c r="GD46" i="2" s="1"/>
  <c r="BV46" i="3"/>
  <c r="BX46" i="3" s="1"/>
  <c r="BT47" i="3"/>
  <c r="T129" i="3" l="1"/>
  <c r="V129" i="3"/>
  <c r="R130" i="3"/>
  <c r="K131" i="2"/>
  <c r="M131" i="2"/>
  <c r="I132" i="2"/>
  <c r="FO46" i="3"/>
  <c r="CM46" i="2"/>
  <c r="CN46" i="2" s="1"/>
  <c r="GG46" i="2" s="1"/>
  <c r="CL47" i="2"/>
  <c r="BY46" i="3"/>
  <c r="FR46" i="3" s="1"/>
  <c r="CA46" i="3"/>
  <c r="BW47" i="3"/>
  <c r="W129" i="3" l="1"/>
  <c r="Y129" i="3"/>
  <c r="Z129" i="3" s="1"/>
  <c r="U130" i="3"/>
  <c r="N131" i="2"/>
  <c r="P131" i="2" s="1"/>
  <c r="L132" i="2"/>
  <c r="CO47" i="2"/>
  <c r="CP46" i="2"/>
  <c r="CQ46" i="2" s="1"/>
  <c r="GJ46" i="2" s="1"/>
  <c r="CB46" i="3"/>
  <c r="BZ47" i="3"/>
  <c r="AA130" i="3" l="1"/>
  <c r="X130" i="3"/>
  <c r="D130" i="3" s="1"/>
  <c r="Q131" i="2"/>
  <c r="S131" i="2"/>
  <c r="O132" i="2"/>
  <c r="FU46" i="3"/>
  <c r="CS46" i="2"/>
  <c r="CT46" i="2" s="1"/>
  <c r="CU47" i="2" s="1"/>
  <c r="CR47" i="2"/>
  <c r="CC47" i="3"/>
  <c r="CD46" i="3"/>
  <c r="E130" i="3" l="1"/>
  <c r="G130" i="3"/>
  <c r="T131" i="2"/>
  <c r="V131" i="2"/>
  <c r="R132" i="2"/>
  <c r="CX47" i="2"/>
  <c r="J48" i="1"/>
  <c r="A46" i="2"/>
  <c r="GM46" i="2"/>
  <c r="B46" i="2"/>
  <c r="CE46" i="3"/>
  <c r="CG46" i="3"/>
  <c r="H130" i="3" l="1"/>
  <c r="J130" i="3"/>
  <c r="W131" i="2"/>
  <c r="U132" i="2"/>
  <c r="DD47" i="2"/>
  <c r="FX46" i="3"/>
  <c r="DA47" i="2"/>
  <c r="CH46" i="3"/>
  <c r="GA46" i="3" s="1"/>
  <c r="CF47" i="3"/>
  <c r="K130" i="3" l="1"/>
  <c r="M130" i="3"/>
  <c r="I131" i="3"/>
  <c r="X132" i="2"/>
  <c r="Y131" i="2"/>
  <c r="Z131" i="2" s="1"/>
  <c r="DG47" i="2"/>
  <c r="CI47" i="3"/>
  <c r="CJ46" i="3"/>
  <c r="N130" i="3" l="1"/>
  <c r="P130" i="3"/>
  <c r="Q130" i="3" s="1"/>
  <c r="L131" i="3"/>
  <c r="AA132" i="2"/>
  <c r="D132" i="2" s="1"/>
  <c r="CK46" i="3"/>
  <c r="CM46" i="3"/>
  <c r="S130" i="3" l="1"/>
  <c r="R131" i="3"/>
  <c r="O131" i="3"/>
  <c r="E132" i="2"/>
  <c r="G132" i="2"/>
  <c r="GD46" i="3"/>
  <c r="DJ47" i="2"/>
  <c r="CN46" i="3"/>
  <c r="GG46" i="3" s="1"/>
  <c r="CL47" i="3"/>
  <c r="CP46" i="3" l="1"/>
  <c r="CQ46" i="3" s="1"/>
  <c r="T130" i="3"/>
  <c r="V130" i="3"/>
  <c r="H132" i="2"/>
  <c r="J132" i="2"/>
  <c r="DM47" i="2"/>
  <c r="CO47" i="3"/>
  <c r="CS46" i="3" l="1"/>
  <c r="CT46" i="3" s="1"/>
  <c r="GM46" i="3" s="1"/>
  <c r="W130" i="3"/>
  <c r="U131" i="3"/>
  <c r="K132" i="2"/>
  <c r="M132" i="2" s="1"/>
  <c r="I133" i="2"/>
  <c r="GJ46" i="3"/>
  <c r="K48" i="1"/>
  <c r="AB47" i="2"/>
  <c r="DP47" i="2"/>
  <c r="CR47" i="3"/>
  <c r="B46" i="3" l="1"/>
  <c r="A46" i="3"/>
  <c r="CU47" i="3"/>
  <c r="X131" i="3"/>
  <c r="Y130" i="3"/>
  <c r="Z130" i="3" s="1"/>
  <c r="N132" i="2"/>
  <c r="P132" i="2"/>
  <c r="L133" i="2"/>
  <c r="AC47" i="2"/>
  <c r="AE47" i="2" s="1"/>
  <c r="DS47" i="2"/>
  <c r="AA131" i="3" l="1"/>
  <c r="D131" i="3"/>
  <c r="Q132" i="2"/>
  <c r="S132" i="2" s="1"/>
  <c r="O133" i="2"/>
  <c r="CX47" i="3"/>
  <c r="AF47" i="2"/>
  <c r="AH47" i="2"/>
  <c r="AI47" i="2" s="1"/>
  <c r="AD48" i="2"/>
  <c r="DV47" i="2"/>
  <c r="E131" i="3" l="1"/>
  <c r="G131" i="3" s="1"/>
  <c r="T132" i="2"/>
  <c r="V132" i="2"/>
  <c r="R133" i="2"/>
  <c r="DA47" i="3"/>
  <c r="AK47" i="2"/>
  <c r="EB47" i="2"/>
  <c r="AJ48" i="2"/>
  <c r="AG48" i="2"/>
  <c r="DY47" i="2"/>
  <c r="DD47" i="3"/>
  <c r="H131" i="3" l="1"/>
  <c r="J131" i="3"/>
  <c r="W132" i="2"/>
  <c r="Y132" i="2"/>
  <c r="Z132" i="2" s="1"/>
  <c r="U133" i="2"/>
  <c r="AL47" i="2"/>
  <c r="AN47" i="2"/>
  <c r="K131" i="3" l="1"/>
  <c r="M131" i="3"/>
  <c r="I132" i="3"/>
  <c r="AA133" i="2"/>
  <c r="X133" i="2"/>
  <c r="D133" i="2" s="1"/>
  <c r="DG47" i="3"/>
  <c r="AO47" i="2"/>
  <c r="AQ47" i="2"/>
  <c r="EE47" i="2"/>
  <c r="AM48" i="2"/>
  <c r="DJ47" i="3"/>
  <c r="N131" i="3" l="1"/>
  <c r="L132" i="3"/>
  <c r="E133" i="2"/>
  <c r="G133" i="2"/>
  <c r="AR47" i="2"/>
  <c r="AT47" i="2"/>
  <c r="EH47" i="2"/>
  <c r="AP48" i="2"/>
  <c r="DM47" i="3"/>
  <c r="O132" i="3" l="1"/>
  <c r="P131" i="3"/>
  <c r="H133" i="2"/>
  <c r="J133" i="2"/>
  <c r="AU47" i="2"/>
  <c r="AW47" i="2" s="1"/>
  <c r="EK47" i="2"/>
  <c r="AS48" i="2"/>
  <c r="DP47" i="3"/>
  <c r="Q131" i="3" l="1"/>
  <c r="S131" i="3"/>
  <c r="K133" i="2"/>
  <c r="M133" i="2"/>
  <c r="I134" i="2"/>
  <c r="AX47" i="2"/>
  <c r="AZ47" i="2"/>
  <c r="EN47" i="2"/>
  <c r="AV48" i="2"/>
  <c r="DS47" i="3"/>
  <c r="T131" i="3" l="1"/>
  <c r="V131" i="3" s="1"/>
  <c r="R132" i="3"/>
  <c r="N133" i="2"/>
  <c r="P133" i="2"/>
  <c r="L134" i="2"/>
  <c r="BA47" i="2"/>
  <c r="BC47" i="2"/>
  <c r="BD47" i="2" s="1"/>
  <c r="EQ47" i="2"/>
  <c r="AY48" i="2"/>
  <c r="AC47" i="3"/>
  <c r="DV47" i="3" s="1"/>
  <c r="W131" i="3" l="1"/>
  <c r="Y131" i="3"/>
  <c r="Z131" i="3" s="1"/>
  <c r="U132" i="3"/>
  <c r="Q133" i="2"/>
  <c r="S133" i="2" s="1"/>
  <c r="O134" i="2"/>
  <c r="BF47" i="2"/>
  <c r="EW47" i="2"/>
  <c r="BE48" i="2"/>
  <c r="ET47" i="2"/>
  <c r="BB48" i="2"/>
  <c r="AE47" i="3"/>
  <c r="AF47" i="3" s="1"/>
  <c r="DY47" i="3" s="1"/>
  <c r="AD48" i="3"/>
  <c r="AA132" i="3" l="1"/>
  <c r="X132" i="3"/>
  <c r="T133" i="2"/>
  <c r="V133" i="2"/>
  <c r="R134" i="2"/>
  <c r="BG47" i="2"/>
  <c r="BI47" i="2"/>
  <c r="BJ47" i="2" s="1"/>
  <c r="AG48" i="3"/>
  <c r="AH47" i="3"/>
  <c r="AI47" i="3" s="1"/>
  <c r="D132" i="3" l="1"/>
  <c r="W133" i="2"/>
  <c r="Y133" i="2" s="1"/>
  <c r="Z133" i="2" s="1"/>
  <c r="U134" i="2"/>
  <c r="AJ48" i="3"/>
  <c r="EB47" i="3"/>
  <c r="BL47" i="2"/>
  <c r="FC47" i="2"/>
  <c r="BK48" i="2"/>
  <c r="EZ47" i="2"/>
  <c r="BH48" i="2"/>
  <c r="AK47" i="3"/>
  <c r="AL47" i="3" s="1"/>
  <c r="E132" i="3" l="1"/>
  <c r="G132" i="3"/>
  <c r="AA134" i="2"/>
  <c r="X134" i="2"/>
  <c r="D134" i="2" s="1"/>
  <c r="AM48" i="3"/>
  <c r="EE47" i="3"/>
  <c r="BM47" i="2"/>
  <c r="BO47" i="2" s="1"/>
  <c r="AN47" i="3"/>
  <c r="AO47" i="3" s="1"/>
  <c r="EH47" i="3" s="1"/>
  <c r="H132" i="3" l="1"/>
  <c r="J132" i="3"/>
  <c r="E134" i="2"/>
  <c r="G134" i="2"/>
  <c r="FF47" i="2"/>
  <c r="BN48" i="2"/>
  <c r="BP47" i="2"/>
  <c r="BR47" i="2"/>
  <c r="AQ47" i="3"/>
  <c r="AR47" i="3" s="1"/>
  <c r="EK47" i="3" s="1"/>
  <c r="AP48" i="3"/>
  <c r="K132" i="3" l="1"/>
  <c r="M132" i="3"/>
  <c r="I133" i="3"/>
  <c r="H134" i="2"/>
  <c r="J134" i="2"/>
  <c r="BS47" i="2"/>
  <c r="BU47" i="2"/>
  <c r="BV47" i="2" s="1"/>
  <c r="FI47" i="2"/>
  <c r="BQ48" i="2"/>
  <c r="AT47" i="3"/>
  <c r="AU47" i="3" s="1"/>
  <c r="EN47" i="3" s="1"/>
  <c r="AS48" i="3"/>
  <c r="N132" i="3" l="1"/>
  <c r="P132" i="3"/>
  <c r="L133" i="3"/>
  <c r="K134" i="2"/>
  <c r="M134" i="2"/>
  <c r="I135" i="2"/>
  <c r="BX47" i="2"/>
  <c r="BY47" i="2" s="1"/>
  <c r="FO47" i="2"/>
  <c r="BW48" i="2"/>
  <c r="FL47" i="2"/>
  <c r="BT48" i="2"/>
  <c r="AW47" i="3"/>
  <c r="AX47" i="3" s="1"/>
  <c r="EQ47" i="3" s="1"/>
  <c r="AV48" i="3"/>
  <c r="Q132" i="3" l="1"/>
  <c r="S132" i="3"/>
  <c r="O133" i="3"/>
  <c r="N134" i="2"/>
  <c r="P134" i="2"/>
  <c r="L135" i="2"/>
  <c r="CA47" i="2"/>
  <c r="CB47" i="2" s="1"/>
  <c r="FR47" i="2"/>
  <c r="BZ48" i="2"/>
  <c r="AZ47" i="3"/>
  <c r="BA47" i="3" s="1"/>
  <c r="ET47" i="3" s="1"/>
  <c r="AY48" i="3"/>
  <c r="T132" i="3" l="1"/>
  <c r="V132" i="3"/>
  <c r="R133" i="3"/>
  <c r="Q134" i="2"/>
  <c r="S134" i="2"/>
  <c r="O135" i="2"/>
  <c r="CD47" i="2"/>
  <c r="FU47" i="2"/>
  <c r="CC48" i="2"/>
  <c r="BC47" i="3"/>
  <c r="BD47" i="3" s="1"/>
  <c r="EW47" i="3" s="1"/>
  <c r="BB48" i="3"/>
  <c r="W132" i="3" l="1"/>
  <c r="U133" i="3"/>
  <c r="T134" i="2"/>
  <c r="V134" i="2"/>
  <c r="R135" i="2"/>
  <c r="CE47" i="2"/>
  <c r="CG47" i="2"/>
  <c r="BF47" i="3"/>
  <c r="BG47" i="3" s="1"/>
  <c r="EZ47" i="3" s="1"/>
  <c r="BE48" i="3"/>
  <c r="X133" i="3" l="1"/>
  <c r="Y132" i="3"/>
  <c r="Z132" i="3" s="1"/>
  <c r="W134" i="2"/>
  <c r="U135" i="2"/>
  <c r="CF48" i="2"/>
  <c r="FX47" i="2"/>
  <c r="CH47" i="2"/>
  <c r="CJ47" i="2"/>
  <c r="BI47" i="3"/>
  <c r="BJ47" i="3" s="1"/>
  <c r="BH48" i="3"/>
  <c r="AA133" i="3" l="1"/>
  <c r="D133" i="3"/>
  <c r="X135" i="2"/>
  <c r="Y134" i="2"/>
  <c r="Z134" i="2" s="1"/>
  <c r="AA135" i="2" s="1"/>
  <c r="CI48" i="2"/>
  <c r="GA47" i="2"/>
  <c r="BK48" i="3"/>
  <c r="FC47" i="3"/>
  <c r="CK47" i="2"/>
  <c r="GD47" i="2" s="1"/>
  <c r="BL47" i="3"/>
  <c r="BM47" i="3" s="1"/>
  <c r="E133" i="3" l="1"/>
  <c r="G133" i="3"/>
  <c r="D135" i="2"/>
  <c r="CM47" i="2"/>
  <c r="CN47" i="2" s="1"/>
  <c r="BO47" i="3"/>
  <c r="BP47" i="3" s="1"/>
  <c r="FI47" i="3" s="1"/>
  <c r="FF47" i="3"/>
  <c r="CL48" i="2"/>
  <c r="BN48" i="3"/>
  <c r="H133" i="3" l="1"/>
  <c r="J133" i="3"/>
  <c r="E135" i="2"/>
  <c r="G135" i="2"/>
  <c r="CP47" i="2"/>
  <c r="CQ47" i="2" s="1"/>
  <c r="GJ47" i="2" s="1"/>
  <c r="CO48" i="2"/>
  <c r="GG47" i="2"/>
  <c r="BR47" i="3"/>
  <c r="BS47" i="3" s="1"/>
  <c r="FL47" i="3" s="1"/>
  <c r="BQ48" i="3"/>
  <c r="K133" i="3" l="1"/>
  <c r="M133" i="3"/>
  <c r="I134" i="3"/>
  <c r="H135" i="2"/>
  <c r="J135" i="2"/>
  <c r="CS47" i="2"/>
  <c r="B47" i="2" s="1"/>
  <c r="BU47" i="3"/>
  <c r="BV47" i="3" s="1"/>
  <c r="CR48" i="2"/>
  <c r="BT48" i="3"/>
  <c r="N133" i="3" l="1"/>
  <c r="P133" i="3"/>
  <c r="L134" i="3"/>
  <c r="K135" i="2"/>
  <c r="M135" i="2"/>
  <c r="I136" i="2"/>
  <c r="CT47" i="2"/>
  <c r="J49" i="1" s="1"/>
  <c r="BX47" i="3"/>
  <c r="BY47" i="3" s="1"/>
  <c r="FO47" i="3"/>
  <c r="BW48" i="3"/>
  <c r="Q133" i="3" l="1"/>
  <c r="S133" i="3"/>
  <c r="O134" i="3"/>
  <c r="N135" i="2"/>
  <c r="P135" i="2"/>
  <c r="L136" i="2"/>
  <c r="A47" i="2"/>
  <c r="GM47" i="2"/>
  <c r="CU48" i="2"/>
  <c r="CA47" i="3"/>
  <c r="CB47" i="3" s="1"/>
  <c r="FU47" i="3" s="1"/>
  <c r="FR47" i="3"/>
  <c r="BZ48" i="3"/>
  <c r="T133" i="3" l="1"/>
  <c r="V133" i="3"/>
  <c r="R134" i="3"/>
  <c r="Q135" i="2"/>
  <c r="S135" i="2"/>
  <c r="O136" i="2"/>
  <c r="CX48" i="2"/>
  <c r="CD47" i="3"/>
  <c r="CE47" i="3" s="1"/>
  <c r="FX47" i="3" s="1"/>
  <c r="CC48" i="3"/>
  <c r="W133" i="3" l="1"/>
  <c r="Y133" i="3" s="1"/>
  <c r="Z133" i="3" s="1"/>
  <c r="U134" i="3"/>
  <c r="T135" i="2"/>
  <c r="V135" i="2"/>
  <c r="W135" i="2" s="1"/>
  <c r="R136" i="2"/>
  <c r="DD48" i="2"/>
  <c r="DA48" i="2"/>
  <c r="CG47" i="3"/>
  <c r="CH47" i="3" s="1"/>
  <c r="GA47" i="3" s="1"/>
  <c r="CF48" i="3"/>
  <c r="AA134" i="3" l="1"/>
  <c r="X134" i="3"/>
  <c r="Y135" i="2"/>
  <c r="Z135" i="2" s="1"/>
  <c r="AA136" i="2" s="1"/>
  <c r="X136" i="2"/>
  <c r="U136" i="2"/>
  <c r="CJ47" i="3"/>
  <c r="CK47" i="3" s="1"/>
  <c r="GD47" i="3" s="1"/>
  <c r="CI48" i="3"/>
  <c r="D134" i="3" l="1"/>
  <c r="D136" i="2"/>
  <c r="DG48" i="2"/>
  <c r="CM47" i="3"/>
  <c r="CN47" i="3" s="1"/>
  <c r="CL48" i="3"/>
  <c r="E134" i="3" l="1"/>
  <c r="G134" i="3"/>
  <c r="E136" i="2"/>
  <c r="G136" i="2" s="1"/>
  <c r="DJ48" i="2"/>
  <c r="CP47" i="3"/>
  <c r="CQ47" i="3" s="1"/>
  <c r="GJ47" i="3" s="1"/>
  <c r="GG47" i="3"/>
  <c r="DM48" i="2"/>
  <c r="CO48" i="3"/>
  <c r="H134" i="3" l="1"/>
  <c r="J134" i="3"/>
  <c r="H136" i="2"/>
  <c r="J136" i="2"/>
  <c r="CS47" i="3"/>
  <c r="CT47" i="3" s="1"/>
  <c r="A47" i="3" s="1"/>
  <c r="AB48" i="2"/>
  <c r="DS48" i="2"/>
  <c r="DP48" i="2"/>
  <c r="CR48" i="3"/>
  <c r="K134" i="3" l="1"/>
  <c r="M134" i="3" s="1"/>
  <c r="I135" i="3"/>
  <c r="K136" i="2"/>
  <c r="M136" i="2"/>
  <c r="I137" i="2"/>
  <c r="K49" i="1"/>
  <c r="B47" i="3"/>
  <c r="CU48" i="3"/>
  <c r="GM47" i="3"/>
  <c r="AC48" i="2"/>
  <c r="AE48" i="2" s="1"/>
  <c r="N134" i="3" l="1"/>
  <c r="P134" i="3"/>
  <c r="L135" i="3"/>
  <c r="N136" i="2"/>
  <c r="P136" i="2"/>
  <c r="L137" i="2"/>
  <c r="DV48" i="2"/>
  <c r="AD49" i="2"/>
  <c r="AF48" i="2"/>
  <c r="AH48" i="2"/>
  <c r="AI48" i="2" s="1"/>
  <c r="Q134" i="3" l="1"/>
  <c r="S134" i="3"/>
  <c r="O135" i="3"/>
  <c r="Q136" i="2"/>
  <c r="S136" i="2"/>
  <c r="O137" i="2"/>
  <c r="DA48" i="3"/>
  <c r="CX48" i="3"/>
  <c r="DD48" i="3"/>
  <c r="AK48" i="2"/>
  <c r="EB48" i="2"/>
  <c r="AJ49" i="2"/>
  <c r="DY48" i="2"/>
  <c r="AG49" i="2"/>
  <c r="T134" i="3" l="1"/>
  <c r="V134" i="3"/>
  <c r="R135" i="3"/>
  <c r="T136" i="2"/>
  <c r="V136" i="2" s="1"/>
  <c r="W136" i="2" s="1"/>
  <c r="R137" i="2"/>
  <c r="DG48" i="3"/>
  <c r="AL48" i="2"/>
  <c r="AN48" i="2" s="1"/>
  <c r="W134" i="3" l="1"/>
  <c r="U135" i="3"/>
  <c r="Y136" i="2"/>
  <c r="Z136" i="2" s="1"/>
  <c r="AA137" i="2" s="1"/>
  <c r="X137" i="2"/>
  <c r="U137" i="2"/>
  <c r="DJ48" i="3"/>
  <c r="EE48" i="2"/>
  <c r="AM49" i="2"/>
  <c r="AO48" i="2"/>
  <c r="AQ48" i="2"/>
  <c r="AR48" i="2" s="1"/>
  <c r="X135" i="3" l="1"/>
  <c r="Y134" i="3"/>
  <c r="Z134" i="3" s="1"/>
  <c r="D137" i="2"/>
  <c r="E137" i="2" s="1"/>
  <c r="G137" i="2" s="1"/>
  <c r="EH48" i="2"/>
  <c r="AP49" i="2"/>
  <c r="AT48" i="2"/>
  <c r="EK48" i="2"/>
  <c r="AS49" i="2"/>
  <c r="AA135" i="3" l="1"/>
  <c r="D135" i="3"/>
  <c r="H137" i="2"/>
  <c r="J137" i="2"/>
  <c r="AU48" i="2"/>
  <c r="AW48" i="2"/>
  <c r="E135" i="3" l="1"/>
  <c r="G135" i="3"/>
  <c r="K137" i="2"/>
  <c r="M137" i="2"/>
  <c r="DM48" i="3"/>
  <c r="DP48" i="3"/>
  <c r="AX48" i="2"/>
  <c r="AZ48" i="2" s="1"/>
  <c r="EN48" i="2"/>
  <c r="AV49" i="2"/>
  <c r="H135" i="3" l="1"/>
  <c r="J135" i="3"/>
  <c r="N137" i="2"/>
  <c r="P137" i="2"/>
  <c r="DS48" i="3"/>
  <c r="EQ48" i="2"/>
  <c r="AY49" i="2"/>
  <c r="BA48" i="2"/>
  <c r="BC48" i="2" s="1"/>
  <c r="K135" i="3" l="1"/>
  <c r="M135" i="3"/>
  <c r="I136" i="3"/>
  <c r="Q137" i="2"/>
  <c r="S137" i="2"/>
  <c r="AC48" i="3"/>
  <c r="DV48" i="3" s="1"/>
  <c r="BD48" i="2"/>
  <c r="BF48" i="2" s="1"/>
  <c r="ET48" i="2"/>
  <c r="BB49" i="2"/>
  <c r="N135" i="3" l="1"/>
  <c r="P135" i="3"/>
  <c r="L136" i="3"/>
  <c r="T137" i="2"/>
  <c r="V137" i="2" s="1"/>
  <c r="W137" i="2" s="1"/>
  <c r="Y137" i="2" s="1"/>
  <c r="Z137" i="2" s="1"/>
  <c r="AE48" i="3"/>
  <c r="AF48" i="3" s="1"/>
  <c r="DY48" i="3" s="1"/>
  <c r="AD49" i="3"/>
  <c r="EW48" i="2"/>
  <c r="BE49" i="2"/>
  <c r="BG48" i="2"/>
  <c r="BI48" i="2"/>
  <c r="Q135" i="3" l="1"/>
  <c r="S135" i="3"/>
  <c r="O136" i="3"/>
  <c r="AH48" i="3"/>
  <c r="AI48" i="3" s="1"/>
  <c r="EB48" i="3" s="1"/>
  <c r="AG49" i="3"/>
  <c r="EZ48" i="2"/>
  <c r="BH49" i="2"/>
  <c r="BJ48" i="2"/>
  <c r="BL48" i="2" s="1"/>
  <c r="T135" i="3" l="1"/>
  <c r="V135" i="3"/>
  <c r="R136" i="3"/>
  <c r="AK48" i="3"/>
  <c r="AL48" i="3" s="1"/>
  <c r="EE48" i="3" s="1"/>
  <c r="AJ49" i="3"/>
  <c r="BM48" i="2"/>
  <c r="BO48" i="2" s="1"/>
  <c r="FC48" i="2"/>
  <c r="BK49" i="2"/>
  <c r="W135" i="3" l="1"/>
  <c r="Y135" i="3"/>
  <c r="Z135" i="3" s="1"/>
  <c r="U136" i="3"/>
  <c r="AM49" i="3"/>
  <c r="AN48" i="3"/>
  <c r="AO48" i="3" s="1"/>
  <c r="EH48" i="3" s="1"/>
  <c r="FF48" i="2"/>
  <c r="BN49" i="2"/>
  <c r="BP48" i="2"/>
  <c r="BR48" i="2" s="1"/>
  <c r="AA136" i="3" l="1"/>
  <c r="X136" i="3"/>
  <c r="AP49" i="3"/>
  <c r="AQ48" i="3"/>
  <c r="AR48" i="3" s="1"/>
  <c r="EK48" i="3" s="1"/>
  <c r="FI48" i="2"/>
  <c r="BQ49" i="2"/>
  <c r="BU48" i="2"/>
  <c r="BS48" i="2"/>
  <c r="D136" i="3" l="1"/>
  <c r="AT48" i="3"/>
  <c r="AU48" i="3" s="1"/>
  <c r="EN48" i="3" s="1"/>
  <c r="AS49" i="3"/>
  <c r="BV48" i="2"/>
  <c r="BX48" i="2" s="1"/>
  <c r="FL48" i="2"/>
  <c r="BT49" i="2"/>
  <c r="E136" i="3" l="1"/>
  <c r="G136" i="3"/>
  <c r="AV49" i="3"/>
  <c r="AW48" i="3"/>
  <c r="AX48" i="3" s="1"/>
  <c r="AY49" i="3" s="1"/>
  <c r="BY48" i="2"/>
  <c r="CA48" i="2"/>
  <c r="FO48" i="2"/>
  <c r="BW49" i="2"/>
  <c r="H136" i="3" l="1"/>
  <c r="J136" i="3"/>
  <c r="EQ48" i="3"/>
  <c r="AZ48" i="3"/>
  <c r="BA48" i="3" s="1"/>
  <c r="ET48" i="3" s="1"/>
  <c r="CB48" i="2"/>
  <c r="CD48" i="2"/>
  <c r="FR48" i="2"/>
  <c r="BZ49" i="2"/>
  <c r="K136" i="3" l="1"/>
  <c r="M136" i="3"/>
  <c r="I137" i="3"/>
  <c r="BB49" i="3"/>
  <c r="BC48" i="3"/>
  <c r="BD48" i="3" s="1"/>
  <c r="BE49" i="3" s="1"/>
  <c r="CE48" i="2"/>
  <c r="CG48" i="2"/>
  <c r="CC49" i="2"/>
  <c r="FU48" i="2"/>
  <c r="N136" i="3" l="1"/>
  <c r="P136" i="3"/>
  <c r="L137" i="3"/>
  <c r="EW48" i="3"/>
  <c r="BF48" i="3"/>
  <c r="BG48" i="3" s="1"/>
  <c r="EZ48" i="3" s="1"/>
  <c r="CF49" i="2"/>
  <c r="FX48" i="2"/>
  <c r="CH48" i="2"/>
  <c r="CJ48" i="2" s="1"/>
  <c r="Q136" i="3" l="1"/>
  <c r="S136" i="3"/>
  <c r="O137" i="3"/>
  <c r="BI48" i="3"/>
  <c r="BH49" i="3"/>
  <c r="CI49" i="2"/>
  <c r="GA48" i="2"/>
  <c r="CK48" i="2"/>
  <c r="CM48" i="2" s="1"/>
  <c r="CN48" i="2" s="1"/>
  <c r="T136" i="3" l="1"/>
  <c r="V136" i="3"/>
  <c r="R137" i="3"/>
  <c r="BJ48" i="3"/>
  <c r="CO49" i="2"/>
  <c r="GG48" i="2"/>
  <c r="CL49" i="2"/>
  <c r="GD48" i="2"/>
  <c r="CP48" i="2"/>
  <c r="CQ48" i="2" s="1"/>
  <c r="W136" i="3" l="1"/>
  <c r="U137" i="3"/>
  <c r="FC48" i="3"/>
  <c r="BK49" i="3"/>
  <c r="BL48" i="3"/>
  <c r="CR49" i="2"/>
  <c r="GJ48" i="2"/>
  <c r="CS48" i="2"/>
  <c r="CT48" i="2" s="1"/>
  <c r="X137" i="3" l="1"/>
  <c r="Y136" i="3"/>
  <c r="Z136" i="3" s="1"/>
  <c r="AA137" i="3" s="1"/>
  <c r="BM48" i="3"/>
  <c r="CU49" i="2"/>
  <c r="GM48" i="2"/>
  <c r="J50" i="1"/>
  <c r="A48" i="2"/>
  <c r="B48" i="2"/>
  <c r="D137" i="3" l="1"/>
  <c r="CX49" i="2"/>
  <c r="BO48" i="3"/>
  <c r="BP48" i="3" s="1"/>
  <c r="FF48" i="3"/>
  <c r="BN49" i="3"/>
  <c r="E137" i="3" l="1"/>
  <c r="G137" i="3"/>
  <c r="BR48" i="3"/>
  <c r="BS48" i="3" s="1"/>
  <c r="FI48" i="3"/>
  <c r="BQ49" i="3"/>
  <c r="DA49" i="2"/>
  <c r="H137" i="3" l="1"/>
  <c r="J137" i="3"/>
  <c r="BU48" i="3"/>
  <c r="FL48" i="3"/>
  <c r="BT49" i="3"/>
  <c r="DD49" i="2"/>
  <c r="K137" i="3" l="1"/>
  <c r="M137" i="3"/>
  <c r="BV48" i="3"/>
  <c r="FO48" i="3" s="1"/>
  <c r="DM49" i="2"/>
  <c r="DG49" i="2"/>
  <c r="N137" i="3" l="1"/>
  <c r="P137" i="3"/>
  <c r="BX48" i="3"/>
  <c r="BW49" i="3"/>
  <c r="DJ49" i="2"/>
  <c r="Q137" i="3" l="1"/>
  <c r="S137" i="3"/>
  <c r="BY48" i="3"/>
  <c r="FR48" i="3" s="1"/>
  <c r="DP49" i="2"/>
  <c r="BZ49" i="3" l="1"/>
  <c r="T137" i="3"/>
  <c r="V137" i="3"/>
  <c r="W137" i="3" s="1"/>
  <c r="Y137" i="3" s="1"/>
  <c r="Z137" i="3" s="1"/>
  <c r="CA48" i="3"/>
  <c r="AB49" i="2"/>
  <c r="AC49" i="2" s="1"/>
  <c r="DS49" i="2"/>
  <c r="CB48" i="3" l="1"/>
  <c r="CD48" i="3"/>
  <c r="AD50" i="2"/>
  <c r="DV49" i="2"/>
  <c r="AE49" i="2"/>
  <c r="AF49" i="2" s="1"/>
  <c r="CE48" i="3" l="1"/>
  <c r="CG48" i="3"/>
  <c r="FU48" i="3"/>
  <c r="CC49" i="3"/>
  <c r="AG50" i="2"/>
  <c r="DY49" i="2"/>
  <c r="AH49" i="2"/>
  <c r="AI49" i="2" s="1"/>
  <c r="EB49" i="2" s="1"/>
  <c r="CH48" i="3" l="1"/>
  <c r="CJ48" i="3"/>
  <c r="FX48" i="3"/>
  <c r="CF49" i="3"/>
  <c r="AK49" i="2"/>
  <c r="AJ50" i="2"/>
  <c r="CK48" i="3" l="1"/>
  <c r="CI49" i="3"/>
  <c r="GA48" i="3"/>
  <c r="AL49" i="2"/>
  <c r="CL49" i="3" l="1"/>
  <c r="GD48" i="3"/>
  <c r="CM48" i="3"/>
  <c r="AN49" i="2"/>
  <c r="AO49" i="2" s="1"/>
  <c r="EE49" i="2"/>
  <c r="AM50" i="2"/>
  <c r="CN48" i="3" l="1"/>
  <c r="CP48" i="3"/>
  <c r="AP50" i="2"/>
  <c r="EH49" i="2"/>
  <c r="AQ49" i="2"/>
  <c r="AR49" i="2" s="1"/>
  <c r="CQ48" i="3" l="1"/>
  <c r="CS48" i="3"/>
  <c r="CT48" i="3" s="1"/>
  <c r="GG48" i="3"/>
  <c r="CO49" i="3"/>
  <c r="CX49" i="3"/>
  <c r="AS50" i="2"/>
  <c r="EK49" i="2"/>
  <c r="AT49" i="2"/>
  <c r="AU49" i="2" s="1"/>
  <c r="B48" i="3" l="1"/>
  <c r="K50" i="1"/>
  <c r="GM48" i="3"/>
  <c r="CU49" i="3"/>
  <c r="GJ48" i="3"/>
  <c r="CR49" i="3"/>
  <c r="A48" i="3"/>
  <c r="DA49" i="3"/>
  <c r="AV50" i="2"/>
  <c r="EN49" i="2"/>
  <c r="AW49" i="2"/>
  <c r="AX49" i="2" s="1"/>
  <c r="DD49" i="3" l="1"/>
  <c r="AZ49" i="2"/>
  <c r="BA49" i="2" s="1"/>
  <c r="EQ49" i="2"/>
  <c r="AY50" i="2"/>
  <c r="DG49" i="3" l="1"/>
  <c r="BC49" i="2"/>
  <c r="BD49" i="2" s="1"/>
  <c r="BB50" i="2"/>
  <c r="ET49" i="2"/>
  <c r="DJ49" i="3" l="1"/>
  <c r="BE50" i="2"/>
  <c r="EW49" i="2"/>
  <c r="BF49" i="2"/>
  <c r="BG49" i="2" s="1"/>
  <c r="DM49" i="3" l="1"/>
  <c r="BH50" i="2"/>
  <c r="EZ49" i="2"/>
  <c r="BI49" i="2"/>
  <c r="BJ49" i="2" s="1"/>
  <c r="DP49" i="3" l="1"/>
  <c r="BK50" i="2"/>
  <c r="FC49" i="2"/>
  <c r="BL49" i="2"/>
  <c r="BM49" i="2" s="1"/>
  <c r="AC49" i="3" l="1"/>
  <c r="AE49" i="3"/>
  <c r="AF49" i="3" s="1"/>
  <c r="DY49" i="3" s="1"/>
  <c r="DS49" i="3"/>
  <c r="BN50" i="2"/>
  <c r="FF49" i="2"/>
  <c r="BO49" i="2"/>
  <c r="AH49" i="3" l="1"/>
  <c r="AI49" i="3" s="1"/>
  <c r="EB49" i="3" s="1"/>
  <c r="AG50" i="3"/>
  <c r="DV49" i="3"/>
  <c r="AD50" i="3"/>
  <c r="BP49" i="2"/>
  <c r="AK49" i="3" l="1"/>
  <c r="AL49" i="3" s="1"/>
  <c r="EE49" i="3" s="1"/>
  <c r="BQ50" i="2"/>
  <c r="FI49" i="2"/>
  <c r="AJ50" i="3"/>
  <c r="BR49" i="2"/>
  <c r="BS49" i="2" s="1"/>
  <c r="AN49" i="3" l="1"/>
  <c r="AM50" i="3"/>
  <c r="BU49" i="2"/>
  <c r="BV49" i="2" s="1"/>
  <c r="FL49" i="2"/>
  <c r="BT50" i="2"/>
  <c r="AO49" i="3" l="1"/>
  <c r="BX49" i="2"/>
  <c r="BY49" i="2" s="1"/>
  <c r="BW50" i="2"/>
  <c r="FO49" i="2"/>
  <c r="EH49" i="3" l="1"/>
  <c r="AQ49" i="3"/>
  <c r="AR49" i="3" s="1"/>
  <c r="EK49" i="3" s="1"/>
  <c r="AP50" i="3"/>
  <c r="CA49" i="2"/>
  <c r="CB49" i="2" s="1"/>
  <c r="BZ50" i="2"/>
  <c r="FR49" i="2"/>
  <c r="AS50" i="3" l="1"/>
  <c r="AT49" i="3"/>
  <c r="AU49" i="3" s="1"/>
  <c r="AV50" i="3" s="1"/>
  <c r="CC50" i="2"/>
  <c r="FU49" i="2"/>
  <c r="CD49" i="2"/>
  <c r="CE49" i="2" s="1"/>
  <c r="EN49" i="3" l="1"/>
  <c r="AW49" i="3"/>
  <c r="AX49" i="3" s="1"/>
  <c r="EQ49" i="3" s="1"/>
  <c r="CF50" i="2"/>
  <c r="FX49" i="2"/>
  <c r="CG49" i="2"/>
  <c r="AY50" i="3" l="1"/>
  <c r="AZ49" i="3"/>
  <c r="BA49" i="3" s="1"/>
  <c r="BB50" i="3" s="1"/>
  <c r="CH49" i="2"/>
  <c r="ET49" i="3" l="1"/>
  <c r="BC49" i="3"/>
  <c r="BD49" i="3" s="1"/>
  <c r="EW49" i="3" s="1"/>
  <c r="CI50" i="2"/>
  <c r="GA49" i="2"/>
  <c r="CJ49" i="2"/>
  <c r="CK49" i="2" s="1"/>
  <c r="BE50" i="3" l="1"/>
  <c r="BF49" i="3"/>
  <c r="BG49" i="3" s="1"/>
  <c r="EZ49" i="3" s="1"/>
  <c r="CL50" i="2"/>
  <c r="GD49" i="2"/>
  <c r="CM49" i="2"/>
  <c r="CN49" i="2" s="1"/>
  <c r="BH50" i="3" l="1"/>
  <c r="BI49" i="3"/>
  <c r="BJ49" i="3" s="1"/>
  <c r="FC49" i="3" s="1"/>
  <c r="CO50" i="2"/>
  <c r="GG49" i="2"/>
  <c r="CP49" i="2"/>
  <c r="CQ49" i="2" s="1"/>
  <c r="BK50" i="3" l="1"/>
  <c r="BL49" i="3"/>
  <c r="BM49" i="3" s="1"/>
  <c r="FF49" i="3" s="1"/>
  <c r="CS49" i="2"/>
  <c r="CT49" i="2" s="1"/>
  <c r="CU50" i="2" s="1"/>
  <c r="GJ49" i="2"/>
  <c r="CR50" i="2"/>
  <c r="BN50" i="3" l="1"/>
  <c r="BO49" i="3"/>
  <c r="BP49" i="3" s="1"/>
  <c r="FI49" i="3" s="1"/>
  <c r="B49" i="2"/>
  <c r="A49" i="2"/>
  <c r="J51" i="1"/>
  <c r="GM49" i="2"/>
  <c r="CX50" i="2" l="1"/>
  <c r="BR49" i="3"/>
  <c r="BS49" i="3" s="1"/>
  <c r="FL49" i="3" s="1"/>
  <c r="BQ50" i="3"/>
  <c r="BT50" i="3" l="1"/>
  <c r="BU49" i="3"/>
  <c r="BV49" i="3" s="1"/>
  <c r="FO49" i="3" s="1"/>
  <c r="DA50" i="2"/>
  <c r="BW50" i="3" l="1"/>
  <c r="BX49" i="3"/>
  <c r="BY49" i="3" s="1"/>
  <c r="FR49" i="3" s="1"/>
  <c r="DD50" i="2"/>
  <c r="BZ50" i="3" l="1"/>
  <c r="CA49" i="3"/>
  <c r="CB49" i="3" s="1"/>
  <c r="FU49" i="3" s="1"/>
  <c r="DG50" i="2"/>
  <c r="CC50" i="3" l="1"/>
  <c r="CD49" i="3"/>
  <c r="CE49" i="3" s="1"/>
  <c r="FX49" i="3" s="1"/>
  <c r="DJ50" i="2"/>
  <c r="CF50" i="3" l="1"/>
  <c r="CG49" i="3"/>
  <c r="CH49" i="3" s="1"/>
  <c r="GA49" i="3" s="1"/>
  <c r="DM50" i="2"/>
  <c r="CI50" i="3" l="1"/>
  <c r="CJ49" i="3"/>
  <c r="CK49" i="3" s="1"/>
  <c r="GD49" i="3" s="1"/>
  <c r="DP50" i="2"/>
  <c r="CL50" i="3" l="1"/>
  <c r="CM49" i="3"/>
  <c r="CN49" i="3" s="1"/>
  <c r="CO50" i="3" s="1"/>
  <c r="DS50" i="2"/>
  <c r="AB50" i="2"/>
  <c r="AC50" i="2" s="1"/>
  <c r="GG49" i="3" l="1"/>
  <c r="CP49" i="3"/>
  <c r="AE50" i="2"/>
  <c r="AF50" i="2" s="1"/>
  <c r="AD51" i="2"/>
  <c r="DV50" i="2"/>
  <c r="CQ49" i="3" l="1"/>
  <c r="AH50" i="2"/>
  <c r="AI50" i="2" s="1"/>
  <c r="AG51" i="2"/>
  <c r="DY50" i="2"/>
  <c r="GJ49" i="3" l="1"/>
  <c r="CS49" i="3"/>
  <c r="CT49" i="3" s="1"/>
  <c r="GM49" i="3" s="1"/>
  <c r="CR50" i="3"/>
  <c r="AK50" i="2"/>
  <c r="AL50" i="2" s="1"/>
  <c r="AJ51" i="2"/>
  <c r="EB50" i="2"/>
  <c r="K51" i="1" l="1"/>
  <c r="A49" i="3"/>
  <c r="CU50" i="3"/>
  <c r="B49" i="3"/>
  <c r="AN50" i="2"/>
  <c r="AO50" i="2" s="1"/>
  <c r="AM51" i="2"/>
  <c r="EE50" i="2"/>
  <c r="AQ50" i="2" l="1"/>
  <c r="AR50" i="2" s="1"/>
  <c r="AP51" i="2"/>
  <c r="EH50" i="2"/>
  <c r="DA50" i="3" l="1"/>
  <c r="CX50" i="3"/>
  <c r="DD50" i="3"/>
  <c r="AT50" i="2"/>
  <c r="AU50" i="2" s="1"/>
  <c r="AV51" i="2" s="1"/>
  <c r="EK50" i="2"/>
  <c r="AS51" i="2"/>
  <c r="AW50" i="2" l="1"/>
  <c r="AX50" i="2" s="1"/>
  <c r="AY51" i="2" s="1"/>
  <c r="EN50" i="2"/>
  <c r="DG50" i="3" l="1"/>
  <c r="DJ50" i="3"/>
  <c r="AZ50" i="2"/>
  <c r="BA50" i="2" s="1"/>
  <c r="BB51" i="2" s="1"/>
  <c r="EQ50" i="2"/>
  <c r="DM50" i="3" l="1"/>
  <c r="ET50" i="2"/>
  <c r="BC50" i="2"/>
  <c r="BD50" i="2" s="1"/>
  <c r="BE51" i="2" s="1"/>
  <c r="DP50" i="3" l="1"/>
  <c r="EW50" i="2"/>
  <c r="BF50" i="2"/>
  <c r="BG50" i="2" s="1"/>
  <c r="DS50" i="3" l="1"/>
  <c r="BI50" i="2"/>
  <c r="BJ50" i="2" s="1"/>
  <c r="BH51" i="2"/>
  <c r="EZ50" i="2"/>
  <c r="AC50" i="3" l="1"/>
  <c r="DV50" i="3" s="1"/>
  <c r="BL50" i="2"/>
  <c r="BM50" i="2" s="1"/>
  <c r="BN51" i="2" s="1"/>
  <c r="BK51" i="2"/>
  <c r="FC50" i="2"/>
  <c r="AE50" i="3" l="1"/>
  <c r="AF50" i="3" s="1"/>
  <c r="DY50" i="3" s="1"/>
  <c r="FF50" i="2"/>
  <c r="BO50" i="2"/>
  <c r="AD51" i="3"/>
  <c r="AH50" i="3" l="1"/>
  <c r="AI50" i="3" s="1"/>
  <c r="EB50" i="3" s="1"/>
  <c r="BP50" i="2"/>
  <c r="BQ51" i="2" s="1"/>
  <c r="AG51" i="3"/>
  <c r="FI50" i="2" l="1"/>
  <c r="BR50" i="2"/>
  <c r="BS50" i="2" s="1"/>
  <c r="BU50" i="2" s="1"/>
  <c r="BV50" i="2" s="1"/>
  <c r="BW51" i="2" s="1"/>
  <c r="AJ51" i="3"/>
  <c r="AK50" i="3"/>
  <c r="FL50" i="2" l="1"/>
  <c r="FO50" i="2"/>
  <c r="BX50" i="2"/>
  <c r="BY50" i="2" s="1"/>
  <c r="FR50" i="2" s="1"/>
  <c r="BT51" i="2"/>
  <c r="AL50" i="3"/>
  <c r="AN50" i="3"/>
  <c r="EE50" i="3" l="1"/>
  <c r="BZ51" i="2"/>
  <c r="CA50" i="2"/>
  <c r="CB50" i="2" s="1"/>
  <c r="CC51" i="2" s="1"/>
  <c r="AO50" i="3"/>
  <c r="EH50" i="3" s="1"/>
  <c r="AQ50" i="3"/>
  <c r="AM51" i="3"/>
  <c r="FU50" i="2" l="1"/>
  <c r="CD50" i="2"/>
  <c r="CE50" i="2" s="1"/>
  <c r="AR50" i="3"/>
  <c r="AT50" i="3"/>
  <c r="AP51" i="3"/>
  <c r="EK50" i="3" l="1"/>
  <c r="CG50" i="2"/>
  <c r="CF51" i="2"/>
  <c r="FX50" i="2"/>
  <c r="AU50" i="3"/>
  <c r="EN50" i="3" s="1"/>
  <c r="AW50" i="3"/>
  <c r="AS51" i="3"/>
  <c r="CH50" i="2" l="1"/>
  <c r="CJ50" i="2" s="1"/>
  <c r="CK50" i="2" s="1"/>
  <c r="CL51" i="2" s="1"/>
  <c r="AX50" i="3"/>
  <c r="AZ50" i="3"/>
  <c r="AV51" i="3"/>
  <c r="EQ50" i="3" l="1"/>
  <c r="GA50" i="2"/>
  <c r="CI51" i="2"/>
  <c r="CM50" i="2"/>
  <c r="CN50" i="2" s="1"/>
  <c r="CO51" i="2" s="1"/>
  <c r="GD50" i="2"/>
  <c r="BA50" i="3"/>
  <c r="ET50" i="3" s="1"/>
  <c r="BC50" i="3"/>
  <c r="AY51" i="3"/>
  <c r="CP50" i="2" l="1"/>
  <c r="CQ50" i="2" s="1"/>
  <c r="GJ50" i="2" s="1"/>
  <c r="GG50" i="2"/>
  <c r="BD50" i="3"/>
  <c r="BF50" i="3"/>
  <c r="BB51" i="3"/>
  <c r="EW50" i="3" l="1"/>
  <c r="CR51" i="2"/>
  <c r="CS50" i="2"/>
  <c r="CT50" i="2" s="1"/>
  <c r="J52" i="1" s="1"/>
  <c r="BG50" i="3"/>
  <c r="EZ50" i="3" s="1"/>
  <c r="BI50" i="3"/>
  <c r="BE51" i="3"/>
  <c r="GM50" i="2" l="1"/>
  <c r="CU51" i="2"/>
  <c r="B50" i="2"/>
  <c r="A50" i="2"/>
  <c r="BJ50" i="3"/>
  <c r="BL50" i="3"/>
  <c r="BH51" i="3"/>
  <c r="CX51" i="2" l="1"/>
  <c r="FC50" i="3"/>
  <c r="BM50" i="3"/>
  <c r="FF50" i="3" s="1"/>
  <c r="BO50" i="3"/>
  <c r="BK51" i="3"/>
  <c r="DA51" i="2" l="1"/>
  <c r="BP50" i="3"/>
  <c r="BR50" i="3"/>
  <c r="BN51" i="3"/>
  <c r="FI50" i="3" l="1"/>
  <c r="BS50" i="3"/>
  <c r="FL50" i="3" s="1"/>
  <c r="BU50" i="3"/>
  <c r="BQ51" i="3"/>
  <c r="DD51" i="2" l="1"/>
  <c r="BV50" i="3"/>
  <c r="BX50" i="3"/>
  <c r="BT51" i="3"/>
  <c r="DG51" i="2" l="1"/>
  <c r="FO50" i="3"/>
  <c r="BY50" i="3"/>
  <c r="FR50" i="3" s="1"/>
  <c r="CA50" i="3"/>
  <c r="BW51" i="3"/>
  <c r="DJ51" i="2" l="1"/>
  <c r="CB50" i="3"/>
  <c r="CD50" i="3"/>
  <c r="BZ51" i="3"/>
  <c r="DP51" i="2" l="1"/>
  <c r="DM51" i="2"/>
  <c r="DS51" i="2"/>
  <c r="FU50" i="3"/>
  <c r="CE50" i="3"/>
  <c r="FX50" i="3" s="1"/>
  <c r="CG50" i="3"/>
  <c r="CC51" i="3"/>
  <c r="AB51" i="2" l="1"/>
  <c r="AC51" i="2" s="1"/>
  <c r="AD52" i="2" s="1"/>
  <c r="CH50" i="3"/>
  <c r="CJ50" i="3"/>
  <c r="CF51" i="3"/>
  <c r="AE51" i="2" l="1"/>
  <c r="AF51" i="2" s="1"/>
  <c r="DY51" i="2" s="1"/>
  <c r="DV51" i="2"/>
  <c r="GA50" i="3"/>
  <c r="CK50" i="3"/>
  <c r="GD50" i="3" s="1"/>
  <c r="CM50" i="3"/>
  <c r="CI51" i="3"/>
  <c r="AG52" i="2" l="1"/>
  <c r="AH51" i="2"/>
  <c r="AI51" i="2" s="1"/>
  <c r="EB51" i="2" s="1"/>
  <c r="CN50" i="3"/>
  <c r="CP50" i="3"/>
  <c r="CL51" i="3"/>
  <c r="AJ52" i="2" l="1"/>
  <c r="AK51" i="2"/>
  <c r="AL51" i="2" s="1"/>
  <c r="AM52" i="2" s="1"/>
  <c r="GG50" i="3"/>
  <c r="CQ50" i="3"/>
  <c r="CO51" i="3"/>
  <c r="AN51" i="2" l="1"/>
  <c r="AO51" i="2" s="1"/>
  <c r="EH51" i="2" s="1"/>
  <c r="EE51" i="2"/>
  <c r="CS50" i="3"/>
  <c r="CT50" i="3" s="1"/>
  <c r="GJ50" i="3"/>
  <c r="CR51" i="3"/>
  <c r="AP52" i="2" l="1"/>
  <c r="AQ51" i="2"/>
  <c r="AR51" i="2" s="1"/>
  <c r="AS52" i="2" s="1"/>
  <c r="GM50" i="3"/>
  <c r="K52" i="1"/>
  <c r="A50" i="3"/>
  <c r="B50" i="3"/>
  <c r="CU51" i="3"/>
  <c r="AT51" i="2" l="1"/>
  <c r="AU51" i="2" s="1"/>
  <c r="AV52" i="2" s="1"/>
  <c r="EK51" i="2"/>
  <c r="CX51" i="3"/>
  <c r="EN51" i="2" l="1"/>
  <c r="AW51" i="2"/>
  <c r="AX51" i="2" s="1"/>
  <c r="AY52" i="2" s="1"/>
  <c r="DA51" i="3"/>
  <c r="DD51" i="3"/>
  <c r="EQ51" i="2" l="1"/>
  <c r="AZ51" i="2"/>
  <c r="BA51" i="2" s="1"/>
  <c r="BB52" i="2" s="1"/>
  <c r="DG51" i="3"/>
  <c r="ET51" i="2" l="1"/>
  <c r="BC51" i="2"/>
  <c r="BD51" i="2" s="1"/>
  <c r="BE52" i="2" s="1"/>
  <c r="DJ51" i="3"/>
  <c r="BF51" i="2" l="1"/>
  <c r="BG51" i="2" s="1"/>
  <c r="BH52" i="2" s="1"/>
  <c r="EW51" i="2"/>
  <c r="DM51" i="3"/>
  <c r="BI51" i="2" l="1"/>
  <c r="BJ51" i="2" s="1"/>
  <c r="BK52" i="2" s="1"/>
  <c r="EZ51" i="2"/>
  <c r="DP51" i="3"/>
  <c r="BL51" i="2" l="1"/>
  <c r="BM51" i="2" s="1"/>
  <c r="BN52" i="2" s="1"/>
  <c r="FC51" i="2"/>
  <c r="DS51" i="3"/>
  <c r="BO51" i="2" l="1"/>
  <c r="BP51" i="2" s="1"/>
  <c r="FI51" i="2" s="1"/>
  <c r="FF51" i="2"/>
  <c r="AC51" i="3"/>
  <c r="BR51" i="2" l="1"/>
  <c r="BS51" i="2" s="1"/>
  <c r="BT52" i="2" s="1"/>
  <c r="BQ52" i="2"/>
  <c r="AE51" i="3"/>
  <c r="AF51" i="3" s="1"/>
  <c r="DV51" i="3"/>
  <c r="AD52" i="3"/>
  <c r="FL51" i="2" l="1"/>
  <c r="BU51" i="2"/>
  <c r="BV51" i="2" s="1"/>
  <c r="BW52" i="2" s="1"/>
  <c r="AG52" i="3"/>
  <c r="DY51" i="3"/>
  <c r="AH51" i="3"/>
  <c r="AI51" i="3" s="1"/>
  <c r="EB51" i="3" s="1"/>
  <c r="BX51" i="2" l="1"/>
  <c r="BY51" i="2" s="1"/>
  <c r="BZ52" i="2" s="1"/>
  <c r="FO51" i="2"/>
  <c r="AK51" i="3"/>
  <c r="AL51" i="3" s="1"/>
  <c r="EE51" i="3" s="1"/>
  <c r="AJ52" i="3"/>
  <c r="FR51" i="2" l="1"/>
  <c r="CA51" i="2"/>
  <c r="CB51" i="2" s="1"/>
  <c r="FU51" i="2" s="1"/>
  <c r="AM52" i="3"/>
  <c r="AN51" i="3"/>
  <c r="CC52" i="2" l="1"/>
  <c r="CD51" i="2"/>
  <c r="CE51" i="2" s="1"/>
  <c r="FX51" i="2" s="1"/>
  <c r="AO51" i="3"/>
  <c r="AQ51" i="3"/>
  <c r="CG51" i="2" l="1"/>
  <c r="CH51" i="2" s="1"/>
  <c r="CI52" i="2" s="1"/>
  <c r="CF52" i="2"/>
  <c r="EH51" i="3"/>
  <c r="AR51" i="3"/>
  <c r="AP52" i="3"/>
  <c r="GA51" i="2" l="1"/>
  <c r="CJ51" i="2"/>
  <c r="CK51" i="2" s="1"/>
  <c r="GD51" i="2" s="1"/>
  <c r="AT51" i="3"/>
  <c r="AU51" i="3" s="1"/>
  <c r="EK51" i="3"/>
  <c r="AS52" i="3"/>
  <c r="CL52" i="2" l="1"/>
  <c r="CM51" i="2"/>
  <c r="CN51" i="2" s="1"/>
  <c r="GG51" i="2" s="1"/>
  <c r="EN51" i="3"/>
  <c r="AW51" i="3"/>
  <c r="AX51" i="3" s="1"/>
  <c r="EQ51" i="3" s="1"/>
  <c r="AV52" i="3"/>
  <c r="CO52" i="2" l="1"/>
  <c r="CP51" i="2"/>
  <c r="CQ51" i="2" s="1"/>
  <c r="CR52" i="2" s="1"/>
  <c r="AZ51" i="3"/>
  <c r="BA51" i="3" s="1"/>
  <c r="ET51" i="3" s="1"/>
  <c r="AY52" i="3"/>
  <c r="CS51" i="2" l="1"/>
  <c r="CT51" i="2" s="1"/>
  <c r="CU52" i="2" s="1"/>
  <c r="GJ51" i="2"/>
  <c r="BC51" i="3"/>
  <c r="BD51" i="3" s="1"/>
  <c r="EW51" i="3" s="1"/>
  <c r="BB52" i="3"/>
  <c r="J53" i="1" l="1"/>
  <c r="GM51" i="2"/>
  <c r="A51" i="2"/>
  <c r="B51" i="2"/>
  <c r="CX52" i="2"/>
  <c r="BF51" i="3"/>
  <c r="BG51" i="3" s="1"/>
  <c r="EZ51" i="3" s="1"/>
  <c r="BE52" i="3"/>
  <c r="BH52" i="3" l="1"/>
  <c r="BI51" i="3"/>
  <c r="BJ51" i="3" s="1"/>
  <c r="FC51" i="3" s="1"/>
  <c r="DA52" i="2" l="1"/>
  <c r="BL51" i="3"/>
  <c r="BM51" i="3" s="1"/>
  <c r="FF51" i="3" s="1"/>
  <c r="BK52" i="3"/>
  <c r="DD52" i="2" l="1"/>
  <c r="BO51" i="3"/>
  <c r="BP51" i="3" s="1"/>
  <c r="FI51" i="3" s="1"/>
  <c r="BN52" i="3"/>
  <c r="DG52" i="2" l="1"/>
  <c r="BR51" i="3"/>
  <c r="BS51" i="3" s="1"/>
  <c r="FL51" i="3" s="1"/>
  <c r="BQ52" i="3"/>
  <c r="DJ52" i="2" l="1"/>
  <c r="BU51" i="3"/>
  <c r="BV51" i="3" s="1"/>
  <c r="FO51" i="3" s="1"/>
  <c r="BT52" i="3"/>
  <c r="DM52" i="2" l="1"/>
  <c r="BX51" i="3"/>
  <c r="BY51" i="3" s="1"/>
  <c r="FR51" i="3" s="1"/>
  <c r="BW52" i="3"/>
  <c r="AB52" i="2" l="1"/>
  <c r="DP52" i="2"/>
  <c r="CA51" i="3"/>
  <c r="CB51" i="3" s="1"/>
  <c r="FU51" i="3" s="1"/>
  <c r="BZ52" i="3"/>
  <c r="AC52" i="2" l="1"/>
  <c r="AE52" i="2" s="1"/>
  <c r="DS52" i="2"/>
  <c r="CD51" i="3"/>
  <c r="CE51" i="3" s="1"/>
  <c r="FX51" i="3" s="1"/>
  <c r="CC52" i="3"/>
  <c r="AF52" i="2" l="1"/>
  <c r="AH52" i="2" s="1"/>
  <c r="DV52" i="2"/>
  <c r="AD53" i="2"/>
  <c r="CF52" i="3"/>
  <c r="CG51" i="3"/>
  <c r="CH51" i="3" s="1"/>
  <c r="GA51" i="3" s="1"/>
  <c r="AI52" i="2" l="1"/>
  <c r="AK52" i="2"/>
  <c r="DY52" i="2"/>
  <c r="AG53" i="2"/>
  <c r="CJ51" i="3"/>
  <c r="CI52" i="3"/>
  <c r="AL52" i="2" l="1"/>
  <c r="AN52" i="2"/>
  <c r="EB52" i="2"/>
  <c r="AJ53" i="2"/>
  <c r="CK51" i="3"/>
  <c r="GD51" i="3" l="1"/>
  <c r="CM51" i="3"/>
  <c r="CN51" i="3" s="1"/>
  <c r="GG51" i="3" s="1"/>
  <c r="CL52" i="3"/>
  <c r="AO52" i="2"/>
  <c r="AQ52" i="2"/>
  <c r="EE52" i="2"/>
  <c r="AM53" i="2"/>
  <c r="CP51" i="3" l="1"/>
  <c r="CQ51" i="3" s="1"/>
  <c r="GJ51" i="3" s="1"/>
  <c r="CO52" i="3"/>
  <c r="AR52" i="2"/>
  <c r="AT52" i="2"/>
  <c r="EH52" i="2"/>
  <c r="AP53" i="2"/>
  <c r="CS51" i="3" l="1"/>
  <c r="CT51" i="3" s="1"/>
  <c r="GM51" i="3" s="1"/>
  <c r="CR52" i="3"/>
  <c r="AU52" i="2"/>
  <c r="AW52" i="2"/>
  <c r="AS53" i="2"/>
  <c r="EK52" i="2"/>
  <c r="K53" i="1" l="1"/>
  <c r="CU52" i="3"/>
  <c r="A51" i="3"/>
  <c r="B51" i="3"/>
  <c r="AX52" i="2"/>
  <c r="AZ52" i="2"/>
  <c r="AV53" i="2"/>
  <c r="EN52" i="2"/>
  <c r="CX52" i="3" l="1"/>
  <c r="BA52" i="2"/>
  <c r="BC52" i="2" s="1"/>
  <c r="AY53" i="2"/>
  <c r="EQ52" i="2"/>
  <c r="DA52" i="3" l="1"/>
  <c r="DD52" i="3"/>
  <c r="BD52" i="2"/>
  <c r="BF52" i="2"/>
  <c r="ET52" i="2"/>
  <c r="BB53" i="2"/>
  <c r="DG52" i="3" l="1"/>
  <c r="BG52" i="2"/>
  <c r="BI52" i="2" s="1"/>
  <c r="BE53" i="2"/>
  <c r="EW52" i="2"/>
  <c r="DJ52" i="3" l="1"/>
  <c r="BJ52" i="2"/>
  <c r="BL52" i="2"/>
  <c r="BH53" i="2"/>
  <c r="EZ52" i="2"/>
  <c r="DM52" i="3" l="1"/>
  <c r="BM52" i="2"/>
  <c r="BO52" i="2" s="1"/>
  <c r="BK53" i="2"/>
  <c r="FC52" i="2"/>
  <c r="DP52" i="3" l="1"/>
  <c r="BP52" i="2"/>
  <c r="BR52" i="2" s="1"/>
  <c r="FF52" i="2"/>
  <c r="BN53" i="2"/>
  <c r="DS52" i="3" l="1"/>
  <c r="BS52" i="2"/>
  <c r="BU52" i="2"/>
  <c r="FI52" i="2"/>
  <c r="BQ53" i="2"/>
  <c r="AC52" i="3" l="1"/>
  <c r="DV52" i="3" s="1"/>
  <c r="BV52" i="2"/>
  <c r="BX52" i="2" s="1"/>
  <c r="BT53" i="2"/>
  <c r="FL52" i="2"/>
  <c r="AD53" i="3" l="1"/>
  <c r="AE52" i="3"/>
  <c r="AF52" i="3" s="1"/>
  <c r="DY52" i="3" s="1"/>
  <c r="BY52" i="2"/>
  <c r="CA52" i="2"/>
  <c r="CB52" i="2" s="1"/>
  <c r="CC53" i="2" s="1"/>
  <c r="FO52" i="2"/>
  <c r="BW53" i="2"/>
  <c r="AH52" i="3" l="1"/>
  <c r="AI52" i="3" s="1"/>
  <c r="EB52" i="3" s="1"/>
  <c r="AG53" i="3"/>
  <c r="FU52" i="2"/>
  <c r="CD52" i="2"/>
  <c r="CE52" i="2" s="1"/>
  <c r="FR52" i="2"/>
  <c r="BZ53" i="2"/>
  <c r="AJ53" i="3" l="1"/>
  <c r="AK52" i="3"/>
  <c r="AL52" i="3" s="1"/>
  <c r="EE52" i="3" s="1"/>
  <c r="CG52" i="2"/>
  <c r="FX52" i="2"/>
  <c r="CF53" i="2"/>
  <c r="AM53" i="3" l="1"/>
  <c r="AN52" i="3"/>
  <c r="AO52" i="3" s="1"/>
  <c r="EH52" i="3" s="1"/>
  <c r="CH52" i="2"/>
  <c r="CJ52" i="2" s="1"/>
  <c r="AQ52" i="3" l="1"/>
  <c r="AR52" i="3" s="1"/>
  <c r="EK52" i="3" s="1"/>
  <c r="CK52" i="2"/>
  <c r="CM52" i="2"/>
  <c r="CN52" i="2" s="1"/>
  <c r="CI53" i="2"/>
  <c r="GA52" i="2"/>
  <c r="AP53" i="3"/>
  <c r="AT52" i="3" l="1"/>
  <c r="AU52" i="3" s="1"/>
  <c r="EN52" i="3" s="1"/>
  <c r="CP52" i="2"/>
  <c r="CQ52" i="2" s="1"/>
  <c r="CO53" i="2"/>
  <c r="GG52" i="2"/>
  <c r="CL53" i="2"/>
  <c r="GD52" i="2"/>
  <c r="AS53" i="3"/>
  <c r="AW52" i="3" l="1"/>
  <c r="AX52" i="3" s="1"/>
  <c r="EQ52" i="3" s="1"/>
  <c r="CS52" i="2"/>
  <c r="CT52" i="2" s="1"/>
  <c r="CU53" i="2" s="1"/>
  <c r="CR53" i="2"/>
  <c r="GJ52" i="2"/>
  <c r="AV53" i="3"/>
  <c r="CX53" i="2" l="1"/>
  <c r="AZ52" i="3"/>
  <c r="BA52" i="3" s="1"/>
  <c r="A52" i="2"/>
  <c r="B52" i="2"/>
  <c r="J54" i="1"/>
  <c r="GM52" i="2"/>
  <c r="AY53" i="3"/>
  <c r="BC52" i="3" l="1"/>
  <c r="BD52" i="3" s="1"/>
  <c r="EW52" i="3" s="1"/>
  <c r="ET52" i="3"/>
  <c r="DA53" i="2"/>
  <c r="BB53" i="3"/>
  <c r="BF52" i="3" l="1"/>
  <c r="BG52" i="3" s="1"/>
  <c r="EZ52" i="3" s="1"/>
  <c r="DD53" i="2"/>
  <c r="BE53" i="3"/>
  <c r="BI52" i="3" l="1"/>
  <c r="BJ52" i="3" s="1"/>
  <c r="DG53" i="2"/>
  <c r="BH53" i="3"/>
  <c r="BL52" i="3" l="1"/>
  <c r="BM52" i="3" s="1"/>
  <c r="FC52" i="3"/>
  <c r="DJ53" i="2"/>
  <c r="BK53" i="3"/>
  <c r="BO52" i="3" l="1"/>
  <c r="BP52" i="3" s="1"/>
  <c r="FI52" i="3" s="1"/>
  <c r="FF52" i="3"/>
  <c r="DM53" i="2"/>
  <c r="BN53" i="3"/>
  <c r="BR52" i="3" l="1"/>
  <c r="BQ53" i="3"/>
  <c r="AB53" i="2" l="1"/>
  <c r="DS53" i="2"/>
  <c r="DP53" i="2"/>
  <c r="BS52" i="3"/>
  <c r="BU52" i="3"/>
  <c r="FL52" i="3" l="1"/>
  <c r="AC53" i="2"/>
  <c r="AE53" i="2"/>
  <c r="BV52" i="3"/>
  <c r="FO52" i="3" s="1"/>
  <c r="BX52" i="3"/>
  <c r="BT53" i="3"/>
  <c r="AF53" i="2" l="1"/>
  <c r="AH53" i="2"/>
  <c r="DV53" i="2"/>
  <c r="AD54" i="2"/>
  <c r="BY52" i="3"/>
  <c r="CA52" i="3"/>
  <c r="BW53" i="3"/>
  <c r="FR52" i="3" l="1"/>
  <c r="AI53" i="2"/>
  <c r="AK53" i="2" s="1"/>
  <c r="AL53" i="2" s="1"/>
  <c r="DY53" i="2"/>
  <c r="AG54" i="2"/>
  <c r="CB52" i="3"/>
  <c r="FU52" i="3" s="1"/>
  <c r="CD52" i="3"/>
  <c r="BZ53" i="3"/>
  <c r="EB53" i="2" l="1"/>
  <c r="AJ54" i="2"/>
  <c r="AN53" i="2"/>
  <c r="AO53" i="2" s="1"/>
  <c r="EE53" i="2"/>
  <c r="AM54" i="2"/>
  <c r="CE52" i="3"/>
  <c r="CG52" i="3"/>
  <c r="CC53" i="3"/>
  <c r="FX52" i="3" l="1"/>
  <c r="AQ53" i="2"/>
  <c r="EH53" i="2"/>
  <c r="AP54" i="2"/>
  <c r="CH52" i="3"/>
  <c r="GA52" i="3" s="1"/>
  <c r="CJ52" i="3"/>
  <c r="CF53" i="3"/>
  <c r="AR53" i="2" l="1"/>
  <c r="AT53" i="2" s="1"/>
  <c r="CK52" i="3"/>
  <c r="CM52" i="3"/>
  <c r="CI53" i="3"/>
  <c r="GD52" i="3" l="1"/>
  <c r="EK53" i="2"/>
  <c r="AS54" i="2"/>
  <c r="AU53" i="2"/>
  <c r="AW53" i="2"/>
  <c r="CN52" i="3"/>
  <c r="GG52" i="3" s="1"/>
  <c r="CP52" i="3"/>
  <c r="CQ52" i="3" s="1"/>
  <c r="GJ52" i="3" s="1"/>
  <c r="CL53" i="3"/>
  <c r="EN53" i="2" l="1"/>
  <c r="AV54" i="2"/>
  <c r="AX53" i="2"/>
  <c r="AZ53" i="2" s="1"/>
  <c r="BA53" i="2" s="1"/>
  <c r="CS52" i="3"/>
  <c r="CT52" i="3" s="1"/>
  <c r="GM52" i="3" s="1"/>
  <c r="CR53" i="3"/>
  <c r="CO53" i="3"/>
  <c r="K54" i="1" l="1"/>
  <c r="EQ53" i="2"/>
  <c r="AY54" i="2"/>
  <c r="BC53" i="2"/>
  <c r="BD53" i="2" s="1"/>
  <c r="ET53" i="2"/>
  <c r="BB54" i="2"/>
  <c r="A52" i="3"/>
  <c r="CU53" i="3"/>
  <c r="B52" i="3"/>
  <c r="BF53" i="2" l="1"/>
  <c r="EW53" i="2"/>
  <c r="BE54" i="2"/>
  <c r="CX53" i="3" l="1"/>
  <c r="BG53" i="2"/>
  <c r="BI53" i="2" s="1"/>
  <c r="DA53" i="3" l="1"/>
  <c r="EZ53" i="2"/>
  <c r="BH54" i="2"/>
  <c r="BJ53" i="2"/>
  <c r="BL53" i="2"/>
  <c r="DD53" i="3" l="1"/>
  <c r="DG53" i="3"/>
  <c r="FC53" i="2"/>
  <c r="BK54" i="2"/>
  <c r="BM53" i="2"/>
  <c r="BO53" i="2"/>
  <c r="FF53" i="2" l="1"/>
  <c r="BN54" i="2"/>
  <c r="BP53" i="2"/>
  <c r="BR53" i="2"/>
  <c r="FI53" i="2" l="1"/>
  <c r="BQ54" i="2"/>
  <c r="BS53" i="2"/>
  <c r="BU53" i="2" s="1"/>
  <c r="BV53" i="2" s="1"/>
  <c r="DJ53" i="3" l="1"/>
  <c r="BX53" i="2"/>
  <c r="BY53" i="2" s="1"/>
  <c r="FO53" i="2"/>
  <c r="BW54" i="2"/>
  <c r="FL53" i="2"/>
  <c r="BT54" i="2"/>
  <c r="DM53" i="3"/>
  <c r="CA53" i="2" l="1"/>
  <c r="FR53" i="2"/>
  <c r="BZ54" i="2"/>
  <c r="DS53" i="3"/>
  <c r="DP53" i="3" l="1"/>
  <c r="CB53" i="2"/>
  <c r="CD53" i="2"/>
  <c r="CE53" i="2" l="1"/>
  <c r="CG53" i="2" s="1"/>
  <c r="FU53" i="2"/>
  <c r="CC54" i="2"/>
  <c r="AC53" i="3"/>
  <c r="AE53" i="3" s="1"/>
  <c r="DV53" i="3" l="1"/>
  <c r="CF54" i="2"/>
  <c r="FX53" i="2"/>
  <c r="CH53" i="2"/>
  <c r="CJ53" i="2"/>
  <c r="CK53" i="2" s="1"/>
  <c r="GD53" i="2" s="1"/>
  <c r="AF53" i="3"/>
  <c r="DY53" i="3" s="1"/>
  <c r="AH53" i="3"/>
  <c r="AI53" i="3" s="1"/>
  <c r="EB53" i="3" s="1"/>
  <c r="AD54" i="3"/>
  <c r="CI54" i="2" l="1"/>
  <c r="GA53" i="2"/>
  <c r="CM53" i="2"/>
  <c r="CN53" i="2" s="1"/>
  <c r="GG53" i="2" s="1"/>
  <c r="CL54" i="2"/>
  <c r="AK53" i="3"/>
  <c r="AJ54" i="3"/>
  <c r="AG54" i="3"/>
  <c r="CP53" i="2" l="1"/>
  <c r="CO54" i="2"/>
  <c r="AL53" i="3"/>
  <c r="AN53" i="3"/>
  <c r="EE53" i="3" l="1"/>
  <c r="CQ53" i="2"/>
  <c r="GJ53" i="2" s="1"/>
  <c r="CS53" i="2"/>
  <c r="AO53" i="3"/>
  <c r="EH53" i="3" s="1"/>
  <c r="AQ53" i="3"/>
  <c r="AM54" i="3"/>
  <c r="B53" i="2" l="1"/>
  <c r="CT53" i="2"/>
  <c r="GM53" i="2" s="1"/>
  <c r="CR54" i="2"/>
  <c r="J55" i="1"/>
  <c r="AR53" i="3"/>
  <c r="AT53" i="3"/>
  <c r="AP54" i="3"/>
  <c r="EK53" i="3" l="1"/>
  <c r="A53" i="2"/>
  <c r="CU54" i="2"/>
  <c r="AU53" i="3"/>
  <c r="EN53" i="3" s="1"/>
  <c r="AW53" i="3"/>
  <c r="AS54" i="3"/>
  <c r="CX54" i="2" l="1"/>
  <c r="AX53" i="3"/>
  <c r="AZ53" i="3"/>
  <c r="AV54" i="3"/>
  <c r="EQ53" i="3" l="1"/>
  <c r="BA53" i="3"/>
  <c r="ET53" i="3" s="1"/>
  <c r="AY54" i="3"/>
  <c r="BC53" i="3" l="1"/>
  <c r="BD53" i="3" s="1"/>
  <c r="DA54" i="2"/>
  <c r="BB54" i="3"/>
  <c r="BF53" i="3" l="1"/>
  <c r="BG53" i="3" s="1"/>
  <c r="DD54" i="2"/>
  <c r="EW53" i="3"/>
  <c r="BE54" i="3"/>
  <c r="DG54" i="2" l="1"/>
  <c r="BI53" i="3"/>
  <c r="BJ53" i="3" s="1"/>
  <c r="EZ53" i="3"/>
  <c r="BH54" i="3"/>
  <c r="FC53" i="3" l="1"/>
  <c r="BL53" i="3"/>
  <c r="BM53" i="3" s="1"/>
  <c r="FF53" i="3" s="1"/>
  <c r="BK54" i="3"/>
  <c r="DJ54" i="2" l="1"/>
  <c r="BN54" i="3"/>
  <c r="BO53" i="3"/>
  <c r="BP53" i="3" s="1"/>
  <c r="FI53" i="3" s="1"/>
  <c r="DM54" i="2"/>
  <c r="BQ54" i="3" l="1"/>
  <c r="BR53" i="3"/>
  <c r="BS53" i="3" s="1"/>
  <c r="FL53" i="3" s="1"/>
  <c r="AB54" i="2"/>
  <c r="DP54" i="2"/>
  <c r="BU53" i="3" l="1"/>
  <c r="BV53" i="3" s="1"/>
  <c r="FO53" i="3" s="1"/>
  <c r="DS54" i="2"/>
  <c r="AC54" i="2"/>
  <c r="AE54" i="2"/>
  <c r="AF54" i="2" s="1"/>
  <c r="BT54" i="3"/>
  <c r="BX53" i="3" l="1"/>
  <c r="BY53" i="3" s="1"/>
  <c r="FR53" i="3" s="1"/>
  <c r="AH54" i="2"/>
  <c r="AI54" i="2" s="1"/>
  <c r="AJ55" i="2" s="1"/>
  <c r="DY54" i="2"/>
  <c r="DV54" i="2"/>
  <c r="AD55" i="2"/>
  <c r="AG55" i="2"/>
  <c r="BW54" i="3"/>
  <c r="CA53" i="3" l="1"/>
  <c r="CB53" i="3" s="1"/>
  <c r="FU53" i="3" s="1"/>
  <c r="AK54" i="2"/>
  <c r="EB54" i="2"/>
  <c r="BZ54" i="3"/>
  <c r="CC54" i="3" l="1"/>
  <c r="CD53" i="3"/>
  <c r="CE53" i="3" s="1"/>
  <c r="FX53" i="3" s="1"/>
  <c r="AL54" i="2"/>
  <c r="AN54" i="2" s="1"/>
  <c r="CG53" i="3" l="1"/>
  <c r="CH53" i="3" s="1"/>
  <c r="GA53" i="3" s="1"/>
  <c r="EE54" i="2"/>
  <c r="AM55" i="2"/>
  <c r="AO54" i="2"/>
  <c r="AQ54" i="2"/>
  <c r="AR54" i="2" s="1"/>
  <c r="CF54" i="3"/>
  <c r="CJ53" i="3" l="1"/>
  <c r="CK53" i="3" s="1"/>
  <c r="EH54" i="2"/>
  <c r="AP55" i="2"/>
  <c r="AT54" i="2"/>
  <c r="EK54" i="2"/>
  <c r="AS55" i="2"/>
  <c r="CI54" i="3"/>
  <c r="CL54" i="3" l="1"/>
  <c r="GD53" i="3"/>
  <c r="AU54" i="2"/>
  <c r="AW54" i="2" s="1"/>
  <c r="CM53" i="3"/>
  <c r="EN54" i="2" l="1"/>
  <c r="AV55" i="2"/>
  <c r="AX54" i="2"/>
  <c r="AZ54" i="2" s="1"/>
  <c r="CN53" i="3"/>
  <c r="GG53" i="3" l="1"/>
  <c r="BA54" i="2"/>
  <c r="BC54" i="2"/>
  <c r="EQ54" i="2"/>
  <c r="AY55" i="2"/>
  <c r="CO54" i="3"/>
  <c r="CP53" i="3"/>
  <c r="BD54" i="2" l="1"/>
  <c r="BF54" i="2" s="1"/>
  <c r="ET54" i="2"/>
  <c r="BB55" i="2"/>
  <c r="CQ53" i="3"/>
  <c r="CS53" i="3"/>
  <c r="CT53" i="3" s="1"/>
  <c r="GM53" i="3" s="1"/>
  <c r="GJ53" i="3" l="1"/>
  <c r="K55" i="1"/>
  <c r="EW54" i="2"/>
  <c r="BE55" i="2"/>
  <c r="BG54" i="2"/>
  <c r="BI54" i="2" s="1"/>
  <c r="A53" i="3"/>
  <c r="CU54" i="3"/>
  <c r="B53" i="3"/>
  <c r="CR54" i="3"/>
  <c r="BJ54" i="2" l="1"/>
  <c r="BL54" i="2"/>
  <c r="EZ54" i="2"/>
  <c r="BH55" i="2"/>
  <c r="CX54" i="3" l="1"/>
  <c r="BM54" i="2"/>
  <c r="BO54" i="2"/>
  <c r="FC54" i="2"/>
  <c r="BK55" i="2"/>
  <c r="DA54" i="3" l="1"/>
  <c r="BP54" i="2"/>
  <c r="BR54" i="2" s="1"/>
  <c r="FF54" i="2"/>
  <c r="BN55" i="2"/>
  <c r="DD54" i="3" l="1"/>
  <c r="FI54" i="2"/>
  <c r="BQ55" i="2"/>
  <c r="BS54" i="2"/>
  <c r="BU54" i="2" s="1"/>
  <c r="BV54" i="2" s="1"/>
  <c r="DG54" i="3"/>
  <c r="BX54" i="2" l="1"/>
  <c r="BY54" i="2" s="1"/>
  <c r="BZ55" i="2" s="1"/>
  <c r="FO54" i="2"/>
  <c r="FL54" i="2"/>
  <c r="BT55" i="2"/>
  <c r="BW55" i="2"/>
  <c r="DJ54" i="3" l="1"/>
  <c r="CA54" i="2"/>
  <c r="FR54" i="2"/>
  <c r="DM54" i="3"/>
  <c r="CB54" i="2" l="1"/>
  <c r="CD54" i="2" s="1"/>
  <c r="DP54" i="3" l="1"/>
  <c r="FU54" i="2"/>
  <c r="CC55" i="2"/>
  <c r="CE54" i="2"/>
  <c r="CG54" i="2"/>
  <c r="CH54" i="2" s="1"/>
  <c r="CJ54" i="2" l="1"/>
  <c r="CK54" i="2" s="1"/>
  <c r="GA54" i="2"/>
  <c r="CF55" i="2"/>
  <c r="FX54" i="2"/>
  <c r="CI55" i="2"/>
  <c r="GD54" i="2" l="1"/>
  <c r="CL55" i="2"/>
  <c r="CM54" i="2"/>
  <c r="CN54" i="2" s="1"/>
  <c r="GG54" i="2" s="1"/>
  <c r="DS54" i="3"/>
  <c r="CO55" i="2" l="1"/>
  <c r="CP54" i="2"/>
  <c r="CQ54" i="2" s="1"/>
  <c r="AC54" i="3"/>
  <c r="DV54" i="3" l="1"/>
  <c r="AD55" i="3"/>
  <c r="AE54" i="3"/>
  <c r="CS54" i="2"/>
  <c r="CT54" i="2" s="1"/>
  <c r="CU55" i="2" s="1"/>
  <c r="GJ54" i="2"/>
  <c r="CR55" i="2"/>
  <c r="CX55" i="2" l="1"/>
  <c r="AF54" i="3"/>
  <c r="B54" i="2"/>
  <c r="A54" i="2"/>
  <c r="J56" i="1"/>
  <c r="GM54" i="2"/>
  <c r="DA55" i="2" l="1"/>
  <c r="DY54" i="3"/>
  <c r="AG55" i="3"/>
  <c r="AH54" i="3"/>
  <c r="DD55" i="2"/>
  <c r="AI54" i="3" l="1"/>
  <c r="AK54" i="3"/>
  <c r="DG55" i="2"/>
  <c r="AL54" i="3" l="1"/>
  <c r="AN54" i="3" s="1"/>
  <c r="EB54" i="3"/>
  <c r="AJ55" i="3"/>
  <c r="DJ55" i="2"/>
  <c r="AO54" i="3" l="1"/>
  <c r="AQ54" i="3"/>
  <c r="EE54" i="3"/>
  <c r="AM55" i="3"/>
  <c r="AR54" i="3" l="1"/>
  <c r="AT54" i="3"/>
  <c r="EH54" i="3"/>
  <c r="AP55" i="3"/>
  <c r="AU54" i="3" l="1"/>
  <c r="AW54" i="3"/>
  <c r="EK54" i="3"/>
  <c r="AS55" i="3"/>
  <c r="DP55" i="2"/>
  <c r="DM55" i="2"/>
  <c r="AX54" i="3" l="1"/>
  <c r="AZ54" i="3"/>
  <c r="EN54" i="3"/>
  <c r="AV55" i="3"/>
  <c r="BA54" i="3" l="1"/>
  <c r="BC54" i="3"/>
  <c r="AY55" i="3"/>
  <c r="EQ54" i="3"/>
  <c r="AB55" i="2"/>
  <c r="AC55" i="2" s="1"/>
  <c r="DS55" i="2"/>
  <c r="BD54" i="3" l="1"/>
  <c r="BF54" i="3"/>
  <c r="ET54" i="3"/>
  <c r="BB55" i="3"/>
  <c r="AD56" i="2"/>
  <c r="DV55" i="2"/>
  <c r="AE55" i="2"/>
  <c r="AF55" i="2" s="1"/>
  <c r="BG54" i="3" l="1"/>
  <c r="BI54" i="3"/>
  <c r="EW54" i="3"/>
  <c r="BE55" i="3"/>
  <c r="AG56" i="2"/>
  <c r="DY55" i="2"/>
  <c r="AH55" i="2"/>
  <c r="AI55" i="2" s="1"/>
  <c r="EB55" i="2" s="1"/>
  <c r="BJ54" i="3" l="1"/>
  <c r="BL54" i="3"/>
  <c r="EZ54" i="3"/>
  <c r="BH55" i="3"/>
  <c r="AK55" i="2"/>
  <c r="AL55" i="2" s="1"/>
  <c r="AJ56" i="2"/>
  <c r="BM54" i="3" l="1"/>
  <c r="BO54" i="3"/>
  <c r="FC54" i="3"/>
  <c r="BK55" i="3"/>
  <c r="AM56" i="2"/>
  <c r="EE55" i="2"/>
  <c r="AN55" i="2"/>
  <c r="AO55" i="2" s="1"/>
  <c r="BP54" i="3" l="1"/>
  <c r="BR54" i="3"/>
  <c r="FF54" i="3"/>
  <c r="BN55" i="3"/>
  <c r="AP56" i="2"/>
  <c r="EH55" i="2"/>
  <c r="AQ55" i="2"/>
  <c r="AR55" i="2" s="1"/>
  <c r="BS54" i="3" l="1"/>
  <c r="BU54" i="3"/>
  <c r="FI54" i="3"/>
  <c r="BQ55" i="3"/>
  <c r="AT55" i="2"/>
  <c r="AU55" i="2" s="1"/>
  <c r="EN55" i="2" s="1"/>
  <c r="EK55" i="2"/>
  <c r="AS56" i="2"/>
  <c r="BV54" i="3" l="1"/>
  <c r="BX54" i="3"/>
  <c r="FL54" i="3"/>
  <c r="BT55" i="3"/>
  <c r="AW55" i="2"/>
  <c r="AX55" i="2" s="1"/>
  <c r="EQ55" i="2" s="1"/>
  <c r="AV56" i="2"/>
  <c r="BY54" i="3" l="1"/>
  <c r="CA54" i="3"/>
  <c r="FO54" i="3"/>
  <c r="BW55" i="3"/>
  <c r="AZ55" i="2"/>
  <c r="AY56" i="2"/>
  <c r="CB54" i="3" l="1"/>
  <c r="CD54" i="3"/>
  <c r="FR54" i="3"/>
  <c r="BZ55" i="3"/>
  <c r="BA55" i="2"/>
  <c r="CE54" i="3" l="1"/>
  <c r="CG54" i="3"/>
  <c r="FU54" i="3"/>
  <c r="CC55" i="3"/>
  <c r="BC55" i="2"/>
  <c r="BD55" i="2" s="1"/>
  <c r="ET55" i="2"/>
  <c r="BB56" i="2"/>
  <c r="CH54" i="3" l="1"/>
  <c r="CJ54" i="3" s="1"/>
  <c r="FX54" i="3"/>
  <c r="CF55" i="3"/>
  <c r="BE56" i="2"/>
  <c r="EW55" i="2"/>
  <c r="BF55" i="2"/>
  <c r="CK54" i="3" l="1"/>
  <c r="CM54" i="3" s="1"/>
  <c r="GA54" i="3"/>
  <c r="CI55" i="3"/>
  <c r="BG55" i="2"/>
  <c r="CN54" i="3" l="1"/>
  <c r="CP54" i="3"/>
  <c r="CQ54" i="3" s="1"/>
  <c r="GJ54" i="3" s="1"/>
  <c r="GD54" i="3"/>
  <c r="CL55" i="3"/>
  <c r="BH56" i="2"/>
  <c r="EZ55" i="2"/>
  <c r="BI55" i="2"/>
  <c r="BJ55" i="2" s="1"/>
  <c r="CS54" i="3" l="1"/>
  <c r="CT54" i="3" s="1"/>
  <c r="GM54" i="3" s="1"/>
  <c r="CR55" i="3"/>
  <c r="GG54" i="3"/>
  <c r="CO55" i="3"/>
  <c r="BK56" i="2"/>
  <c r="FC55" i="2"/>
  <c r="BL55" i="2"/>
  <c r="K56" i="1" l="1"/>
  <c r="B54" i="3"/>
  <c r="CU55" i="3"/>
  <c r="A54" i="3"/>
  <c r="BM55" i="2"/>
  <c r="BN56" i="2" l="1"/>
  <c r="FF55" i="2"/>
  <c r="BO55" i="2"/>
  <c r="BP55" i="2" s="1"/>
  <c r="CX55" i="3" l="1"/>
  <c r="BQ56" i="2"/>
  <c r="FI55" i="2"/>
  <c r="BR55" i="2"/>
  <c r="BS55" i="2" s="1"/>
  <c r="DA55" i="3" l="1"/>
  <c r="BT56" i="2"/>
  <c r="FL55" i="2"/>
  <c r="BU55" i="2"/>
  <c r="BV55" i="2" s="1"/>
  <c r="DD55" i="3" l="1"/>
  <c r="BW56" i="2"/>
  <c r="FO55" i="2"/>
  <c r="DG55" i="3"/>
  <c r="BX55" i="2"/>
  <c r="BY55" i="2" s="1"/>
  <c r="BZ56" i="2" l="1"/>
  <c r="FR55" i="2"/>
  <c r="CA55" i="2"/>
  <c r="CB55" i="2" s="1"/>
  <c r="DJ55" i="3" l="1"/>
  <c r="CC56" i="2"/>
  <c r="FU55" i="2"/>
  <c r="DM55" i="3"/>
  <c r="CD55" i="2"/>
  <c r="CE55" i="2" l="1"/>
  <c r="DP55" i="3" l="1"/>
  <c r="CF56" i="2"/>
  <c r="FX55" i="2"/>
  <c r="DS55" i="3"/>
  <c r="CG55" i="2"/>
  <c r="AC55" i="3" l="1"/>
  <c r="AE55" i="3"/>
  <c r="AF55" i="3" s="1"/>
  <c r="DY55" i="3" s="1"/>
  <c r="CH55" i="2"/>
  <c r="DV55" i="3" l="1"/>
  <c r="CI56" i="2"/>
  <c r="GA55" i="2"/>
  <c r="AH55" i="3"/>
  <c r="AG56" i="3"/>
  <c r="AD56" i="3"/>
  <c r="CJ55" i="2"/>
  <c r="CK55" i="2" s="1"/>
  <c r="CL56" i="2" l="1"/>
  <c r="GD55" i="2"/>
  <c r="AI55" i="3"/>
  <c r="AK55" i="3"/>
  <c r="CM55" i="2"/>
  <c r="CN55" i="2" s="1"/>
  <c r="EB55" i="3" l="1"/>
  <c r="CP55" i="2"/>
  <c r="CQ55" i="2" s="1"/>
  <c r="GG55" i="2"/>
  <c r="AL55" i="3"/>
  <c r="EE55" i="3" s="1"/>
  <c r="AN55" i="3"/>
  <c r="AJ56" i="3"/>
  <c r="CO56" i="2"/>
  <c r="CS55" i="2" l="1"/>
  <c r="CT55" i="2" s="1"/>
  <c r="CU56" i="2" s="1"/>
  <c r="CR56" i="2"/>
  <c r="GJ55" i="2"/>
  <c r="AO55" i="3"/>
  <c r="AQ55" i="3"/>
  <c r="AM56" i="3"/>
  <c r="EH55" i="3" l="1"/>
  <c r="J57" i="1"/>
  <c r="B55" i="2"/>
  <c r="A55" i="2"/>
  <c r="GM55" i="2"/>
  <c r="CX56" i="2"/>
  <c r="AR55" i="3"/>
  <c r="EK55" i="3" s="1"/>
  <c r="AP56" i="3"/>
  <c r="AT55" i="3" l="1"/>
  <c r="AU55" i="3" s="1"/>
  <c r="DA56" i="2"/>
  <c r="AS56" i="3"/>
  <c r="AW55" i="3" l="1"/>
  <c r="AX55" i="3" s="1"/>
  <c r="EQ55" i="3" s="1"/>
  <c r="EN55" i="3"/>
  <c r="DD56" i="2"/>
  <c r="AV56" i="3"/>
  <c r="AY56" i="3" l="1"/>
  <c r="AZ55" i="3"/>
  <c r="BA55" i="3" s="1"/>
  <c r="DG56" i="2"/>
  <c r="BC55" i="3" l="1"/>
  <c r="BD55" i="3" s="1"/>
  <c r="EW55" i="3" s="1"/>
  <c r="ET55" i="3"/>
  <c r="DJ56" i="2"/>
  <c r="BB56" i="3"/>
  <c r="BF55" i="3" l="1"/>
  <c r="BG55" i="3" s="1"/>
  <c r="DM56" i="2"/>
  <c r="BE56" i="3"/>
  <c r="BI55" i="3" l="1"/>
  <c r="BJ55" i="3" s="1"/>
  <c r="FC55" i="3" s="1"/>
  <c r="EZ55" i="3"/>
  <c r="DP56" i="2"/>
  <c r="BH56" i="3"/>
  <c r="BL55" i="3" l="1"/>
  <c r="BM55" i="3" s="1"/>
  <c r="FF55" i="3" s="1"/>
  <c r="AB56" i="2"/>
  <c r="AC56" i="2" s="1"/>
  <c r="AD57" i="2" s="1"/>
  <c r="DS56" i="2"/>
  <c r="BK56" i="3"/>
  <c r="AE56" i="2" l="1"/>
  <c r="DV56" i="2"/>
  <c r="BN56" i="3"/>
  <c r="BO55" i="3"/>
  <c r="AF56" i="2" l="1"/>
  <c r="AH56" i="2"/>
  <c r="AI56" i="2" s="1"/>
  <c r="BP55" i="3"/>
  <c r="BR55" i="3"/>
  <c r="FI55" i="3" l="1"/>
  <c r="AJ57" i="2"/>
  <c r="EB56" i="2"/>
  <c r="AK56" i="2"/>
  <c r="AL56" i="2" s="1"/>
  <c r="AG57" i="2"/>
  <c r="DY56" i="2"/>
  <c r="BS55" i="3"/>
  <c r="FL55" i="3" s="1"/>
  <c r="BU55" i="3"/>
  <c r="BQ56" i="3"/>
  <c r="AN56" i="2" l="1"/>
  <c r="EE56" i="2"/>
  <c r="AM57" i="2"/>
  <c r="BV55" i="3"/>
  <c r="BX55" i="3"/>
  <c r="BY55" i="3" s="1"/>
  <c r="FR55" i="3" s="1"/>
  <c r="BT56" i="3"/>
  <c r="FO55" i="3" l="1"/>
  <c r="AO56" i="2"/>
  <c r="AQ56" i="2"/>
  <c r="AR56" i="2" s="1"/>
  <c r="CA55" i="3"/>
  <c r="CB55" i="3" s="1"/>
  <c r="FU55" i="3" s="1"/>
  <c r="BZ56" i="3"/>
  <c r="BW56" i="3"/>
  <c r="AT56" i="2" l="1"/>
  <c r="AU56" i="2" s="1"/>
  <c r="EK56" i="2"/>
  <c r="AS57" i="2"/>
  <c r="AP57" i="2"/>
  <c r="EH56" i="2"/>
  <c r="CD55" i="3"/>
  <c r="CC56" i="3"/>
  <c r="AW56" i="2" l="1"/>
  <c r="EN56" i="2"/>
  <c r="AV57" i="2"/>
  <c r="CE55" i="3"/>
  <c r="CG55" i="3"/>
  <c r="CH55" i="3" s="1"/>
  <c r="GA55" i="3" s="1"/>
  <c r="FX55" i="3" l="1"/>
  <c r="AX56" i="2"/>
  <c r="AZ56" i="2"/>
  <c r="BA56" i="2" s="1"/>
  <c r="CJ55" i="3"/>
  <c r="CK55" i="3" s="1"/>
  <c r="GD55" i="3" s="1"/>
  <c r="CI56" i="3"/>
  <c r="CF56" i="3"/>
  <c r="BC56" i="2" l="1"/>
  <c r="ET56" i="2"/>
  <c r="BB57" i="2"/>
  <c r="EQ56" i="2"/>
  <c r="AY57" i="2"/>
  <c r="CM55" i="3"/>
  <c r="CL56" i="3"/>
  <c r="BD56" i="2" l="1"/>
  <c r="BF56" i="2"/>
  <c r="CN55" i="3"/>
  <c r="CP55" i="3"/>
  <c r="CQ55" i="3" s="1"/>
  <c r="GJ55" i="3" s="1"/>
  <c r="GG55" i="3" l="1"/>
  <c r="BG56" i="2"/>
  <c r="BI56" i="2"/>
  <c r="EW56" i="2"/>
  <c r="BE57" i="2"/>
  <c r="CS55" i="3"/>
  <c r="CT55" i="3" s="1"/>
  <c r="GM55" i="3" s="1"/>
  <c r="CR56" i="3"/>
  <c r="CO56" i="3"/>
  <c r="K57" i="1" l="1"/>
  <c r="BJ56" i="2"/>
  <c r="BL56" i="2"/>
  <c r="EZ56" i="2"/>
  <c r="BH57" i="2"/>
  <c r="B55" i="3"/>
  <c r="A55" i="3"/>
  <c r="CU56" i="3"/>
  <c r="BM56" i="2" l="1"/>
  <c r="BO56" i="2" s="1"/>
  <c r="FC56" i="2"/>
  <c r="BK57" i="2"/>
  <c r="CX56" i="3" l="1"/>
  <c r="BP56" i="2"/>
  <c r="BR56" i="2"/>
  <c r="FF56" i="2"/>
  <c r="BN57" i="2"/>
  <c r="DA56" i="3" l="1"/>
  <c r="BS56" i="2"/>
  <c r="BU56" i="2" s="1"/>
  <c r="FI56" i="2"/>
  <c r="BQ57" i="2"/>
  <c r="DD56" i="3" l="1"/>
  <c r="FL56" i="2"/>
  <c r="BT57" i="2"/>
  <c r="BV56" i="2"/>
  <c r="BX56" i="2" s="1"/>
  <c r="DG56" i="3" l="1"/>
  <c r="FO56" i="2"/>
  <c r="BW57" i="2"/>
  <c r="BY56" i="2"/>
  <c r="CA56" i="2"/>
  <c r="FR56" i="2" l="1"/>
  <c r="BZ57" i="2"/>
  <c r="CB56" i="2"/>
  <c r="CD56" i="2" s="1"/>
  <c r="DJ56" i="3" l="1"/>
  <c r="FU56" i="2"/>
  <c r="CC57" i="2"/>
  <c r="CE56" i="2"/>
  <c r="CF57" i="2" l="1"/>
  <c r="FX56" i="2"/>
  <c r="CG56" i="2"/>
  <c r="DM56" i="3" l="1"/>
  <c r="DP56" i="3"/>
  <c r="CH56" i="2"/>
  <c r="CJ56" i="2" s="1"/>
  <c r="DS56" i="3" l="1"/>
  <c r="CI57" i="2"/>
  <c r="GA56" i="2"/>
  <c r="CK56" i="2"/>
  <c r="AC56" i="3" l="1"/>
  <c r="DV56" i="3" s="1"/>
  <c r="CM56" i="2"/>
  <c r="CN56" i="2" s="1"/>
  <c r="GD56" i="2"/>
  <c r="CL57" i="2"/>
  <c r="AD57" i="3" l="1"/>
  <c r="AE56" i="3"/>
  <c r="AF56" i="3" s="1"/>
  <c r="DY56" i="3" s="1"/>
  <c r="CP56" i="2"/>
  <c r="CQ56" i="2" s="1"/>
  <c r="CO57" i="2"/>
  <c r="GG56" i="2"/>
  <c r="AG57" i="3" l="1"/>
  <c r="AH56" i="3"/>
  <c r="AI56" i="3" s="1"/>
  <c r="EB56" i="3" s="1"/>
  <c r="CS56" i="2"/>
  <c r="CT56" i="2" s="1"/>
  <c r="A56" i="2" s="1"/>
  <c r="GJ56" i="2"/>
  <c r="CR57" i="2"/>
  <c r="AK56" i="3" l="1"/>
  <c r="AL56" i="3" s="1"/>
  <c r="EE56" i="3" s="1"/>
  <c r="AJ57" i="3"/>
  <c r="J58" i="1"/>
  <c r="B56" i="2"/>
  <c r="CU57" i="2"/>
  <c r="GM56" i="2"/>
  <c r="CX57" i="2" l="1"/>
  <c r="AN56" i="3"/>
  <c r="AO56" i="3" s="1"/>
  <c r="EH56" i="3" s="1"/>
  <c r="AM57" i="3"/>
  <c r="AP57" i="3" l="1"/>
  <c r="AQ56" i="3"/>
  <c r="AR56" i="3" s="1"/>
  <c r="EK56" i="3" s="1"/>
  <c r="DA57" i="2" l="1"/>
  <c r="AT56" i="3"/>
  <c r="AU56" i="3" s="1"/>
  <c r="EN56" i="3" s="1"/>
  <c r="AS57" i="3"/>
  <c r="AW56" i="3" l="1"/>
  <c r="AX56" i="3" s="1"/>
  <c r="EQ56" i="3" s="1"/>
  <c r="AV57" i="3"/>
  <c r="DD57" i="2" l="1"/>
  <c r="AZ56" i="3"/>
  <c r="BA56" i="3" s="1"/>
  <c r="ET56" i="3" s="1"/>
  <c r="AY57" i="3"/>
  <c r="DG57" i="2" l="1"/>
  <c r="BC56" i="3"/>
  <c r="BD56" i="3" s="1"/>
  <c r="EW56" i="3" s="1"/>
  <c r="BB57" i="3"/>
  <c r="DJ57" i="2" l="1"/>
  <c r="BE57" i="3"/>
  <c r="BF56" i="3"/>
  <c r="BG56" i="3" s="1"/>
  <c r="EZ56" i="3" s="1"/>
  <c r="DM57" i="2" l="1"/>
  <c r="BH57" i="3"/>
  <c r="BI56" i="3"/>
  <c r="BJ56" i="3" s="1"/>
  <c r="FC56" i="3" s="1"/>
  <c r="AB57" i="2" l="1"/>
  <c r="DP57" i="2"/>
  <c r="BL56" i="3"/>
  <c r="BM56" i="3" s="1"/>
  <c r="FF56" i="3" s="1"/>
  <c r="BK57" i="3"/>
  <c r="AC57" i="2" l="1"/>
  <c r="AE57" i="2" s="1"/>
  <c r="AF57" i="2" s="1"/>
  <c r="AH57" i="2" s="1"/>
  <c r="AI57" i="2" s="1"/>
  <c r="DS57" i="2"/>
  <c r="BO56" i="3"/>
  <c r="BP56" i="3" s="1"/>
  <c r="FI56" i="3" s="1"/>
  <c r="BN57" i="3"/>
  <c r="AG58" i="2" l="1"/>
  <c r="DY57" i="2"/>
  <c r="AK57" i="2"/>
  <c r="AL57" i="2" s="1"/>
  <c r="AD58" i="2"/>
  <c r="DV57" i="2"/>
  <c r="BR56" i="3"/>
  <c r="BS56" i="3" s="1"/>
  <c r="FL56" i="3" s="1"/>
  <c r="BQ57" i="3"/>
  <c r="EB57" i="2"/>
  <c r="AJ58" i="2"/>
  <c r="AN57" i="2" l="1"/>
  <c r="AO57" i="2" s="1"/>
  <c r="BU56" i="3"/>
  <c r="BV56" i="3" s="1"/>
  <c r="FO56" i="3" s="1"/>
  <c r="BT57" i="3"/>
  <c r="EE57" i="2"/>
  <c r="AM58" i="2"/>
  <c r="AQ57" i="2" l="1"/>
  <c r="AR57" i="2" s="1"/>
  <c r="AT57" i="2" s="1"/>
  <c r="BW57" i="3"/>
  <c r="BX56" i="3"/>
  <c r="BY56" i="3" s="1"/>
  <c r="FR56" i="3" s="1"/>
  <c r="EH57" i="2"/>
  <c r="AP58" i="2"/>
  <c r="BZ57" i="3" l="1"/>
  <c r="CA56" i="3"/>
  <c r="CB56" i="3" s="1"/>
  <c r="FU56" i="3" s="1"/>
  <c r="EK57" i="2"/>
  <c r="AS58" i="2"/>
  <c r="AU57" i="2"/>
  <c r="AW57" i="2"/>
  <c r="CC57" i="3" l="1"/>
  <c r="CD56" i="3"/>
  <c r="CE56" i="3" s="1"/>
  <c r="FX56" i="3" s="1"/>
  <c r="EN57" i="2"/>
  <c r="AV58" i="2"/>
  <c r="AX57" i="2"/>
  <c r="AZ57" i="2"/>
  <c r="CG56" i="3" l="1"/>
  <c r="CH56" i="3" s="1"/>
  <c r="CF57" i="3"/>
  <c r="BA57" i="2"/>
  <c r="BC57" i="2" s="1"/>
  <c r="BD57" i="2" s="1"/>
  <c r="EQ57" i="2"/>
  <c r="AY58" i="2"/>
  <c r="CJ56" i="3" l="1"/>
  <c r="GA56" i="3"/>
  <c r="ET57" i="2"/>
  <c r="BB58" i="2"/>
  <c r="BF57" i="2"/>
  <c r="EW57" i="2"/>
  <c r="BE58" i="2"/>
  <c r="CI57" i="3"/>
  <c r="CK56" i="3" l="1"/>
  <c r="BG57" i="2"/>
  <c r="BI57" i="2"/>
  <c r="BJ57" i="2" s="1"/>
  <c r="GD56" i="3" l="1"/>
  <c r="CL57" i="3"/>
  <c r="CM56" i="3"/>
  <c r="CN56" i="3" s="1"/>
  <c r="GG56" i="3" s="1"/>
  <c r="BL57" i="2"/>
  <c r="FC57" i="2"/>
  <c r="BK58" i="2"/>
  <c r="EZ57" i="2"/>
  <c r="BH58" i="2"/>
  <c r="CP56" i="3" l="1"/>
  <c r="CQ56" i="3" s="1"/>
  <c r="GJ56" i="3" s="1"/>
  <c r="CO57" i="3"/>
  <c r="BM57" i="2"/>
  <c r="BO57" i="2"/>
  <c r="BP57" i="2" s="1"/>
  <c r="CS56" i="3" l="1"/>
  <c r="CT56" i="3" s="1"/>
  <c r="GM56" i="3" s="1"/>
  <c r="BR57" i="2"/>
  <c r="BS57" i="2" s="1"/>
  <c r="FI57" i="2"/>
  <c r="BQ58" i="2"/>
  <c r="FF57" i="2"/>
  <c r="BN58" i="2"/>
  <c r="CR57" i="3"/>
  <c r="K58" i="1" l="1"/>
  <c r="A56" i="3"/>
  <c r="B56" i="3"/>
  <c r="CU57" i="3"/>
  <c r="BU57" i="2"/>
  <c r="FL57" i="2"/>
  <c r="BT58" i="2"/>
  <c r="BV57" i="2" l="1"/>
  <c r="BX57" i="2"/>
  <c r="CX57" i="3" l="1"/>
  <c r="DA57" i="3"/>
  <c r="BY57" i="2"/>
  <c r="CA57" i="2" s="1"/>
  <c r="CB57" i="2" s="1"/>
  <c r="FO57" i="2"/>
  <c r="BW58" i="2"/>
  <c r="DD57" i="3" l="1"/>
  <c r="FR57" i="2"/>
  <c r="BZ58" i="2"/>
  <c r="CD57" i="2"/>
  <c r="FU57" i="2"/>
  <c r="CC58" i="2"/>
  <c r="CE57" i="2" l="1"/>
  <c r="CG57" i="2"/>
  <c r="DG57" i="3" l="1"/>
  <c r="CF58" i="2"/>
  <c r="FX57" i="2"/>
  <c r="CH57" i="2"/>
  <c r="GA57" i="2" s="1"/>
  <c r="CJ57" i="2"/>
  <c r="CK57" i="2" l="1"/>
  <c r="CM57" i="2" s="1"/>
  <c r="CI58" i="2"/>
  <c r="CL58" i="2" l="1"/>
  <c r="GD57" i="2"/>
  <c r="DJ57" i="3"/>
  <c r="CN57" i="2"/>
  <c r="GG57" i="2" s="1"/>
  <c r="CP57" i="2"/>
  <c r="CQ57" i="2" s="1"/>
  <c r="GJ57" i="2" s="1"/>
  <c r="DM57" i="3" l="1"/>
  <c r="CS57" i="2"/>
  <c r="CT57" i="2" s="1"/>
  <c r="CR58" i="2"/>
  <c r="CO58" i="2"/>
  <c r="CU58" i="2" l="1"/>
  <c r="GM57" i="2"/>
  <c r="DP57" i="3"/>
  <c r="J59" i="1"/>
  <c r="B57" i="2"/>
  <c r="A57" i="2"/>
  <c r="AC57" i="3" l="1"/>
  <c r="AE57" i="3" s="1"/>
  <c r="DS57" i="3"/>
  <c r="CX58" i="2"/>
  <c r="DV57" i="3" l="1"/>
  <c r="AD58" i="3"/>
  <c r="AF57" i="3"/>
  <c r="AH57" i="3"/>
  <c r="DA58" i="2"/>
  <c r="AI57" i="3" l="1"/>
  <c r="AK57" i="3"/>
  <c r="DY57" i="3"/>
  <c r="AG58" i="3"/>
  <c r="DD58" i="2"/>
  <c r="AL57" i="3" l="1"/>
  <c r="EB57" i="3"/>
  <c r="AJ58" i="3"/>
  <c r="AN57" i="3" l="1"/>
  <c r="EE57" i="3"/>
  <c r="AM58" i="3"/>
  <c r="DJ58" i="2"/>
  <c r="DG58" i="2"/>
  <c r="AO57" i="3" l="1"/>
  <c r="EH57" i="3" s="1"/>
  <c r="AQ57" i="3" l="1"/>
  <c r="AR57" i="3" s="1"/>
  <c r="EK57" i="3" s="1"/>
  <c r="AP58" i="3"/>
  <c r="DM58" i="2"/>
  <c r="AS58" i="3" l="1"/>
  <c r="AT57" i="3"/>
  <c r="AB58" i="2"/>
  <c r="DP58" i="2"/>
  <c r="AU57" i="3" l="1"/>
  <c r="EN57" i="3" s="1"/>
  <c r="AC58" i="2"/>
  <c r="AE58" i="2"/>
  <c r="AF58" i="2" s="1"/>
  <c r="DS58" i="2"/>
  <c r="AW57" i="3" l="1"/>
  <c r="AX57" i="3" s="1"/>
  <c r="EQ57" i="3" s="1"/>
  <c r="AV58" i="3"/>
  <c r="AH58" i="2"/>
  <c r="AI58" i="2" s="1"/>
  <c r="AG59" i="2"/>
  <c r="DY58" i="2"/>
  <c r="DV58" i="2"/>
  <c r="AD59" i="2"/>
  <c r="AZ57" i="3" l="1"/>
  <c r="BA57" i="3" s="1"/>
  <c r="BB58" i="3" s="1"/>
  <c r="AY58" i="3"/>
  <c r="AK58" i="2"/>
  <c r="AL58" i="2" s="1"/>
  <c r="AJ59" i="2"/>
  <c r="EB58" i="2"/>
  <c r="BC57" i="3" l="1"/>
  <c r="BD57" i="3" s="1"/>
  <c r="BE58" i="3" s="1"/>
  <c r="ET57" i="3"/>
  <c r="AM59" i="2"/>
  <c r="EE58" i="2"/>
  <c r="AN58" i="2"/>
  <c r="AO58" i="2" s="1"/>
  <c r="BF57" i="3" l="1"/>
  <c r="BG57" i="3" s="1"/>
  <c r="EZ57" i="3" s="1"/>
  <c r="EW57" i="3"/>
  <c r="AP59" i="2"/>
  <c r="EH58" i="2"/>
  <c r="AQ58" i="2"/>
  <c r="AR58" i="2" s="1"/>
  <c r="BI57" i="3" l="1"/>
  <c r="BJ57" i="3" s="1"/>
  <c r="BK58" i="3" s="1"/>
  <c r="BH58" i="3"/>
  <c r="AS59" i="2"/>
  <c r="EK58" i="2"/>
  <c r="AT58" i="2"/>
  <c r="AU58" i="2" s="1"/>
  <c r="FC57" i="3" l="1"/>
  <c r="BL57" i="3"/>
  <c r="BM57" i="3" s="1"/>
  <c r="FF57" i="3" s="1"/>
  <c r="AV59" i="2"/>
  <c r="EN58" i="2"/>
  <c r="AW58" i="2"/>
  <c r="AX58" i="2" s="1"/>
  <c r="BN58" i="3" l="1"/>
  <c r="BO57" i="3"/>
  <c r="BP57" i="3" s="1"/>
  <c r="FI57" i="3" s="1"/>
  <c r="AY59" i="2"/>
  <c r="EQ58" i="2"/>
  <c r="AZ58" i="2"/>
  <c r="BA58" i="2" s="1"/>
  <c r="BR57" i="3" l="1"/>
  <c r="BS57" i="3" s="1"/>
  <c r="FL57" i="3" s="1"/>
  <c r="BQ58" i="3"/>
  <c r="BB59" i="2"/>
  <c r="ET58" i="2"/>
  <c r="BC58" i="2"/>
  <c r="BD58" i="2" s="1"/>
  <c r="BU57" i="3" l="1"/>
  <c r="BV57" i="3" s="1"/>
  <c r="BW58" i="3" s="1"/>
  <c r="BT58" i="3"/>
  <c r="BE59" i="2"/>
  <c r="EW58" i="2"/>
  <c r="BF58" i="2"/>
  <c r="BG58" i="2" s="1"/>
  <c r="FO57" i="3" l="1"/>
  <c r="BX57" i="3"/>
  <c r="BY57" i="3" s="1"/>
  <c r="FR57" i="3" s="1"/>
  <c r="BH59" i="2"/>
  <c r="EZ58" i="2"/>
  <c r="BI58" i="2"/>
  <c r="BJ58" i="2" s="1"/>
  <c r="CA57" i="3" l="1"/>
  <c r="CB57" i="3" s="1"/>
  <c r="CC58" i="3" s="1"/>
  <c r="BZ58" i="3"/>
  <c r="BK59" i="2"/>
  <c r="FC58" i="2"/>
  <c r="BL58" i="2"/>
  <c r="FU57" i="3" l="1"/>
  <c r="CD57" i="3"/>
  <c r="CE57" i="3" s="1"/>
  <c r="CF58" i="3" s="1"/>
  <c r="BM58" i="2"/>
  <c r="CG57" i="3" l="1"/>
  <c r="CH57" i="3" s="1"/>
  <c r="GA57" i="3" s="1"/>
  <c r="FX57" i="3"/>
  <c r="BN59" i="2"/>
  <c r="FF58" i="2"/>
  <c r="BO58" i="2"/>
  <c r="BP58" i="2" s="1"/>
  <c r="CJ57" i="3" l="1"/>
  <c r="CK57" i="3" s="1"/>
  <c r="GD57" i="3" s="1"/>
  <c r="CI58" i="3"/>
  <c r="BQ59" i="2"/>
  <c r="FI58" i="2"/>
  <c r="BR58" i="2"/>
  <c r="BS58" i="2" s="1"/>
  <c r="CM57" i="3" l="1"/>
  <c r="CN57" i="3" s="1"/>
  <c r="CO58" i="3" s="1"/>
  <c r="CL58" i="3"/>
  <c r="BT59" i="2"/>
  <c r="FL58" i="2"/>
  <c r="BU58" i="2"/>
  <c r="BV58" i="2" s="1"/>
  <c r="GG57" i="3" l="1"/>
  <c r="CP57" i="3"/>
  <c r="CQ57" i="3" s="1"/>
  <c r="CR58" i="3" s="1"/>
  <c r="BW59" i="2"/>
  <c r="FO58" i="2"/>
  <c r="BX58" i="2"/>
  <c r="BY58" i="2" s="1"/>
  <c r="GJ57" i="3" l="1"/>
  <c r="CS57" i="3"/>
  <c r="CT57" i="3" s="1"/>
  <c r="GM57" i="3" s="1"/>
  <c r="BZ59" i="2"/>
  <c r="FR58" i="2"/>
  <c r="CA58" i="2"/>
  <c r="CB58" i="2" s="1"/>
  <c r="K59" i="1" l="1"/>
  <c r="B57" i="3"/>
  <c r="CU58" i="3"/>
  <c r="A57" i="3"/>
  <c r="CC59" i="2"/>
  <c r="FU58" i="2"/>
  <c r="CD58" i="2"/>
  <c r="CE58" i="2" s="1"/>
  <c r="CX58" i="3" l="1"/>
  <c r="CF59" i="2"/>
  <c r="FX58" i="2"/>
  <c r="DD58" i="3"/>
  <c r="DA58" i="3"/>
  <c r="CG58" i="2"/>
  <c r="CH58" i="2" l="1"/>
  <c r="CI59" i="2" l="1"/>
  <c r="GA58" i="2"/>
  <c r="CJ58" i="2"/>
  <c r="CK58" i="2" s="1"/>
  <c r="DG58" i="3" l="1"/>
  <c r="CL59" i="2"/>
  <c r="GD58" i="2"/>
  <c r="DJ58" i="3"/>
  <c r="CM58" i="2"/>
  <c r="CN58" i="2" s="1"/>
  <c r="CO59" i="2" l="1"/>
  <c r="GG58" i="2"/>
  <c r="CP58" i="2"/>
  <c r="CQ58" i="2" s="1"/>
  <c r="DM58" i="3" l="1"/>
  <c r="CR59" i="2"/>
  <c r="GJ58" i="2"/>
  <c r="DP58" i="3"/>
  <c r="CS58" i="2"/>
  <c r="CT58" i="2" s="1"/>
  <c r="CU59" i="2" l="1"/>
  <c r="GM58" i="2"/>
  <c r="A58" i="2"/>
  <c r="J60" i="1"/>
  <c r="B58" i="2"/>
  <c r="CX59" i="2" l="1"/>
  <c r="DA59" i="2" l="1"/>
  <c r="DS58" i="3"/>
  <c r="AC58" i="3"/>
  <c r="DV58" i="3" s="1"/>
  <c r="AE58" i="3"/>
  <c r="DD59" i="2" l="1"/>
  <c r="DG59" i="2"/>
  <c r="AD59" i="3"/>
  <c r="AF58" i="3"/>
  <c r="DY58" i="3" s="1"/>
  <c r="AH58" i="3"/>
  <c r="AI58" i="3" s="1"/>
  <c r="EB58" i="3" s="1"/>
  <c r="AG59" i="3" l="1"/>
  <c r="AK58" i="3"/>
  <c r="AJ59" i="3"/>
  <c r="DJ59" i="2" l="1"/>
  <c r="AL58" i="3"/>
  <c r="AN58" i="3"/>
  <c r="EE58" i="3" l="1"/>
  <c r="DM59" i="2"/>
  <c r="AO58" i="3"/>
  <c r="EH58" i="3" s="1"/>
  <c r="AQ58" i="3"/>
  <c r="AR58" i="3" s="1"/>
  <c r="EK58" i="3" s="1"/>
  <c r="AM59" i="3"/>
  <c r="DP59" i="2" l="1"/>
  <c r="DS59" i="2"/>
  <c r="AP59" i="3"/>
  <c r="AT58" i="3"/>
  <c r="AU58" i="3" s="1"/>
  <c r="EN58" i="3" s="1"/>
  <c r="AS59" i="3"/>
  <c r="AB59" i="2" l="1"/>
  <c r="AC59" i="2" s="1"/>
  <c r="DV59" i="2" s="1"/>
  <c r="AW58" i="3"/>
  <c r="AX58" i="3" s="1"/>
  <c r="EQ58" i="3" s="1"/>
  <c r="AV59" i="3"/>
  <c r="AD60" i="2" l="1"/>
  <c r="AE59" i="2"/>
  <c r="AF59" i="2" s="1"/>
  <c r="AG60" i="2" s="1"/>
  <c r="AZ58" i="3"/>
  <c r="AY59" i="3"/>
  <c r="DY59" i="2" l="1"/>
  <c r="AH59" i="2"/>
  <c r="AI59" i="2" s="1"/>
  <c r="AJ60" i="2" s="1"/>
  <c r="BA58" i="3"/>
  <c r="BC58" i="3"/>
  <c r="ET58" i="3" l="1"/>
  <c r="EB59" i="2"/>
  <c r="AK59" i="2"/>
  <c r="AL59" i="2" s="1"/>
  <c r="AM60" i="2" s="1"/>
  <c r="BD58" i="3"/>
  <c r="EW58" i="3" s="1"/>
  <c r="BF58" i="3"/>
  <c r="BG58" i="3" s="1"/>
  <c r="EZ58" i="3" s="1"/>
  <c r="BB59" i="3"/>
  <c r="EE59" i="2" l="1"/>
  <c r="AN59" i="2"/>
  <c r="AO59" i="2" s="1"/>
  <c r="AP60" i="2" s="1"/>
  <c r="BI58" i="3"/>
  <c r="BH59" i="3"/>
  <c r="BE59" i="3"/>
  <c r="EH59" i="2" l="1"/>
  <c r="AQ59" i="2"/>
  <c r="AR59" i="2" s="1"/>
  <c r="AS60" i="2" s="1"/>
  <c r="BJ58" i="3"/>
  <c r="EK59" i="2" l="1"/>
  <c r="AT59" i="2"/>
  <c r="AU59" i="2" s="1"/>
  <c r="AV60" i="2" s="1"/>
  <c r="BL58" i="3"/>
  <c r="BM58" i="3" s="1"/>
  <c r="FF58" i="3" s="1"/>
  <c r="FC58" i="3"/>
  <c r="BK59" i="3"/>
  <c r="AW59" i="2" l="1"/>
  <c r="AX59" i="2" s="1"/>
  <c r="EQ59" i="2" s="1"/>
  <c r="EN59" i="2"/>
  <c r="BO58" i="3"/>
  <c r="BP58" i="3" s="1"/>
  <c r="BN59" i="3"/>
  <c r="AZ59" i="2" l="1"/>
  <c r="BA59" i="2" s="1"/>
  <c r="ET59" i="2" s="1"/>
  <c r="AY60" i="2"/>
  <c r="BR58" i="3"/>
  <c r="BS58" i="3" s="1"/>
  <c r="FL58" i="3" s="1"/>
  <c r="FI58" i="3"/>
  <c r="BQ59" i="3"/>
  <c r="BC59" i="2" l="1"/>
  <c r="BD59" i="2" s="1"/>
  <c r="EW59" i="2" s="1"/>
  <c r="BB60" i="2"/>
  <c r="BU58" i="3"/>
  <c r="BV58" i="3" s="1"/>
  <c r="FO58" i="3" s="1"/>
  <c r="BT59" i="3"/>
  <c r="BF59" i="2" l="1"/>
  <c r="BG59" i="2" s="1"/>
  <c r="BH60" i="2" s="1"/>
  <c r="BE60" i="2"/>
  <c r="BX58" i="3"/>
  <c r="BY58" i="3" s="1"/>
  <c r="FR58" i="3" s="1"/>
  <c r="BW59" i="3"/>
  <c r="BI59" i="2" l="1"/>
  <c r="BJ59" i="2" s="1"/>
  <c r="BK60" i="2" s="1"/>
  <c r="EZ59" i="2"/>
  <c r="CA58" i="3"/>
  <c r="CB58" i="3" s="1"/>
  <c r="FU58" i="3" s="1"/>
  <c r="BZ59" i="3"/>
  <c r="FC59" i="2" l="1"/>
  <c r="BL59" i="2"/>
  <c r="BM59" i="2" s="1"/>
  <c r="BN60" i="2" s="1"/>
  <c r="CD58" i="3"/>
  <c r="CE58" i="3" s="1"/>
  <c r="FX58" i="3" s="1"/>
  <c r="CC59" i="3"/>
  <c r="BO59" i="2" l="1"/>
  <c r="BP59" i="2" s="1"/>
  <c r="FF59" i="2"/>
  <c r="CG58" i="3"/>
  <c r="CH58" i="3" s="1"/>
  <c r="GA58" i="3" s="1"/>
  <c r="CF59" i="3"/>
  <c r="CJ58" i="3" l="1"/>
  <c r="CK58" i="3" s="1"/>
  <c r="GD58" i="3" s="1"/>
  <c r="BQ60" i="2"/>
  <c r="FI59" i="2"/>
  <c r="CI59" i="3"/>
  <c r="BR59" i="2"/>
  <c r="BS59" i="2" s="1"/>
  <c r="CM58" i="3" l="1"/>
  <c r="CN58" i="3" s="1"/>
  <c r="GG58" i="3" s="1"/>
  <c r="BT60" i="2"/>
  <c r="FL59" i="2"/>
  <c r="CL59" i="3"/>
  <c r="BU59" i="2"/>
  <c r="BV59" i="2" s="1"/>
  <c r="CO59" i="3" l="1"/>
  <c r="CP58" i="3"/>
  <c r="CQ58" i="3" s="1"/>
  <c r="GJ58" i="3" s="1"/>
  <c r="BW60" i="2"/>
  <c r="FO59" i="2"/>
  <c r="BX59" i="2"/>
  <c r="CS58" i="3" l="1"/>
  <c r="CT58" i="3" s="1"/>
  <c r="A58" i="3" s="1"/>
  <c r="CR59" i="3"/>
  <c r="BY59" i="2"/>
  <c r="K60" i="1" l="1"/>
  <c r="B58" i="3"/>
  <c r="CU59" i="3"/>
  <c r="GM58" i="3"/>
  <c r="BZ60" i="2"/>
  <c r="FR59" i="2"/>
  <c r="CA59" i="2"/>
  <c r="CB59" i="2" s="1"/>
  <c r="CX59" i="3" l="1"/>
  <c r="CC60" i="2"/>
  <c r="FU59" i="2"/>
  <c r="CD59" i="2"/>
  <c r="CE59" i="2" s="1"/>
  <c r="DA59" i="3" l="1"/>
  <c r="CF60" i="2"/>
  <c r="FX59" i="2"/>
  <c r="CG59" i="2"/>
  <c r="CH59" i="2" s="1"/>
  <c r="DD59" i="3" l="1"/>
  <c r="CI60" i="2"/>
  <c r="GA59" i="2"/>
  <c r="CJ59" i="2"/>
  <c r="CK59" i="2" s="1"/>
  <c r="CL60" i="2" l="1"/>
  <c r="GD59" i="2"/>
  <c r="DG59" i="3"/>
  <c r="DJ59" i="3"/>
  <c r="CM59" i="2"/>
  <c r="CN59" i="2" s="1"/>
  <c r="CO60" i="2" l="1"/>
  <c r="GG59" i="2"/>
  <c r="CP59" i="2"/>
  <c r="CQ59" i="2" s="1"/>
  <c r="CR60" i="2" l="1"/>
  <c r="GJ59" i="2"/>
  <c r="DM59" i="3"/>
  <c r="CS59" i="2"/>
  <c r="CT59" i="2" s="1"/>
  <c r="CU60" i="2" l="1"/>
  <c r="GM59" i="2"/>
  <c r="DS59" i="3"/>
  <c r="DP59" i="3"/>
  <c r="J61" i="1"/>
  <c r="A59" i="2"/>
  <c r="B59" i="2"/>
  <c r="CX60" i="2" l="1"/>
  <c r="AC59" i="3"/>
  <c r="DV59" i="3" s="1"/>
  <c r="DA60" i="2" l="1"/>
  <c r="AE59" i="3"/>
  <c r="AF59" i="3" s="1"/>
  <c r="DY59" i="3" s="1"/>
  <c r="AD60" i="3"/>
  <c r="DD60" i="2" l="1"/>
  <c r="AH59" i="3"/>
  <c r="AI59" i="3" s="1"/>
  <c r="EB59" i="3" s="1"/>
  <c r="AG60" i="3"/>
  <c r="DG60" i="2" l="1"/>
  <c r="AK59" i="3"/>
  <c r="AL59" i="3" s="1"/>
  <c r="AJ60" i="3"/>
  <c r="DJ60" i="2" l="1"/>
  <c r="DM60" i="2"/>
  <c r="AN59" i="3"/>
  <c r="AO59" i="3" s="1"/>
  <c r="EE59" i="3"/>
  <c r="AM60" i="3"/>
  <c r="AQ59" i="3" l="1"/>
  <c r="AR59" i="3" s="1"/>
  <c r="EH59" i="3"/>
  <c r="AP60" i="3"/>
  <c r="DP60" i="2" l="1"/>
  <c r="EK59" i="3"/>
  <c r="AT59" i="3"/>
  <c r="AU59" i="3" s="1"/>
  <c r="AS60" i="3"/>
  <c r="DS60" i="2" l="1"/>
  <c r="AB60" i="2"/>
  <c r="AC60" i="2" s="1"/>
  <c r="AD61" i="2" s="1"/>
  <c r="AW59" i="3"/>
  <c r="AX59" i="3" s="1"/>
  <c r="EQ59" i="3" s="1"/>
  <c r="EN59" i="3"/>
  <c r="AV60" i="3"/>
  <c r="AE60" i="2" l="1"/>
  <c r="AF60" i="2" s="1"/>
  <c r="AG61" i="2" s="1"/>
  <c r="DV60" i="2"/>
  <c r="AZ59" i="3"/>
  <c r="BA59" i="3" s="1"/>
  <c r="ET59" i="3" s="1"/>
  <c r="AY60" i="3"/>
  <c r="AH60" i="2" l="1"/>
  <c r="AI60" i="2" s="1"/>
  <c r="AJ61" i="2" s="1"/>
  <c r="DY60" i="2"/>
  <c r="BC59" i="3"/>
  <c r="BD59" i="3" s="1"/>
  <c r="EW59" i="3" s="1"/>
  <c r="BB60" i="3"/>
  <c r="EB60" i="2" l="1"/>
  <c r="AK60" i="2"/>
  <c r="AL60" i="2" s="1"/>
  <c r="AM61" i="2" s="1"/>
  <c r="BF59" i="3"/>
  <c r="BG59" i="3" s="1"/>
  <c r="EZ59" i="3" s="1"/>
  <c r="BE60" i="3"/>
  <c r="AN60" i="2" l="1"/>
  <c r="AO60" i="2" s="1"/>
  <c r="AP61" i="2" s="1"/>
  <c r="EE60" i="2"/>
  <c r="BI59" i="3"/>
  <c r="BJ59" i="3" s="1"/>
  <c r="FC59" i="3" s="1"/>
  <c r="BH60" i="3"/>
  <c r="AQ60" i="2" l="1"/>
  <c r="AR60" i="2" s="1"/>
  <c r="EK60" i="2" s="1"/>
  <c r="EH60" i="2"/>
  <c r="BL59" i="3"/>
  <c r="BM59" i="3" s="1"/>
  <c r="FF59" i="3" s="1"/>
  <c r="BK60" i="3"/>
  <c r="AT60" i="2" l="1"/>
  <c r="AU60" i="2" s="1"/>
  <c r="EN60" i="2" s="1"/>
  <c r="AS61" i="2"/>
  <c r="BO59" i="3"/>
  <c r="BP59" i="3" s="1"/>
  <c r="BN60" i="3"/>
  <c r="AW60" i="2" l="1"/>
  <c r="AX60" i="2" s="1"/>
  <c r="AY61" i="2" s="1"/>
  <c r="AV61" i="2"/>
  <c r="BR59" i="3"/>
  <c r="BS59" i="3" s="1"/>
  <c r="FL59" i="3" s="1"/>
  <c r="FI59" i="3"/>
  <c r="BQ60" i="3"/>
  <c r="EQ60" i="2" l="1"/>
  <c r="AZ60" i="2"/>
  <c r="BA60" i="2" s="1"/>
  <c r="BB61" i="2" s="1"/>
  <c r="BU59" i="3"/>
  <c r="BV59" i="3" s="1"/>
  <c r="FO59" i="3" s="1"/>
  <c r="BT60" i="3"/>
  <c r="BC60" i="2" l="1"/>
  <c r="BD60" i="2" s="1"/>
  <c r="BE61" i="2" s="1"/>
  <c r="ET60" i="2"/>
  <c r="BX59" i="3"/>
  <c r="BY59" i="3" s="1"/>
  <c r="FR59" i="3" s="1"/>
  <c r="BW60" i="3"/>
  <c r="EW60" i="2" l="1"/>
  <c r="BF60" i="2"/>
  <c r="BG60" i="2" s="1"/>
  <c r="BH61" i="2" s="1"/>
  <c r="CA59" i="3"/>
  <c r="CB59" i="3" s="1"/>
  <c r="FU59" i="3" s="1"/>
  <c r="BZ60" i="3"/>
  <c r="BI60" i="2" l="1"/>
  <c r="BJ60" i="2" s="1"/>
  <c r="BK61" i="2" s="1"/>
  <c r="EZ60" i="2"/>
  <c r="CD59" i="3"/>
  <c r="CC60" i="3"/>
  <c r="BL60" i="2" l="1"/>
  <c r="BM60" i="2" s="1"/>
  <c r="BN61" i="2" s="1"/>
  <c r="FC60" i="2"/>
  <c r="CE59" i="3"/>
  <c r="FX59" i="3" l="1"/>
  <c r="CG59" i="3"/>
  <c r="CH59" i="3" s="1"/>
  <c r="GA59" i="3" s="1"/>
  <c r="CF60" i="3"/>
  <c r="BO60" i="2"/>
  <c r="BP60" i="2" s="1"/>
  <c r="BQ61" i="2" s="1"/>
  <c r="FF60" i="2"/>
  <c r="CI60" i="3" l="1"/>
  <c r="CJ59" i="3"/>
  <c r="CK59" i="3" s="1"/>
  <c r="GD59" i="3" s="1"/>
  <c r="BR60" i="2"/>
  <c r="BS60" i="2" s="1"/>
  <c r="BT61" i="2" s="1"/>
  <c r="FI60" i="2"/>
  <c r="CL60" i="3" l="1"/>
  <c r="CM59" i="3"/>
  <c r="CN59" i="3" s="1"/>
  <c r="GG59" i="3" s="1"/>
  <c r="BU60" i="2"/>
  <c r="BV60" i="2" s="1"/>
  <c r="BW61" i="2" s="1"/>
  <c r="FL60" i="2"/>
  <c r="CO60" i="3" l="1"/>
  <c r="CP59" i="3"/>
  <c r="CQ59" i="3" s="1"/>
  <c r="GJ59" i="3" s="1"/>
  <c r="BX60" i="2"/>
  <c r="BY60" i="2" s="1"/>
  <c r="BZ61" i="2" s="1"/>
  <c r="FO60" i="2"/>
  <c r="CS59" i="3" l="1"/>
  <c r="CT59" i="3" s="1"/>
  <c r="A59" i="3" s="1"/>
  <c r="CR60" i="3"/>
  <c r="CA60" i="2"/>
  <c r="CB60" i="2" s="1"/>
  <c r="FR60" i="2"/>
  <c r="K61" i="1" l="1"/>
  <c r="GM59" i="3"/>
  <c r="CU60" i="3"/>
  <c r="B59" i="3"/>
  <c r="CC61" i="2"/>
  <c r="FU60" i="2"/>
  <c r="CD60" i="2"/>
  <c r="CE60" i="2" s="1"/>
  <c r="CX60" i="3" l="1"/>
  <c r="CF61" i="2"/>
  <c r="FX60" i="2"/>
  <c r="CG60" i="2"/>
  <c r="CH60" i="2" s="1"/>
  <c r="DD60" i="3" l="1"/>
  <c r="CI61" i="2"/>
  <c r="GA60" i="2"/>
  <c r="CJ60" i="2"/>
  <c r="CK60" i="2" s="1"/>
  <c r="DA60" i="3" l="1"/>
  <c r="DG60" i="3"/>
  <c r="CL61" i="2"/>
  <c r="GD60" i="2"/>
  <c r="CM60" i="2"/>
  <c r="DJ60" i="3" l="1"/>
  <c r="CN60" i="2"/>
  <c r="DM60" i="3" l="1"/>
  <c r="CO61" i="2"/>
  <c r="GG60" i="2"/>
  <c r="CP60" i="2"/>
  <c r="CQ60" i="2" s="1"/>
  <c r="DP60" i="3" l="1"/>
  <c r="CR61" i="2"/>
  <c r="GJ60" i="2"/>
  <c r="CS60" i="2"/>
  <c r="CT60" i="2" s="1"/>
  <c r="DS60" i="3" l="1"/>
  <c r="CU61" i="2"/>
  <c r="GM60" i="2"/>
  <c r="B60" i="2"/>
  <c r="A60" i="2"/>
  <c r="J62" i="1"/>
  <c r="CX61" i="2" l="1"/>
  <c r="AC60" i="3"/>
  <c r="DV60" i="3" s="1"/>
  <c r="AE60" i="3" l="1"/>
  <c r="AF60" i="3" s="1"/>
  <c r="DY60" i="3" s="1"/>
  <c r="AD61" i="3"/>
  <c r="DA61" i="2"/>
  <c r="AH60" i="3" l="1"/>
  <c r="AI60" i="3" s="1"/>
  <c r="EB60" i="3" s="1"/>
  <c r="AG61" i="3"/>
  <c r="DD61" i="2"/>
  <c r="AK60" i="3" l="1"/>
  <c r="AL60" i="3" s="1"/>
  <c r="EE60" i="3" s="1"/>
  <c r="AJ61" i="3"/>
  <c r="DG61" i="2"/>
  <c r="DJ61" i="2"/>
  <c r="AN60" i="3" l="1"/>
  <c r="AO60" i="3" s="1"/>
  <c r="EH60" i="3" s="1"/>
  <c r="AM61" i="3"/>
  <c r="DM61" i="2"/>
  <c r="AQ60" i="3" l="1"/>
  <c r="AR60" i="3" s="1"/>
  <c r="EK60" i="3" s="1"/>
  <c r="AP61" i="3"/>
  <c r="DP61" i="2"/>
  <c r="AT60" i="3" l="1"/>
  <c r="AU60" i="3" s="1"/>
  <c r="EN60" i="3" s="1"/>
  <c r="AS61" i="3"/>
  <c r="AW60" i="3" l="1"/>
  <c r="AX60" i="3" s="1"/>
  <c r="EQ60" i="3" s="1"/>
  <c r="AV61" i="3"/>
  <c r="DS61" i="2"/>
  <c r="AB61" i="2"/>
  <c r="AC61" i="2" s="1"/>
  <c r="AZ60" i="3" l="1"/>
  <c r="BA60" i="3" s="1"/>
  <c r="ET60" i="3" s="1"/>
  <c r="AY61" i="3"/>
  <c r="AE61" i="2"/>
  <c r="AF61" i="2" s="1"/>
  <c r="DY61" i="2" s="1"/>
  <c r="AD62" i="2"/>
  <c r="DV61" i="2"/>
  <c r="BB61" i="3" l="1"/>
  <c r="BC60" i="3"/>
  <c r="BD60" i="3" s="1"/>
  <c r="EW60" i="3" s="1"/>
  <c r="AG62" i="2"/>
  <c r="AH61" i="2"/>
  <c r="AI61" i="2" s="1"/>
  <c r="BE61" i="3" l="1"/>
  <c r="BF60" i="3"/>
  <c r="BG60" i="3" s="1"/>
  <c r="EZ60" i="3" s="1"/>
  <c r="AK61" i="2"/>
  <c r="AL61" i="2" s="1"/>
  <c r="EE61" i="2" s="1"/>
  <c r="AJ62" i="2"/>
  <c r="EB61" i="2"/>
  <c r="BI60" i="3" l="1"/>
  <c r="BJ60" i="3" s="1"/>
  <c r="FC60" i="3" s="1"/>
  <c r="BH61" i="3"/>
  <c r="AM62" i="2"/>
  <c r="AN61" i="2"/>
  <c r="AO61" i="2" s="1"/>
  <c r="BK61" i="3" l="1"/>
  <c r="BL60" i="3"/>
  <c r="BM60" i="3" s="1"/>
  <c r="FF60" i="3" s="1"/>
  <c r="AQ61" i="2"/>
  <c r="AR61" i="2" s="1"/>
  <c r="AP62" i="2"/>
  <c r="EH61" i="2"/>
  <c r="BO60" i="3" l="1"/>
  <c r="BP60" i="3" s="1"/>
  <c r="FI60" i="3" s="1"/>
  <c r="BN61" i="3"/>
  <c r="AT61" i="2"/>
  <c r="AU61" i="2" s="1"/>
  <c r="AS62" i="2"/>
  <c r="EK61" i="2"/>
  <c r="BR60" i="3" l="1"/>
  <c r="BS60" i="3" s="1"/>
  <c r="FL60" i="3" s="1"/>
  <c r="BQ61" i="3"/>
  <c r="AW61" i="2"/>
  <c r="AX61" i="2" s="1"/>
  <c r="AY62" i="2" s="1"/>
  <c r="AV62" i="2"/>
  <c r="EN61" i="2"/>
  <c r="BU60" i="3" l="1"/>
  <c r="BV60" i="3" s="1"/>
  <c r="FO60" i="3" s="1"/>
  <c r="BT61" i="3"/>
  <c r="EQ61" i="2"/>
  <c r="AZ61" i="2"/>
  <c r="BA61" i="2" s="1"/>
  <c r="BW61" i="3" l="1"/>
  <c r="BX60" i="3"/>
  <c r="BY60" i="3" s="1"/>
  <c r="FR60" i="3" s="1"/>
  <c r="BC61" i="2"/>
  <c r="BD61" i="2" s="1"/>
  <c r="BB62" i="2"/>
  <c r="ET61" i="2"/>
  <c r="CA60" i="3" l="1"/>
  <c r="CB60" i="3" s="1"/>
  <c r="FU60" i="3" s="1"/>
  <c r="BZ61" i="3"/>
  <c r="BF61" i="2"/>
  <c r="BG61" i="2" s="1"/>
  <c r="BE62" i="2"/>
  <c r="EW61" i="2"/>
  <c r="CD60" i="3" l="1"/>
  <c r="CE60" i="3" s="1"/>
  <c r="FX60" i="3" s="1"/>
  <c r="CC61" i="3"/>
  <c r="BI61" i="2"/>
  <c r="BJ61" i="2" s="1"/>
  <c r="BH62" i="2"/>
  <c r="EZ61" i="2"/>
  <c r="CG60" i="3" l="1"/>
  <c r="CH60" i="3" s="1"/>
  <c r="GA60" i="3" s="1"/>
  <c r="CF61" i="3"/>
  <c r="BL61" i="2"/>
  <c r="BM61" i="2" s="1"/>
  <c r="BK62" i="2"/>
  <c r="FC61" i="2"/>
  <c r="CJ60" i="3" l="1"/>
  <c r="CK60" i="3" s="1"/>
  <c r="GD60" i="3" s="1"/>
  <c r="CI61" i="3"/>
  <c r="BO61" i="2"/>
  <c r="BP61" i="2" s="1"/>
  <c r="BN62" i="2"/>
  <c r="FF61" i="2"/>
  <c r="CM60" i="3" l="1"/>
  <c r="CN60" i="3" s="1"/>
  <c r="GG60" i="3" s="1"/>
  <c r="CL61" i="3"/>
  <c r="BR61" i="2"/>
  <c r="BS61" i="2" s="1"/>
  <c r="BQ62" i="2"/>
  <c r="FI61" i="2"/>
  <c r="CO61" i="3" l="1"/>
  <c r="CP60" i="3"/>
  <c r="CQ60" i="3" s="1"/>
  <c r="CR61" i="3" s="1"/>
  <c r="BU61" i="2"/>
  <c r="BV61" i="2" s="1"/>
  <c r="BT62" i="2"/>
  <c r="FL61" i="2"/>
  <c r="GJ60" i="3" l="1"/>
  <c r="CS60" i="3"/>
  <c r="CT60" i="3" s="1"/>
  <c r="CU61" i="3" s="1"/>
  <c r="BX61" i="2"/>
  <c r="BY61" i="2" s="1"/>
  <c r="BW62" i="2"/>
  <c r="FO61" i="2"/>
  <c r="K62" i="1" l="1"/>
  <c r="GM60" i="3"/>
  <c r="B60" i="3"/>
  <c r="A60" i="3"/>
  <c r="CA61" i="2"/>
  <c r="CB61" i="2" s="1"/>
  <c r="BZ62" i="2"/>
  <c r="FR61" i="2"/>
  <c r="CX61" i="3" l="1"/>
  <c r="DA61" i="3"/>
  <c r="CD61" i="2"/>
  <c r="CE61" i="2" s="1"/>
  <c r="CC62" i="2"/>
  <c r="FU61" i="2"/>
  <c r="CF62" i="2" l="1"/>
  <c r="FX61" i="2"/>
  <c r="CG61" i="2"/>
  <c r="CH61" i="2" s="1"/>
  <c r="DG61" i="3"/>
  <c r="DD61" i="3" l="1"/>
  <c r="CI62" i="2"/>
  <c r="GA61" i="2"/>
  <c r="CJ61" i="2"/>
  <c r="CK61" i="2" s="1"/>
  <c r="CL62" i="2" l="1"/>
  <c r="GD61" i="2"/>
  <c r="CM61" i="2"/>
  <c r="CN61" i="2" s="1"/>
  <c r="DJ61" i="3" l="1"/>
  <c r="CP61" i="2"/>
  <c r="CQ61" i="2" s="1"/>
  <c r="CO62" i="2"/>
  <c r="GG61" i="2"/>
  <c r="DM61" i="3"/>
  <c r="CS61" i="2" l="1"/>
  <c r="CT61" i="2" s="1"/>
  <c r="J63" i="1" s="1"/>
  <c r="CR62" i="2"/>
  <c r="GJ61" i="2"/>
  <c r="DP61" i="3" l="1"/>
  <c r="B61" i="2"/>
  <c r="A61" i="2"/>
  <c r="CU62" i="2"/>
  <c r="GM61" i="2"/>
  <c r="DS61" i="3"/>
  <c r="CX62" i="2" l="1"/>
  <c r="AC61" i="3"/>
  <c r="AE61" i="3" l="1"/>
  <c r="AF61" i="3" s="1"/>
  <c r="DV61" i="3"/>
  <c r="AD62" i="3"/>
  <c r="DY61" i="3" l="1"/>
  <c r="DA62" i="2"/>
  <c r="AH61" i="3"/>
  <c r="AI61" i="3" s="1"/>
  <c r="EB61" i="3" s="1"/>
  <c r="AG62" i="3"/>
  <c r="DD62" i="2" l="1"/>
  <c r="AK61" i="3"/>
  <c r="AL61" i="3" s="1"/>
  <c r="EE61" i="3" s="1"/>
  <c r="AJ62" i="3"/>
  <c r="AN61" i="3" l="1"/>
  <c r="AO61" i="3" s="1"/>
  <c r="EH61" i="3" s="1"/>
  <c r="AM62" i="3"/>
  <c r="DG62" i="2" l="1"/>
  <c r="AQ61" i="3"/>
  <c r="AR61" i="3" s="1"/>
  <c r="AP62" i="3"/>
  <c r="DJ62" i="2" l="1"/>
  <c r="AT61" i="3"/>
  <c r="AU61" i="3" s="1"/>
  <c r="EK61" i="3"/>
  <c r="AS62" i="3"/>
  <c r="DM62" i="2" l="1"/>
  <c r="AW61" i="3"/>
  <c r="AX61" i="3" s="1"/>
  <c r="EQ61" i="3" s="1"/>
  <c r="EN61" i="3"/>
  <c r="AV62" i="3"/>
  <c r="DP62" i="2" l="1"/>
  <c r="AB62" i="2"/>
  <c r="AZ61" i="3"/>
  <c r="BA61" i="3" s="1"/>
  <c r="ET61" i="3" s="1"/>
  <c r="AY62" i="3"/>
  <c r="DS62" i="2" l="1"/>
  <c r="AC62" i="2"/>
  <c r="AE62" i="2" s="1"/>
  <c r="BC61" i="3"/>
  <c r="BD61" i="3" s="1"/>
  <c r="EW61" i="3" s="1"/>
  <c r="BB62" i="3"/>
  <c r="AD63" i="2" l="1"/>
  <c r="DV62" i="2"/>
  <c r="AF62" i="2"/>
  <c r="AH62" i="2" s="1"/>
  <c r="AI62" i="2" s="1"/>
  <c r="AK62" i="2" s="1"/>
  <c r="BF61" i="3"/>
  <c r="BG61" i="3" s="1"/>
  <c r="BE62" i="3"/>
  <c r="DY62" i="2" l="1"/>
  <c r="AG63" i="2"/>
  <c r="AL62" i="2"/>
  <c r="AN62" i="2"/>
  <c r="AJ63" i="2"/>
  <c r="EB62" i="2"/>
  <c r="BI61" i="3"/>
  <c r="BJ61" i="3" s="1"/>
  <c r="FC61" i="3" s="1"/>
  <c r="EZ61" i="3"/>
  <c r="BH62" i="3"/>
  <c r="AO62" i="2" l="1"/>
  <c r="AQ62" i="2" s="1"/>
  <c r="EE62" i="2"/>
  <c r="AM63" i="2"/>
  <c r="BL61" i="3"/>
  <c r="BM61" i="3" s="1"/>
  <c r="FF61" i="3" s="1"/>
  <c r="BK62" i="3"/>
  <c r="AR62" i="2" l="1"/>
  <c r="AT62" i="2"/>
  <c r="AP63" i="2"/>
  <c r="EH62" i="2"/>
  <c r="BO61" i="3"/>
  <c r="BP61" i="3" s="1"/>
  <c r="FI61" i="3" s="1"/>
  <c r="BN62" i="3"/>
  <c r="AU62" i="2" l="1"/>
  <c r="AW62" i="2" s="1"/>
  <c r="AS63" i="2"/>
  <c r="EK62" i="2"/>
  <c r="BR61" i="3"/>
  <c r="BS61" i="3" s="1"/>
  <c r="FL61" i="3" s="1"/>
  <c r="BQ62" i="3"/>
  <c r="AX62" i="2" l="1"/>
  <c r="AZ62" i="2"/>
  <c r="EN62" i="2"/>
  <c r="AV63" i="2"/>
  <c r="BU61" i="3"/>
  <c r="BV61" i="3" s="1"/>
  <c r="FO61" i="3" s="1"/>
  <c r="BT62" i="3"/>
  <c r="BA62" i="2" l="1"/>
  <c r="BC62" i="2"/>
  <c r="AY63" i="2"/>
  <c r="EQ62" i="2"/>
  <c r="BX61" i="3"/>
  <c r="BY61" i="3" s="1"/>
  <c r="FR61" i="3" s="1"/>
  <c r="BW62" i="3"/>
  <c r="BD62" i="2" l="1"/>
  <c r="BF62" i="2"/>
  <c r="BB63" i="2"/>
  <c r="ET62" i="2"/>
  <c r="BZ62" i="3"/>
  <c r="CA61" i="3"/>
  <c r="BG62" i="2" l="1"/>
  <c r="BI62" i="2"/>
  <c r="EW62" i="2"/>
  <c r="BE63" i="2"/>
  <c r="CB61" i="3"/>
  <c r="CD61" i="3" s="1"/>
  <c r="FU61" i="3" l="1"/>
  <c r="BJ62" i="2"/>
  <c r="BL62" i="2"/>
  <c r="EZ62" i="2"/>
  <c r="BH63" i="2"/>
  <c r="CC62" i="3"/>
  <c r="CE61" i="3"/>
  <c r="FX61" i="3" s="1"/>
  <c r="CG61" i="3" l="1"/>
  <c r="CH61" i="3" s="1"/>
  <c r="GA61" i="3" s="1"/>
  <c r="CF62" i="3"/>
  <c r="BM62" i="2"/>
  <c r="BO62" i="2"/>
  <c r="FC62" i="2"/>
  <c r="BK63" i="2"/>
  <c r="CI62" i="3" l="1"/>
  <c r="CJ61" i="3"/>
  <c r="CK61" i="3" s="1"/>
  <c r="GD61" i="3" s="1"/>
  <c r="BP62" i="2"/>
  <c r="BR62" i="2" s="1"/>
  <c r="FF62" i="2"/>
  <c r="BN63" i="2"/>
  <c r="CL62" i="3" l="1"/>
  <c r="CM61" i="3"/>
  <c r="CN61" i="3" s="1"/>
  <c r="CO62" i="3" s="1"/>
  <c r="BS62" i="2"/>
  <c r="BU62" i="2"/>
  <c r="BQ63" i="2"/>
  <c r="FI62" i="2"/>
  <c r="GG61" i="3" l="1"/>
  <c r="CP61" i="3"/>
  <c r="CQ61" i="3" s="1"/>
  <c r="CR62" i="3" s="1"/>
  <c r="BV62" i="2"/>
  <c r="BX62" i="2"/>
  <c r="FL62" i="2"/>
  <c r="BT63" i="2"/>
  <c r="GJ61" i="3" l="1"/>
  <c r="CS61" i="3"/>
  <c r="CT61" i="3" s="1"/>
  <c r="GM61" i="3" s="1"/>
  <c r="BY62" i="2"/>
  <c r="CA62" i="2"/>
  <c r="FO62" i="2"/>
  <c r="BW63" i="2"/>
  <c r="B61" i="3" l="1"/>
  <c r="K63" i="1"/>
  <c r="CU62" i="3"/>
  <c r="A61" i="3"/>
  <c r="CX62" i="3"/>
  <c r="CB62" i="2"/>
  <c r="CD62" i="2"/>
  <c r="CE62" i="2" s="1"/>
  <c r="FR62" i="2"/>
  <c r="BZ63" i="2"/>
  <c r="CG62" i="2" l="1"/>
  <c r="FX62" i="2"/>
  <c r="CF63" i="2"/>
  <c r="FU62" i="2"/>
  <c r="CC63" i="2"/>
  <c r="DA62" i="3"/>
  <c r="DD62" i="3"/>
  <c r="CH62" i="2" l="1"/>
  <c r="CJ62" i="2"/>
  <c r="CK62" i="2" l="1"/>
  <c r="CM62" i="2"/>
  <c r="CI63" i="2"/>
  <c r="GA62" i="2"/>
  <c r="DG62" i="3" l="1"/>
  <c r="CN62" i="2"/>
  <c r="CP62" i="2"/>
  <c r="CL63" i="2"/>
  <c r="GD62" i="2"/>
  <c r="DJ62" i="3"/>
  <c r="CQ62" i="2" l="1"/>
  <c r="CS62" i="2"/>
  <c r="CT62" i="2" s="1"/>
  <c r="CO63" i="2"/>
  <c r="GG62" i="2"/>
  <c r="DM62" i="3" l="1"/>
  <c r="A62" i="2"/>
  <c r="J64" i="1"/>
  <c r="GM62" i="2"/>
  <c r="CU63" i="2"/>
  <c r="B62" i="2"/>
  <c r="CR63" i="2"/>
  <c r="GJ62" i="2"/>
  <c r="DP62" i="3"/>
  <c r="DS62" i="3" l="1"/>
  <c r="AC62" i="3"/>
  <c r="DV62" i="3" s="1"/>
  <c r="CX63" i="2"/>
  <c r="AE62" i="3" l="1"/>
  <c r="AF62" i="3" s="1"/>
  <c r="DY62" i="3" s="1"/>
  <c r="AD63" i="3"/>
  <c r="AH62" i="3" l="1"/>
  <c r="AI62" i="3" s="1"/>
  <c r="EB62" i="3" s="1"/>
  <c r="DA63" i="2"/>
  <c r="AG63" i="3"/>
  <c r="AK62" i="3" l="1"/>
  <c r="AL62" i="3" s="1"/>
  <c r="EE62" i="3" s="1"/>
  <c r="DD63" i="2"/>
  <c r="AJ63" i="3"/>
  <c r="AN62" i="3" l="1"/>
  <c r="AO62" i="3" s="1"/>
  <c r="EH62" i="3" s="1"/>
  <c r="DG63" i="2"/>
  <c r="AM63" i="3"/>
  <c r="AP63" i="3" l="1"/>
  <c r="AQ62" i="3"/>
  <c r="AR62" i="3" s="1"/>
  <c r="EK62" i="3" s="1"/>
  <c r="DJ63" i="2"/>
  <c r="AT62" i="3" l="1"/>
  <c r="AU62" i="3" s="1"/>
  <c r="EN62" i="3" s="1"/>
  <c r="DM63" i="2"/>
  <c r="AS63" i="3"/>
  <c r="AW62" i="3" l="1"/>
  <c r="AX62" i="3" s="1"/>
  <c r="EQ62" i="3" s="1"/>
  <c r="DS63" i="2"/>
  <c r="DP63" i="2"/>
  <c r="AV63" i="3"/>
  <c r="AZ62" i="3" l="1"/>
  <c r="BA62" i="3" s="1"/>
  <c r="ET62" i="3" s="1"/>
  <c r="AB63" i="2"/>
  <c r="AC63" i="2" s="1"/>
  <c r="AY63" i="3"/>
  <c r="BB63" i="3" l="1"/>
  <c r="BC62" i="3"/>
  <c r="BD62" i="3" s="1"/>
  <c r="EW62" i="3" s="1"/>
  <c r="AE63" i="2"/>
  <c r="AF63" i="2" s="1"/>
  <c r="AD64" i="2"/>
  <c r="DV63" i="2"/>
  <c r="BF62" i="3" l="1"/>
  <c r="BG62" i="3" s="1"/>
  <c r="EZ62" i="3" s="1"/>
  <c r="AH63" i="2"/>
  <c r="AI63" i="2" s="1"/>
  <c r="AG64" i="2"/>
  <c r="DY63" i="2"/>
  <c r="BE63" i="3"/>
  <c r="BI62" i="3" l="1"/>
  <c r="BJ62" i="3" s="1"/>
  <c r="FC62" i="3" s="1"/>
  <c r="AK63" i="2"/>
  <c r="AL63" i="2" s="1"/>
  <c r="AN63" i="2" s="1"/>
  <c r="AO63" i="2" s="1"/>
  <c r="AJ64" i="2"/>
  <c r="EB63" i="2"/>
  <c r="BH63" i="3"/>
  <c r="BL62" i="3" l="1"/>
  <c r="BM62" i="3" s="1"/>
  <c r="FF62" i="3" s="1"/>
  <c r="AM64" i="2"/>
  <c r="EE63" i="2"/>
  <c r="AQ63" i="2"/>
  <c r="EH63" i="2"/>
  <c r="AP64" i="2"/>
  <c r="BK63" i="3"/>
  <c r="BO62" i="3" l="1"/>
  <c r="BP62" i="3" s="1"/>
  <c r="FI62" i="3" s="1"/>
  <c r="AR63" i="2"/>
  <c r="AT63" i="2"/>
  <c r="BN63" i="3"/>
  <c r="BR62" i="3" l="1"/>
  <c r="BS62" i="3" s="1"/>
  <c r="FL62" i="3" s="1"/>
  <c r="AU63" i="2"/>
  <c r="AW63" i="2"/>
  <c r="AS64" i="2"/>
  <c r="EK63" i="2"/>
  <c r="BQ63" i="3"/>
  <c r="BU62" i="3" l="1"/>
  <c r="BV62" i="3" s="1"/>
  <c r="FO62" i="3" s="1"/>
  <c r="AX63" i="2"/>
  <c r="AZ63" i="2"/>
  <c r="BA63" i="2" s="1"/>
  <c r="EN63" i="2"/>
  <c r="AV64" i="2"/>
  <c r="BT63" i="3"/>
  <c r="BX62" i="3" l="1"/>
  <c r="BY62" i="3" s="1"/>
  <c r="FR62" i="3" s="1"/>
  <c r="BC63" i="2"/>
  <c r="ET63" i="2"/>
  <c r="BB64" i="2"/>
  <c r="EQ63" i="2"/>
  <c r="AY64" i="2"/>
  <c r="BW63" i="3"/>
  <c r="BZ63" i="3" l="1"/>
  <c r="CA62" i="3"/>
  <c r="CB62" i="3" s="1"/>
  <c r="FU62" i="3" s="1"/>
  <c r="BD63" i="2"/>
  <c r="BF63" i="2"/>
  <c r="BG63" i="2" s="1"/>
  <c r="CD62" i="3" l="1"/>
  <c r="CE62" i="3" s="1"/>
  <c r="FX62" i="3" s="1"/>
  <c r="BI63" i="2"/>
  <c r="EZ63" i="2"/>
  <c r="BH64" i="2"/>
  <c r="BE64" i="2"/>
  <c r="EW63" i="2"/>
  <c r="CC63" i="3"/>
  <c r="CF63" i="3" l="1"/>
  <c r="CG62" i="3"/>
  <c r="CH62" i="3" s="1"/>
  <c r="GA62" i="3" s="1"/>
  <c r="BJ63" i="2"/>
  <c r="BL63" i="2"/>
  <c r="BM63" i="2" s="1"/>
  <c r="CJ62" i="3" l="1"/>
  <c r="CK62" i="3" s="1"/>
  <c r="GD62" i="3" s="1"/>
  <c r="BO63" i="2"/>
  <c r="FF63" i="2"/>
  <c r="BN64" i="2"/>
  <c r="BK64" i="2"/>
  <c r="FC63" i="2"/>
  <c r="CI63" i="3"/>
  <c r="CM62" i="3" l="1"/>
  <c r="CN62" i="3" s="1"/>
  <c r="GG62" i="3" s="1"/>
  <c r="BP63" i="2"/>
  <c r="BR63" i="2"/>
  <c r="CL63" i="3"/>
  <c r="CO63" i="3" l="1"/>
  <c r="CP62" i="3"/>
  <c r="CQ62" i="3" s="1"/>
  <c r="GJ62" i="3" s="1"/>
  <c r="BS63" i="2"/>
  <c r="BU63" i="2" s="1"/>
  <c r="BQ64" i="2"/>
  <c r="FI63" i="2"/>
  <c r="FL63" i="2" l="1"/>
  <c r="BT64" i="2"/>
  <c r="BV63" i="2"/>
  <c r="BX63" i="2"/>
  <c r="CR63" i="3"/>
  <c r="CS62" i="3"/>
  <c r="FO63" i="2" l="1"/>
  <c r="BW64" i="2"/>
  <c r="BY63" i="2"/>
  <c r="CA63" i="2" s="1"/>
  <c r="CT62" i="3"/>
  <c r="A62" i="3"/>
  <c r="B62" i="3"/>
  <c r="GM62" i="3" l="1"/>
  <c r="K64" i="1"/>
  <c r="FR63" i="2"/>
  <c r="BZ64" i="2"/>
  <c r="CB63" i="2"/>
  <c r="CD63" i="2"/>
  <c r="CU63" i="3"/>
  <c r="FU63" i="2" l="1"/>
  <c r="CC64" i="2"/>
  <c r="CE63" i="2"/>
  <c r="CG63" i="2" s="1"/>
  <c r="CX63" i="3" l="1"/>
  <c r="CF64" i="2"/>
  <c r="FX63" i="2"/>
  <c r="CH63" i="2"/>
  <c r="CJ63" i="2"/>
  <c r="CK63" i="2" l="1"/>
  <c r="CM63" i="2" s="1"/>
  <c r="GA63" i="2"/>
  <c r="CI64" i="2"/>
  <c r="DD63" i="3"/>
  <c r="DA63" i="3" l="1"/>
  <c r="CL64" i="2"/>
  <c r="GD63" i="2"/>
  <c r="CN63" i="2"/>
  <c r="CP63" i="2"/>
  <c r="DG63" i="3"/>
  <c r="CQ63" i="2" l="1"/>
  <c r="CS63" i="2"/>
  <c r="GG63" i="2"/>
  <c r="CO64" i="2"/>
  <c r="CT63" i="2" l="1"/>
  <c r="B63" i="2"/>
  <c r="GJ63" i="2"/>
  <c r="CR64" i="2"/>
  <c r="J65" i="1"/>
  <c r="DJ63" i="3" l="1"/>
  <c r="CU64" i="2"/>
  <c r="GM63" i="2"/>
  <c r="A63" i="2"/>
  <c r="CX64" i="2" l="1"/>
  <c r="DM63" i="3"/>
  <c r="DP63" i="3" l="1"/>
  <c r="DS63" i="3"/>
  <c r="DA64" i="2" l="1"/>
  <c r="DD64" i="2" l="1"/>
  <c r="AC63" i="3"/>
  <c r="AE63" i="3" s="1"/>
  <c r="AF63" i="3" s="1"/>
  <c r="DY63" i="3" s="1"/>
  <c r="DV63" i="3" l="1"/>
  <c r="AD64" i="3"/>
  <c r="DG64" i="2"/>
  <c r="AH63" i="3"/>
  <c r="AI63" i="3" s="1"/>
  <c r="EB63" i="3" s="1"/>
  <c r="AG64" i="3"/>
  <c r="DJ64" i="2" l="1"/>
  <c r="AK63" i="3"/>
  <c r="AL63" i="3" s="1"/>
  <c r="EE63" i="3" s="1"/>
  <c r="AJ64" i="3"/>
  <c r="DM64" i="2" l="1"/>
  <c r="AM64" i="3"/>
  <c r="AN63" i="3"/>
  <c r="DP64" i="2" l="1"/>
  <c r="AB64" i="2"/>
  <c r="AO63" i="3"/>
  <c r="AQ63" i="3"/>
  <c r="EH63" i="3" l="1"/>
  <c r="AC64" i="2"/>
  <c r="AE64" i="2"/>
  <c r="AF64" i="2" s="1"/>
  <c r="DS64" i="2"/>
  <c r="AR63" i="3"/>
  <c r="EK63" i="3" s="1"/>
  <c r="AT63" i="3"/>
  <c r="AP64" i="3"/>
  <c r="AH64" i="2" l="1"/>
  <c r="AG65" i="2"/>
  <c r="DY64" i="2"/>
  <c r="AD65" i="2"/>
  <c r="DV64" i="2"/>
  <c r="AS64" i="3"/>
  <c r="AU63" i="3"/>
  <c r="AW63" i="3"/>
  <c r="EN63" i="3" l="1"/>
  <c r="AI64" i="2"/>
  <c r="AK64" i="2"/>
  <c r="AL64" i="2" s="1"/>
  <c r="AX63" i="3"/>
  <c r="AV64" i="3"/>
  <c r="AN64" i="2" l="1"/>
  <c r="EE64" i="2"/>
  <c r="AM65" i="2"/>
  <c r="AJ65" i="2"/>
  <c r="EB64" i="2"/>
  <c r="AZ63" i="3"/>
  <c r="BA63" i="3" s="1"/>
  <c r="EQ63" i="3"/>
  <c r="AY64" i="3"/>
  <c r="AO64" i="2" l="1"/>
  <c r="AQ64" i="2" s="1"/>
  <c r="BC63" i="3"/>
  <c r="BD63" i="3" s="1"/>
  <c r="EW63" i="3" s="1"/>
  <c r="ET63" i="3"/>
  <c r="BB64" i="3"/>
  <c r="AP65" i="2" l="1"/>
  <c r="EH64" i="2"/>
  <c r="AR64" i="2"/>
  <c r="AT64" i="2"/>
  <c r="BF63" i="3"/>
  <c r="BG63" i="3" s="1"/>
  <c r="BE64" i="3"/>
  <c r="EK64" i="2" l="1"/>
  <c r="AS65" i="2"/>
  <c r="AU64" i="2"/>
  <c r="AW64" i="2"/>
  <c r="BI63" i="3"/>
  <c r="BJ63" i="3" s="1"/>
  <c r="FC63" i="3" s="1"/>
  <c r="EZ63" i="3"/>
  <c r="BH64" i="3"/>
  <c r="AX64" i="2" l="1"/>
  <c r="AZ64" i="2"/>
  <c r="EN64" i="2"/>
  <c r="AV65" i="2"/>
  <c r="BL63" i="3"/>
  <c r="BM63" i="3" s="1"/>
  <c r="FF63" i="3" s="1"/>
  <c r="BK64" i="3"/>
  <c r="BA64" i="2" l="1"/>
  <c r="BC64" i="2"/>
  <c r="EQ64" i="2"/>
  <c r="AY65" i="2"/>
  <c r="BO63" i="3"/>
  <c r="BP63" i="3" s="1"/>
  <c r="FI63" i="3" s="1"/>
  <c r="BN64" i="3"/>
  <c r="BD64" i="2" l="1"/>
  <c r="BF64" i="2" s="1"/>
  <c r="BB65" i="2"/>
  <c r="ET64" i="2"/>
  <c r="BR63" i="3"/>
  <c r="BS63" i="3" s="1"/>
  <c r="FL63" i="3" s="1"/>
  <c r="BQ64" i="3"/>
  <c r="BE65" i="2" l="1"/>
  <c r="EW64" i="2"/>
  <c r="BG64" i="2"/>
  <c r="BI64" i="2" s="1"/>
  <c r="BU63" i="3"/>
  <c r="BV63" i="3" s="1"/>
  <c r="FO63" i="3" s="1"/>
  <c r="BT64" i="3"/>
  <c r="BJ64" i="2" l="1"/>
  <c r="BL64" i="2" s="1"/>
  <c r="EZ64" i="2"/>
  <c r="BH65" i="2"/>
  <c r="BW64" i="3"/>
  <c r="BX63" i="3"/>
  <c r="BY63" i="3" s="1"/>
  <c r="FR63" i="3" s="1"/>
  <c r="BK65" i="2" l="1"/>
  <c r="FC64" i="2"/>
  <c r="BM64" i="2"/>
  <c r="BO64" i="2"/>
  <c r="CA63" i="3"/>
  <c r="CB63" i="3" s="1"/>
  <c r="FU63" i="3" s="1"/>
  <c r="BZ64" i="3"/>
  <c r="BN65" i="2" l="1"/>
  <c r="FF64" i="2"/>
  <c r="BP64" i="2"/>
  <c r="BR64" i="2" s="1"/>
  <c r="CC64" i="3"/>
  <c r="CD63" i="3"/>
  <c r="CE63" i="3" s="1"/>
  <c r="FX63" i="3" s="1"/>
  <c r="BQ65" i="2" l="1"/>
  <c r="FI64" i="2"/>
  <c r="BS64" i="2"/>
  <c r="BU64" i="2"/>
  <c r="CG63" i="3"/>
  <c r="CH63" i="3" s="1"/>
  <c r="GA63" i="3" s="1"/>
  <c r="CF64" i="3"/>
  <c r="BV64" i="2" l="1"/>
  <c r="BX64" i="2"/>
  <c r="BT65" i="2"/>
  <c r="FL64" i="2"/>
  <c r="CJ63" i="3"/>
  <c r="CK63" i="3" s="1"/>
  <c r="GD63" i="3" s="1"/>
  <c r="CI64" i="3"/>
  <c r="BY64" i="2" l="1"/>
  <c r="CA64" i="2"/>
  <c r="BW65" i="2"/>
  <c r="FO64" i="2"/>
  <c r="CM63" i="3"/>
  <c r="CN63" i="3" s="1"/>
  <c r="CL64" i="3"/>
  <c r="CB64" i="2" l="1"/>
  <c r="CD64" i="2"/>
  <c r="FR64" i="2"/>
  <c r="BZ65" i="2"/>
  <c r="CP63" i="3"/>
  <c r="GG63" i="3"/>
  <c r="CO64" i="3"/>
  <c r="CE64" i="2" l="1"/>
  <c r="CG64" i="2" s="1"/>
  <c r="FU64" i="2"/>
  <c r="CC65" i="2"/>
  <c r="CQ63" i="3"/>
  <c r="CS63" i="3" s="1"/>
  <c r="CT63" i="3" s="1"/>
  <c r="GM63" i="3" s="1"/>
  <c r="GJ63" i="3" l="1"/>
  <c r="K65" i="1"/>
  <c r="A63" i="3"/>
  <c r="B63" i="3"/>
  <c r="CR64" i="3"/>
  <c r="CH64" i="2"/>
  <c r="CJ64" i="2"/>
  <c r="CF65" i="2"/>
  <c r="FX64" i="2"/>
  <c r="CU64" i="3"/>
  <c r="CK64" i="2" l="1"/>
  <c r="CM64" i="2"/>
  <c r="CI65" i="2"/>
  <c r="GA64" i="2"/>
  <c r="CX64" i="3"/>
  <c r="DA64" i="3" l="1"/>
  <c r="CN64" i="2"/>
  <c r="CP64" i="2"/>
  <c r="CL65" i="2"/>
  <c r="GD64" i="2"/>
  <c r="DD64" i="3"/>
  <c r="CQ64" i="2" l="1"/>
  <c r="CS64" i="2"/>
  <c r="CT64" i="2" s="1"/>
  <c r="A64" i="2" s="1"/>
  <c r="CO65" i="2"/>
  <c r="GG64" i="2"/>
  <c r="B64" i="2" l="1"/>
  <c r="J66" i="1"/>
  <c r="CU65" i="2"/>
  <c r="GM64" i="2"/>
  <c r="GJ64" i="2"/>
  <c r="CR65" i="2"/>
  <c r="DG64" i="3"/>
  <c r="CX65" i="2" l="1"/>
  <c r="DJ64" i="3"/>
  <c r="DM64" i="3"/>
  <c r="DA65" i="2" l="1"/>
  <c r="DP64" i="3"/>
  <c r="DD65" i="2" l="1"/>
  <c r="DG65" i="2" l="1"/>
  <c r="AC64" i="3"/>
  <c r="DS64" i="3"/>
  <c r="DJ65" i="2" l="1"/>
  <c r="DV64" i="3"/>
  <c r="AE64" i="3"/>
  <c r="AF64" i="3" s="1"/>
  <c r="AD65" i="3"/>
  <c r="DM65" i="2" l="1"/>
  <c r="AH64" i="3"/>
  <c r="AI64" i="3" s="1"/>
  <c r="EB64" i="3" s="1"/>
  <c r="DY64" i="3"/>
  <c r="AG65" i="3"/>
  <c r="DP65" i="2" l="1"/>
  <c r="AJ65" i="3"/>
  <c r="AK64" i="3"/>
  <c r="AL64" i="3" s="1"/>
  <c r="EE64" i="3" s="1"/>
  <c r="AB65" i="2" l="1"/>
  <c r="AC65" i="2" s="1"/>
  <c r="DS65" i="2"/>
  <c r="AN64" i="3"/>
  <c r="AO64" i="3" s="1"/>
  <c r="AM65" i="3"/>
  <c r="AE65" i="2" l="1"/>
  <c r="AF65" i="2" s="1"/>
  <c r="AH65" i="2" s="1"/>
  <c r="DV65" i="2"/>
  <c r="AD66" i="2"/>
  <c r="AQ64" i="3"/>
  <c r="AR64" i="3" s="1"/>
  <c r="EK64" i="3" s="1"/>
  <c r="EH64" i="3"/>
  <c r="AP65" i="3"/>
  <c r="DY65" i="2" l="1"/>
  <c r="AG66" i="2"/>
  <c r="AI65" i="2"/>
  <c r="AK65" i="2" s="1"/>
  <c r="AL65" i="2" s="1"/>
  <c r="AT64" i="3"/>
  <c r="AU64" i="3" s="1"/>
  <c r="EN64" i="3" s="1"/>
  <c r="AS65" i="3"/>
  <c r="AN65" i="2" l="1"/>
  <c r="AM66" i="2"/>
  <c r="EE65" i="2"/>
  <c r="AJ66" i="2"/>
  <c r="EB65" i="2"/>
  <c r="AW64" i="3"/>
  <c r="AX64" i="3" s="1"/>
  <c r="AV65" i="3"/>
  <c r="AO65" i="2" l="1"/>
  <c r="AQ65" i="2"/>
  <c r="AZ64" i="3"/>
  <c r="BA64" i="3" s="1"/>
  <c r="ET64" i="3" s="1"/>
  <c r="EQ64" i="3"/>
  <c r="AY65" i="3"/>
  <c r="AR65" i="2" l="1"/>
  <c r="AT65" i="2" s="1"/>
  <c r="AP66" i="2"/>
  <c r="EH65" i="2"/>
  <c r="BC64" i="3"/>
  <c r="BD64" i="3" s="1"/>
  <c r="EW64" i="3" s="1"/>
  <c r="BB65" i="3"/>
  <c r="AU65" i="2" l="1"/>
  <c r="AW65" i="2"/>
  <c r="EK65" i="2"/>
  <c r="AS66" i="2"/>
  <c r="BF64" i="3"/>
  <c r="BG64" i="3" s="1"/>
  <c r="EZ64" i="3" s="1"/>
  <c r="BE65" i="3"/>
  <c r="AX65" i="2" l="1"/>
  <c r="AZ65" i="2" s="1"/>
  <c r="EN65" i="2"/>
  <c r="AV66" i="2"/>
  <c r="BI64" i="3"/>
  <c r="BJ64" i="3" s="1"/>
  <c r="BH65" i="3"/>
  <c r="EQ65" i="2" l="1"/>
  <c r="AY66" i="2"/>
  <c r="BA65" i="2"/>
  <c r="BC65" i="2"/>
  <c r="BD65" i="2" s="1"/>
  <c r="BL64" i="3"/>
  <c r="BM64" i="3" s="1"/>
  <c r="FC64" i="3"/>
  <c r="BK65" i="3"/>
  <c r="BF65" i="2" l="1"/>
  <c r="BE66" i="2"/>
  <c r="EW65" i="2"/>
  <c r="BB66" i="2"/>
  <c r="ET65" i="2"/>
  <c r="BO64" i="3"/>
  <c r="BP64" i="3" s="1"/>
  <c r="FF64" i="3"/>
  <c r="BN65" i="3"/>
  <c r="BG65" i="2" l="1"/>
  <c r="BI65" i="2"/>
  <c r="BR64" i="3"/>
  <c r="BS64" i="3" s="1"/>
  <c r="FI64" i="3"/>
  <c r="BQ65" i="3"/>
  <c r="BJ65" i="2" l="1"/>
  <c r="BL65" i="2"/>
  <c r="BH66" i="2"/>
  <c r="EZ65" i="2"/>
  <c r="BU64" i="3"/>
  <c r="BV64" i="3" s="1"/>
  <c r="FO64" i="3" s="1"/>
  <c r="FL64" i="3"/>
  <c r="BT65" i="3"/>
  <c r="BM65" i="2" l="1"/>
  <c r="BO65" i="2" s="1"/>
  <c r="FC65" i="2"/>
  <c r="BK66" i="2"/>
  <c r="BX64" i="3"/>
  <c r="BY64" i="3" s="1"/>
  <c r="FR64" i="3" s="1"/>
  <c r="BW65" i="3"/>
  <c r="FF65" i="2" l="1"/>
  <c r="BN66" i="2"/>
  <c r="BP65" i="2"/>
  <c r="BR65" i="2"/>
  <c r="BZ65" i="3"/>
  <c r="CA64" i="3"/>
  <c r="FI65" i="2" l="1"/>
  <c r="BQ66" i="2"/>
  <c r="BS65" i="2"/>
  <c r="BU65" i="2"/>
  <c r="CB64" i="3"/>
  <c r="CD64" i="3"/>
  <c r="FU64" i="3" l="1"/>
  <c r="FL65" i="2"/>
  <c r="BT66" i="2"/>
  <c r="BV65" i="2"/>
  <c r="BX65" i="2"/>
  <c r="CC65" i="3"/>
  <c r="CE64" i="3"/>
  <c r="FX64" i="3" s="1"/>
  <c r="CG64" i="3"/>
  <c r="FO65" i="2" l="1"/>
  <c r="BW66" i="2"/>
  <c r="BY65" i="2"/>
  <c r="CA65" i="2"/>
  <c r="CF65" i="3"/>
  <c r="CH64" i="3"/>
  <c r="GA64" i="3" s="1"/>
  <c r="CJ64" i="3"/>
  <c r="CB65" i="2" l="1"/>
  <c r="CD65" i="2" s="1"/>
  <c r="BZ66" i="2"/>
  <c r="FR65" i="2"/>
  <c r="CK64" i="3"/>
  <c r="CI65" i="3"/>
  <c r="CC66" i="2" l="1"/>
  <c r="FU65" i="2"/>
  <c r="CE65" i="2"/>
  <c r="CG65" i="2" s="1"/>
  <c r="CM64" i="3"/>
  <c r="CN64" i="3" s="1"/>
  <c r="GG64" i="3" s="1"/>
  <c r="GD64" i="3"/>
  <c r="CL65" i="3"/>
  <c r="CH65" i="2" l="1"/>
  <c r="CJ65" i="2"/>
  <c r="CK65" i="2" s="1"/>
  <c r="CF66" i="2"/>
  <c r="FX65" i="2"/>
  <c r="CP64" i="3"/>
  <c r="CQ64" i="3" s="1"/>
  <c r="GJ64" i="3" s="1"/>
  <c r="CO65" i="3"/>
  <c r="CM65" i="2" l="1"/>
  <c r="GD65" i="2"/>
  <c r="CL66" i="2"/>
  <c r="CI66" i="2"/>
  <c r="GA65" i="2"/>
  <c r="CR65" i="3"/>
  <c r="CS64" i="3"/>
  <c r="CN65" i="2" l="1"/>
  <c r="CP65" i="2"/>
  <c r="CT64" i="3"/>
  <c r="B64" i="3"/>
  <c r="GM64" i="3" l="1"/>
  <c r="K66" i="1"/>
  <c r="CQ65" i="2"/>
  <c r="CS65" i="2"/>
  <c r="CT65" i="2" s="1"/>
  <c r="A65" i="2" s="1"/>
  <c r="GG65" i="2"/>
  <c r="CO66" i="2"/>
  <c r="CU65" i="3"/>
  <c r="A64" i="3"/>
  <c r="J67" i="1" l="1"/>
  <c r="B65" i="2"/>
  <c r="CU66" i="2"/>
  <c r="GM65" i="2"/>
  <c r="GJ65" i="2"/>
  <c r="CR66" i="2"/>
  <c r="CX65" i="3" l="1"/>
  <c r="CX66" i="2"/>
  <c r="DA66" i="2" l="1"/>
  <c r="DD65" i="3"/>
  <c r="DA65" i="3"/>
  <c r="DD66" i="2" l="1"/>
  <c r="DG65" i="3"/>
  <c r="DG66" i="2" l="1"/>
  <c r="DJ65" i="3"/>
  <c r="DJ66" i="2" l="1"/>
  <c r="DM66" i="2" l="1"/>
  <c r="DM65" i="3" l="1"/>
  <c r="DP66" i="2"/>
  <c r="DP65" i="3"/>
  <c r="AB66" i="2" l="1"/>
  <c r="AC66" i="2" s="1"/>
  <c r="DS66" i="2"/>
  <c r="AC65" i="3"/>
  <c r="DV65" i="3" s="1"/>
  <c r="DS65" i="3" l="1"/>
  <c r="AE66" i="2"/>
  <c r="AF66" i="2" s="1"/>
  <c r="DV66" i="2"/>
  <c r="AD67" i="2"/>
  <c r="AE65" i="3"/>
  <c r="AD66" i="3"/>
  <c r="AH66" i="2" l="1"/>
  <c r="AI66" i="2" s="1"/>
  <c r="DY66" i="2"/>
  <c r="AG67" i="2"/>
  <c r="AF65" i="3"/>
  <c r="DY65" i="3" l="1"/>
  <c r="AK66" i="2"/>
  <c r="AL66" i="2" s="1"/>
  <c r="EB66" i="2"/>
  <c r="AJ67" i="2"/>
  <c r="AG66" i="3"/>
  <c r="AH65" i="3"/>
  <c r="AN66" i="2" l="1"/>
  <c r="AO66" i="2" s="1"/>
  <c r="EE66" i="2"/>
  <c r="AM67" i="2"/>
  <c r="AI65" i="3"/>
  <c r="AQ66" i="2" l="1"/>
  <c r="AR66" i="2" s="1"/>
  <c r="AP67" i="2"/>
  <c r="EH66" i="2"/>
  <c r="AK65" i="3"/>
  <c r="AL65" i="3" s="1"/>
  <c r="EB65" i="3"/>
  <c r="AJ66" i="3"/>
  <c r="AT66" i="2" l="1"/>
  <c r="AU66" i="2" s="1"/>
  <c r="EK66" i="2"/>
  <c r="AS67" i="2"/>
  <c r="AN65" i="3"/>
  <c r="EE65" i="3"/>
  <c r="AM66" i="3"/>
  <c r="AW66" i="2" l="1"/>
  <c r="AX66" i="2" s="1"/>
  <c r="EN66" i="2"/>
  <c r="AV67" i="2"/>
  <c r="AO65" i="3"/>
  <c r="AQ65" i="3" s="1"/>
  <c r="AR65" i="3" s="1"/>
  <c r="EK65" i="3" s="1"/>
  <c r="EH65" i="3" l="1"/>
  <c r="AP66" i="3"/>
  <c r="AZ66" i="2"/>
  <c r="BA66" i="2" s="1"/>
  <c r="EQ66" i="2"/>
  <c r="AY67" i="2"/>
  <c r="AT65" i="3"/>
  <c r="AU65" i="3" s="1"/>
  <c r="EN65" i="3" s="1"/>
  <c r="AS66" i="3"/>
  <c r="BC66" i="2" l="1"/>
  <c r="BD66" i="2" s="1"/>
  <c r="ET66" i="2"/>
  <c r="BB67" i="2"/>
  <c r="AW65" i="3"/>
  <c r="AX65" i="3" s="1"/>
  <c r="AV66" i="3"/>
  <c r="BF66" i="2" l="1"/>
  <c r="BG66" i="2" s="1"/>
  <c r="EW66" i="2"/>
  <c r="BE67" i="2"/>
  <c r="AZ65" i="3"/>
  <c r="BA65" i="3" s="1"/>
  <c r="ET65" i="3" s="1"/>
  <c r="EQ65" i="3"/>
  <c r="AY66" i="3"/>
  <c r="BI66" i="2" l="1"/>
  <c r="BJ66" i="2" s="1"/>
  <c r="EZ66" i="2"/>
  <c r="BH67" i="2"/>
  <c r="BC65" i="3"/>
  <c r="BD65" i="3" s="1"/>
  <c r="BB66" i="3"/>
  <c r="BL66" i="2" l="1"/>
  <c r="BM66" i="2" s="1"/>
  <c r="FC66" i="2"/>
  <c r="BK67" i="2"/>
  <c r="BF65" i="3"/>
  <c r="BG65" i="3" s="1"/>
  <c r="EZ65" i="3" s="1"/>
  <c r="EW65" i="3"/>
  <c r="BE66" i="3"/>
  <c r="BO66" i="2" l="1"/>
  <c r="BP66" i="2" s="1"/>
  <c r="FF66" i="2"/>
  <c r="BN67" i="2"/>
  <c r="BI65" i="3"/>
  <c r="BJ65" i="3" s="1"/>
  <c r="FC65" i="3" s="1"/>
  <c r="BH66" i="3"/>
  <c r="BR66" i="2" l="1"/>
  <c r="BS66" i="2" s="1"/>
  <c r="BQ67" i="2"/>
  <c r="FI66" i="2"/>
  <c r="BK66" i="3"/>
  <c r="BL65" i="3"/>
  <c r="BM65" i="3" s="1"/>
  <c r="BU66" i="2" l="1"/>
  <c r="BV66" i="2" s="1"/>
  <c r="FL66" i="2"/>
  <c r="BT67" i="2"/>
  <c r="BO65" i="3"/>
  <c r="BP65" i="3" s="1"/>
  <c r="FF65" i="3"/>
  <c r="BN66" i="3"/>
  <c r="BX66" i="2" l="1"/>
  <c r="BY66" i="2" s="1"/>
  <c r="FO66" i="2"/>
  <c r="BW67" i="2"/>
  <c r="BR65" i="3"/>
  <c r="BS65" i="3" s="1"/>
  <c r="FI65" i="3"/>
  <c r="BQ66" i="3"/>
  <c r="CA66" i="2" l="1"/>
  <c r="CB66" i="2" s="1"/>
  <c r="FR66" i="2"/>
  <c r="BZ67" i="2"/>
  <c r="BU65" i="3"/>
  <c r="BV65" i="3" s="1"/>
  <c r="FO65" i="3" s="1"/>
  <c r="FL65" i="3"/>
  <c r="BT66" i="3"/>
  <c r="CD66" i="2" l="1"/>
  <c r="CE66" i="2" s="1"/>
  <c r="FU66" i="2"/>
  <c r="CC67" i="2"/>
  <c r="BX65" i="3"/>
  <c r="BY65" i="3" s="1"/>
  <c r="BW66" i="3"/>
  <c r="CG66" i="2" l="1"/>
  <c r="CH66" i="2" s="1"/>
  <c r="CF67" i="2"/>
  <c r="FX66" i="2"/>
  <c r="CA65" i="3"/>
  <c r="CB65" i="3" s="1"/>
  <c r="FR65" i="3"/>
  <c r="BZ66" i="3"/>
  <c r="CJ66" i="2" l="1"/>
  <c r="CK66" i="2" s="1"/>
  <c r="CI67" i="2"/>
  <c r="GA66" i="2"/>
  <c r="CD65" i="3"/>
  <c r="CE65" i="3" s="1"/>
  <c r="FU65" i="3"/>
  <c r="CC66" i="3"/>
  <c r="CM66" i="2" l="1"/>
  <c r="CN66" i="2" s="1"/>
  <c r="GG66" i="2" s="1"/>
  <c r="CL67" i="2"/>
  <c r="GD66" i="2"/>
  <c r="CG65" i="3"/>
  <c r="CH65" i="3" s="1"/>
  <c r="FX65" i="3"/>
  <c r="CF66" i="3"/>
  <c r="CO67" i="2" l="1"/>
  <c r="CP66" i="2"/>
  <c r="CQ66" i="2" s="1"/>
  <c r="CR67" i="2" s="1"/>
  <c r="CJ65" i="3"/>
  <c r="GA65" i="3"/>
  <c r="CI66" i="3"/>
  <c r="GJ66" i="2" l="1"/>
  <c r="CS66" i="2"/>
  <c r="CT66" i="2" s="1"/>
  <c r="GM66" i="2" s="1"/>
  <c r="CK65" i="3"/>
  <c r="CM65" i="3" s="1"/>
  <c r="CN65" i="3" s="1"/>
  <c r="GD65" i="3" l="1"/>
  <c r="CL66" i="3"/>
  <c r="J68" i="1"/>
  <c r="B66" i="2"/>
  <c r="CU67" i="2"/>
  <c r="A66" i="2"/>
  <c r="CP65" i="3"/>
  <c r="GG65" i="3"/>
  <c r="CO66" i="3"/>
  <c r="CX67" i="2" l="1"/>
  <c r="CQ65" i="3"/>
  <c r="GJ65" i="3" l="1"/>
  <c r="CS65" i="3"/>
  <c r="CT65" i="3" s="1"/>
  <c r="GM65" i="3" s="1"/>
  <c r="CR66" i="3"/>
  <c r="DA67" i="2"/>
  <c r="K67" i="1" l="1"/>
  <c r="CU66" i="3"/>
  <c r="A65" i="3"/>
  <c r="B65" i="3"/>
  <c r="DD67" i="2"/>
  <c r="CX66" i="3" l="1"/>
  <c r="DG67" i="2"/>
  <c r="DJ67" i="2" l="1"/>
  <c r="DM67" i="2" l="1"/>
  <c r="DA66" i="3"/>
  <c r="DP67" i="2" l="1"/>
  <c r="DD66" i="3"/>
  <c r="AB67" i="2" l="1"/>
  <c r="AC67" i="2" s="1"/>
  <c r="DS67" i="2"/>
  <c r="AE67" i="2" l="1"/>
  <c r="AF67" i="2" s="1"/>
  <c r="DV67" i="2"/>
  <c r="AD68" i="2"/>
  <c r="DG66" i="3"/>
  <c r="DJ66" i="3"/>
  <c r="AH67" i="2" l="1"/>
  <c r="AI67" i="2" s="1"/>
  <c r="DY67" i="2"/>
  <c r="AG68" i="2"/>
  <c r="AK67" i="2" l="1"/>
  <c r="AL67" i="2" s="1"/>
  <c r="EB67" i="2"/>
  <c r="AJ68" i="2"/>
  <c r="DM66" i="3"/>
  <c r="DP66" i="3"/>
  <c r="AN67" i="2" l="1"/>
  <c r="AO67" i="2" s="1"/>
  <c r="AM68" i="2"/>
  <c r="EE67" i="2"/>
  <c r="AQ67" i="2" l="1"/>
  <c r="AR67" i="2" s="1"/>
  <c r="AP68" i="2"/>
  <c r="EH67" i="2"/>
  <c r="AC66" i="3"/>
  <c r="DS66" i="3"/>
  <c r="AT67" i="2" l="1"/>
  <c r="AU67" i="2" s="1"/>
  <c r="EK67" i="2"/>
  <c r="AS68" i="2"/>
  <c r="AE66" i="3"/>
  <c r="AF66" i="3" s="1"/>
  <c r="DY66" i="3" s="1"/>
  <c r="DV66" i="3"/>
  <c r="AD67" i="3"/>
  <c r="AW67" i="2" l="1"/>
  <c r="AX67" i="2" s="1"/>
  <c r="EN67" i="2"/>
  <c r="AV68" i="2"/>
  <c r="AH66" i="3"/>
  <c r="AI66" i="3" s="1"/>
  <c r="AG67" i="3"/>
  <c r="AZ67" i="2" l="1"/>
  <c r="BA67" i="2" s="1"/>
  <c r="EQ67" i="2"/>
  <c r="AY68" i="2"/>
  <c r="AK66" i="3"/>
  <c r="AL66" i="3" s="1"/>
  <c r="EB66" i="3"/>
  <c r="AJ67" i="3"/>
  <c r="BC67" i="2" l="1"/>
  <c r="BD67" i="2" s="1"/>
  <c r="BB68" i="2"/>
  <c r="ET67" i="2"/>
  <c r="AN66" i="3"/>
  <c r="AO66" i="3" s="1"/>
  <c r="EH66" i="3" s="1"/>
  <c r="EE66" i="3"/>
  <c r="AM67" i="3"/>
  <c r="BF67" i="2" l="1"/>
  <c r="BG67" i="2" s="1"/>
  <c r="BE68" i="2"/>
  <c r="EW67" i="2"/>
  <c r="AP67" i="3"/>
  <c r="AQ66" i="3"/>
  <c r="BI67" i="2" l="1"/>
  <c r="BJ67" i="2" s="1"/>
  <c r="EZ67" i="2"/>
  <c r="BH68" i="2"/>
  <c r="AR66" i="3"/>
  <c r="AT66" i="3"/>
  <c r="EK66" i="3" l="1"/>
  <c r="BL67" i="2"/>
  <c r="BM67" i="2" s="1"/>
  <c r="FC67" i="2"/>
  <c r="BK68" i="2"/>
  <c r="AU66" i="3"/>
  <c r="AS67" i="3"/>
  <c r="BO67" i="2" l="1"/>
  <c r="BP67" i="2" s="1"/>
  <c r="FF67" i="2"/>
  <c r="BN68" i="2"/>
  <c r="AW66" i="3"/>
  <c r="AX66" i="3" s="1"/>
  <c r="EN66" i="3"/>
  <c r="AV67" i="3"/>
  <c r="BR67" i="2" l="1"/>
  <c r="BS67" i="2" s="1"/>
  <c r="FI67" i="2"/>
  <c r="BQ68" i="2"/>
  <c r="AZ66" i="3"/>
  <c r="EQ66" i="3"/>
  <c r="AY67" i="3"/>
  <c r="BU67" i="2" l="1"/>
  <c r="BV67" i="2" s="1"/>
  <c r="BX67" i="2" s="1"/>
  <c r="FL67" i="2"/>
  <c r="BT68" i="2"/>
  <c r="BA66" i="3"/>
  <c r="ET66" i="3" l="1"/>
  <c r="BC66" i="3"/>
  <c r="BD66" i="3" s="1"/>
  <c r="EW66" i="3" s="1"/>
  <c r="BB67" i="3"/>
  <c r="FO67" i="2"/>
  <c r="BW68" i="2"/>
  <c r="BY67" i="2"/>
  <c r="CA67" i="2"/>
  <c r="BE67" i="3" l="1"/>
  <c r="BF66" i="3"/>
  <c r="BG66" i="3" s="1"/>
  <c r="EZ66" i="3" s="1"/>
  <c r="BZ68" i="2"/>
  <c r="FR67" i="2"/>
  <c r="CB67" i="2"/>
  <c r="CD67" i="2"/>
  <c r="CE67" i="2" s="1"/>
  <c r="BH67" i="3" l="1"/>
  <c r="BI66" i="3"/>
  <c r="BJ66" i="3" s="1"/>
  <c r="FC66" i="3" s="1"/>
  <c r="FU67" i="2"/>
  <c r="CC68" i="2"/>
  <c r="CG67" i="2"/>
  <c r="FX67" i="2"/>
  <c r="CF68" i="2"/>
  <c r="BK67" i="3" l="1"/>
  <c r="BL66" i="3"/>
  <c r="BM66" i="3" s="1"/>
  <c r="FF66" i="3" s="1"/>
  <c r="CH67" i="2"/>
  <c r="CJ67" i="2"/>
  <c r="CK67" i="2" s="1"/>
  <c r="BN67" i="3" l="1"/>
  <c r="BO66" i="3"/>
  <c r="BP66" i="3" s="1"/>
  <c r="FI66" i="3" s="1"/>
  <c r="CM67" i="2"/>
  <c r="GD67" i="2"/>
  <c r="CL68" i="2"/>
  <c r="GA67" i="2"/>
  <c r="CI68" i="2"/>
  <c r="BR66" i="3" l="1"/>
  <c r="BS66" i="3" s="1"/>
  <c r="FL66" i="3" s="1"/>
  <c r="BQ67" i="3"/>
  <c r="CN67" i="2"/>
  <c r="CP67" i="2"/>
  <c r="BT67" i="3" l="1"/>
  <c r="BU66" i="3"/>
  <c r="BV66" i="3" s="1"/>
  <c r="FO66" i="3" s="1"/>
  <c r="CQ67" i="2"/>
  <c r="CS67" i="2"/>
  <c r="CT67" i="2" s="1"/>
  <c r="A67" i="2" s="1"/>
  <c r="GG67" i="2"/>
  <c r="CO68" i="2"/>
  <c r="BW67" i="3" l="1"/>
  <c r="BX66" i="3"/>
  <c r="BY66" i="3" s="1"/>
  <c r="FR66" i="3" s="1"/>
  <c r="J69" i="1"/>
  <c r="B67" i="2"/>
  <c r="GM67" i="2"/>
  <c r="CU68" i="2"/>
  <c r="GJ67" i="2"/>
  <c r="CR68" i="2"/>
  <c r="BZ67" i="3" l="1"/>
  <c r="CA66" i="3"/>
  <c r="CB66" i="3" s="1"/>
  <c r="FU66" i="3" s="1"/>
  <c r="CX68" i="2" l="1"/>
  <c r="CC67" i="3"/>
  <c r="CD66" i="3"/>
  <c r="CE66" i="3" s="1"/>
  <c r="FX66" i="3" s="1"/>
  <c r="CF67" i="3" l="1"/>
  <c r="CG66" i="3"/>
  <c r="CH66" i="3" s="1"/>
  <c r="GA66" i="3" s="1"/>
  <c r="DA68" i="2" l="1"/>
  <c r="DD68" i="2"/>
  <c r="CI67" i="3"/>
  <c r="CJ66" i="3"/>
  <c r="CK66" i="3" s="1"/>
  <c r="GD66" i="3" s="1"/>
  <c r="CL67" i="3" l="1"/>
  <c r="CM66" i="3"/>
  <c r="CN66" i="3" s="1"/>
  <c r="GG66" i="3" s="1"/>
  <c r="DG68" i="2" l="1"/>
  <c r="CO67" i="3"/>
  <c r="CP66" i="3"/>
  <c r="CQ66" i="3" s="1"/>
  <c r="GJ66" i="3" s="1"/>
  <c r="DJ68" i="2" l="1"/>
  <c r="CS66" i="3"/>
  <c r="CT66" i="3" s="1"/>
  <c r="GM66" i="3" s="1"/>
  <c r="CR67" i="3"/>
  <c r="DM68" i="2" l="1"/>
  <c r="DP68" i="2"/>
  <c r="K68" i="1"/>
  <c r="B66" i="3"/>
  <c r="A66" i="3"/>
  <c r="CU67" i="3"/>
  <c r="DS68" i="2" l="1"/>
  <c r="AB68" i="2" l="1"/>
  <c r="AC68" i="2" s="1"/>
  <c r="DV68" i="2" s="1"/>
  <c r="CX67" i="3"/>
  <c r="AD69" i="2" l="1"/>
  <c r="AE68" i="2"/>
  <c r="AF68" i="2" s="1"/>
  <c r="AG69" i="2" s="1"/>
  <c r="DD67" i="3"/>
  <c r="DY68" i="2" l="1"/>
  <c r="AH68" i="2"/>
  <c r="AI68" i="2" s="1"/>
  <c r="EB68" i="2" s="1"/>
  <c r="DA67" i="3"/>
  <c r="AJ69" i="2" l="1"/>
  <c r="AK68" i="2"/>
  <c r="AL68" i="2" s="1"/>
  <c r="AM69" i="2" s="1"/>
  <c r="EE68" i="2" l="1"/>
  <c r="AN68" i="2"/>
  <c r="AO68" i="2" s="1"/>
  <c r="EH68" i="2" s="1"/>
  <c r="DG67" i="3"/>
  <c r="DJ67" i="3"/>
  <c r="AP69" i="2" l="1"/>
  <c r="AQ68" i="2"/>
  <c r="AR68" i="2" s="1"/>
  <c r="EK68" i="2" s="1"/>
  <c r="AS69" i="2" l="1"/>
  <c r="AT68" i="2"/>
  <c r="AU68" i="2" s="1"/>
  <c r="EN68" i="2" s="1"/>
  <c r="AV69" i="2" l="1"/>
  <c r="AW68" i="2"/>
  <c r="AX68" i="2" s="1"/>
  <c r="AY69" i="2" s="1"/>
  <c r="DM67" i="3"/>
  <c r="EQ68" i="2" l="1"/>
  <c r="AZ68" i="2"/>
  <c r="BA68" i="2" s="1"/>
  <c r="ET68" i="2" s="1"/>
  <c r="DP67" i="3"/>
  <c r="BB69" i="2" l="1"/>
  <c r="BC68" i="2"/>
  <c r="BD68" i="2" s="1"/>
  <c r="EW68" i="2" s="1"/>
  <c r="DS67" i="3"/>
  <c r="AC67" i="3"/>
  <c r="DV67" i="3" s="1"/>
  <c r="BE69" i="2" l="1"/>
  <c r="BF68" i="2"/>
  <c r="BG68" i="2" s="1"/>
  <c r="EZ68" i="2" s="1"/>
  <c r="AD68" i="3"/>
  <c r="AE67" i="3"/>
  <c r="AF67" i="3" s="1"/>
  <c r="DY67" i="3" s="1"/>
  <c r="BH69" i="2" l="1"/>
  <c r="BI68" i="2"/>
  <c r="BJ68" i="2" s="1"/>
  <c r="BK69" i="2" s="1"/>
  <c r="AH67" i="3"/>
  <c r="AI67" i="3" s="1"/>
  <c r="EB67" i="3" s="1"/>
  <c r="AG68" i="3"/>
  <c r="BL68" i="2" l="1"/>
  <c r="BM68" i="2" s="1"/>
  <c r="FF68" i="2" s="1"/>
  <c r="FC68" i="2"/>
  <c r="AK67" i="3"/>
  <c r="AL67" i="3" s="1"/>
  <c r="EE67" i="3" s="1"/>
  <c r="AJ68" i="3"/>
  <c r="BO68" i="2" l="1"/>
  <c r="BP68" i="2" s="1"/>
  <c r="FI68" i="2" s="1"/>
  <c r="BN69" i="2"/>
  <c r="AN67" i="3"/>
  <c r="AO67" i="3" s="1"/>
  <c r="EH67" i="3" s="1"/>
  <c r="AM68" i="3"/>
  <c r="BQ69" i="2" l="1"/>
  <c r="BR68" i="2"/>
  <c r="BS68" i="2" s="1"/>
  <c r="AQ67" i="3"/>
  <c r="AR67" i="3" s="1"/>
  <c r="EK67" i="3" s="1"/>
  <c r="AP68" i="3"/>
  <c r="BT69" i="2" l="1"/>
  <c r="FL68" i="2"/>
  <c r="BU68" i="2"/>
  <c r="BV68" i="2" s="1"/>
  <c r="FO68" i="2" s="1"/>
  <c r="AT67" i="3"/>
  <c r="AU67" i="3" s="1"/>
  <c r="AS68" i="3"/>
  <c r="BW69" i="2" l="1"/>
  <c r="BX68" i="2"/>
  <c r="AW67" i="3"/>
  <c r="AX67" i="3" s="1"/>
  <c r="EQ67" i="3" s="1"/>
  <c r="EN67" i="3"/>
  <c r="AV68" i="3"/>
  <c r="BY68" i="2" l="1"/>
  <c r="BZ69" i="2" s="1"/>
  <c r="AY68" i="3"/>
  <c r="AZ67" i="3"/>
  <c r="BA67" i="3" s="1"/>
  <c r="ET67" i="3" s="1"/>
  <c r="CA68" i="2" l="1"/>
  <c r="CB68" i="2" s="1"/>
  <c r="CD68" i="2" s="1"/>
  <c r="FR68" i="2"/>
  <c r="BB68" i="3"/>
  <c r="BC67" i="3"/>
  <c r="BD67" i="3" s="1"/>
  <c r="EW67" i="3" s="1"/>
  <c r="CE68" i="2" l="1"/>
  <c r="CG68" i="2" s="1"/>
  <c r="CH68" i="2" s="1"/>
  <c r="FU68" i="2"/>
  <c r="CC69" i="2"/>
  <c r="BF67" i="3"/>
  <c r="BG67" i="3" s="1"/>
  <c r="EZ67" i="3" s="1"/>
  <c r="BE68" i="3"/>
  <c r="GA68" i="2" l="1"/>
  <c r="CI69" i="2"/>
  <c r="CF69" i="2"/>
  <c r="FX68" i="2"/>
  <c r="CJ68" i="2"/>
  <c r="CK68" i="2" s="1"/>
  <c r="GD68" i="2" s="1"/>
  <c r="BI67" i="3"/>
  <c r="BJ67" i="3" s="1"/>
  <c r="FC67" i="3" s="1"/>
  <c r="BH68" i="3"/>
  <c r="CL69" i="2" l="1"/>
  <c r="CM68" i="2"/>
  <c r="BL67" i="3"/>
  <c r="BM67" i="3" s="1"/>
  <c r="FF67" i="3" s="1"/>
  <c r="BK68" i="3"/>
  <c r="CN68" i="2" l="1"/>
  <c r="CP68" i="2" s="1"/>
  <c r="BN68" i="3"/>
  <c r="BO67" i="3"/>
  <c r="BP67" i="3" s="1"/>
  <c r="FI67" i="3" s="1"/>
  <c r="CQ68" i="2" l="1"/>
  <c r="CS68" i="2" s="1"/>
  <c r="CT68" i="2" s="1"/>
  <c r="GM68" i="2" s="1"/>
  <c r="GG68" i="2"/>
  <c r="CO69" i="2"/>
  <c r="BR67" i="3"/>
  <c r="BS67" i="3" s="1"/>
  <c r="FL67" i="3" s="1"/>
  <c r="BQ68" i="3"/>
  <c r="A68" i="2" l="1"/>
  <c r="CU69" i="2"/>
  <c r="B68" i="2"/>
  <c r="J70" i="1"/>
  <c r="GJ68" i="2"/>
  <c r="CR69" i="2"/>
  <c r="BU67" i="3"/>
  <c r="BV67" i="3" s="1"/>
  <c r="FO67" i="3" s="1"/>
  <c r="BT68" i="3"/>
  <c r="BX67" i="3" l="1"/>
  <c r="BY67" i="3" s="1"/>
  <c r="FR67" i="3" s="1"/>
  <c r="BW68" i="3"/>
  <c r="CX69" i="2" l="1"/>
  <c r="CA67" i="3"/>
  <c r="CB67" i="3" s="1"/>
  <c r="FU67" i="3" s="1"/>
  <c r="BZ68" i="3"/>
  <c r="CD67" i="3" l="1"/>
  <c r="CE67" i="3" s="1"/>
  <c r="FX67" i="3" s="1"/>
  <c r="CC68" i="3"/>
  <c r="DA69" i="2" l="1"/>
  <c r="CG67" i="3"/>
  <c r="CH67" i="3" s="1"/>
  <c r="GA67" i="3" s="1"/>
  <c r="CF68" i="3"/>
  <c r="DD69" i="2" l="1"/>
  <c r="CI68" i="3"/>
  <c r="CJ67" i="3"/>
  <c r="CK67" i="3" s="1"/>
  <c r="GD67" i="3" s="1"/>
  <c r="DG69" i="2" l="1"/>
  <c r="CM67" i="3"/>
  <c r="CN67" i="3" s="1"/>
  <c r="GG67" i="3" s="1"/>
  <c r="CL68" i="3"/>
  <c r="DJ69" i="2" l="1"/>
  <c r="CP67" i="3"/>
  <c r="CQ67" i="3" s="1"/>
  <c r="GJ67" i="3" s="1"/>
  <c r="CO68" i="3"/>
  <c r="DM69" i="2" l="1"/>
  <c r="CS67" i="3"/>
  <c r="CT67" i="3" s="1"/>
  <c r="K69" i="1" s="1"/>
  <c r="CR68" i="3"/>
  <c r="A67" i="3" l="1"/>
  <c r="DP69" i="2"/>
  <c r="B67" i="3"/>
  <c r="CU68" i="3"/>
  <c r="GM67" i="3"/>
  <c r="AB69" i="2" l="1"/>
  <c r="AC69" i="2" s="1"/>
  <c r="DS69" i="2"/>
  <c r="AE69" i="2" l="1"/>
  <c r="AF69" i="2" s="1"/>
  <c r="AH69" i="2" s="1"/>
  <c r="DA68" i="3"/>
  <c r="CX68" i="3"/>
  <c r="DV69" i="2"/>
  <c r="AD70" i="2"/>
  <c r="AG70" i="2" l="1"/>
  <c r="DY69" i="2"/>
  <c r="AI69" i="2"/>
  <c r="AK69" i="2"/>
  <c r="DD68" i="3"/>
  <c r="DG68" i="3"/>
  <c r="AL69" i="2" l="1"/>
  <c r="AN69" i="2"/>
  <c r="AO69" i="2" s="1"/>
  <c r="AJ70" i="2"/>
  <c r="EB69" i="2"/>
  <c r="AQ69" i="2" l="1"/>
  <c r="AP70" i="2"/>
  <c r="EH69" i="2"/>
  <c r="AM70" i="2"/>
  <c r="EE69" i="2"/>
  <c r="DJ68" i="3" l="1"/>
  <c r="DM68" i="3"/>
  <c r="AR69" i="2"/>
  <c r="AT69" i="2"/>
  <c r="DP68" i="3" l="1"/>
  <c r="AU69" i="2"/>
  <c r="AW69" i="2"/>
  <c r="EK69" i="2"/>
  <c r="AS70" i="2"/>
  <c r="DS68" i="3" l="1"/>
  <c r="AX69" i="2"/>
  <c r="AZ69" i="2" s="1"/>
  <c r="EN69" i="2"/>
  <c r="AV70" i="2"/>
  <c r="AC68" i="3" l="1"/>
  <c r="DV68" i="3" s="1"/>
  <c r="BA69" i="2"/>
  <c r="BC69" i="2"/>
  <c r="AY70" i="2"/>
  <c r="EQ69" i="2"/>
  <c r="AD69" i="3" l="1"/>
  <c r="AE68" i="3"/>
  <c r="AF68" i="3" s="1"/>
  <c r="DY68" i="3" s="1"/>
  <c r="BD69" i="2"/>
  <c r="BF69" i="2"/>
  <c r="BB70" i="2"/>
  <c r="ET69" i="2"/>
  <c r="AG69" i="3" l="1"/>
  <c r="AH68" i="3"/>
  <c r="AI68" i="3" s="1"/>
  <c r="AJ69" i="3" s="1"/>
  <c r="BG69" i="2"/>
  <c r="BI69" i="2"/>
  <c r="BE70" i="2"/>
  <c r="EW69" i="2"/>
  <c r="EB68" i="3" l="1"/>
  <c r="AK68" i="3"/>
  <c r="AL68" i="3" s="1"/>
  <c r="EE68" i="3" s="1"/>
  <c r="BJ69" i="2"/>
  <c r="BL69" i="2"/>
  <c r="BH70" i="2"/>
  <c r="EZ69" i="2"/>
  <c r="AM69" i="3" l="1"/>
  <c r="AN68" i="3"/>
  <c r="AO68" i="3" s="1"/>
  <c r="EH68" i="3" s="1"/>
  <c r="BM69" i="2"/>
  <c r="BO69" i="2"/>
  <c r="FC69" i="2"/>
  <c r="BK70" i="2"/>
  <c r="AP69" i="3" l="1"/>
  <c r="AQ68" i="3"/>
  <c r="BP69" i="2"/>
  <c r="BR69" i="2" s="1"/>
  <c r="BN70" i="2"/>
  <c r="FF69" i="2"/>
  <c r="AR68" i="3" l="1"/>
  <c r="FI69" i="2"/>
  <c r="BQ70" i="2"/>
  <c r="BS69" i="2"/>
  <c r="BU69" i="2"/>
  <c r="AT68" i="3" l="1"/>
  <c r="AU68" i="3" s="1"/>
  <c r="EN68" i="3" s="1"/>
  <c r="EK68" i="3"/>
  <c r="AS69" i="3"/>
  <c r="BT70" i="2"/>
  <c r="FL69" i="2"/>
  <c r="BX69" i="2"/>
  <c r="BV69" i="2"/>
  <c r="AW68" i="3" l="1"/>
  <c r="AX68" i="3" s="1"/>
  <c r="EQ68" i="3" s="1"/>
  <c r="AV69" i="3"/>
  <c r="FO69" i="2"/>
  <c r="BW70" i="2"/>
  <c r="BY69" i="2"/>
  <c r="CA69" i="2" s="1"/>
  <c r="AZ68" i="3" l="1"/>
  <c r="BA68" i="3" s="1"/>
  <c r="BB69" i="3" s="1"/>
  <c r="AY69" i="3"/>
  <c r="BZ70" i="2"/>
  <c r="FR69" i="2"/>
  <c r="CB69" i="2"/>
  <c r="CD69" i="2"/>
  <c r="BC68" i="3" l="1"/>
  <c r="BD68" i="3" s="1"/>
  <c r="ET68" i="3"/>
  <c r="CC70" i="2"/>
  <c r="FU69" i="2"/>
  <c r="CE69" i="2"/>
  <c r="CG69" i="2"/>
  <c r="BE69" i="3" l="1"/>
  <c r="BF68" i="3"/>
  <c r="BG68" i="3" s="1"/>
  <c r="EZ68" i="3" s="1"/>
  <c r="EW68" i="3"/>
  <c r="CH69" i="2"/>
  <c r="CJ69" i="2"/>
  <c r="FX69" i="2"/>
  <c r="CF70" i="2"/>
  <c r="BH69" i="3" l="1"/>
  <c r="BI68" i="3"/>
  <c r="BJ68" i="3" s="1"/>
  <c r="FC68" i="3" s="1"/>
  <c r="CK69" i="2"/>
  <c r="CM69" i="2" s="1"/>
  <c r="GA69" i="2"/>
  <c r="CI70" i="2"/>
  <c r="BK69" i="3" l="1"/>
  <c r="BL68" i="3"/>
  <c r="BM68" i="3" s="1"/>
  <c r="FF68" i="3" s="1"/>
  <c r="GD69" i="2"/>
  <c r="CL70" i="2"/>
  <c r="CN69" i="2"/>
  <c r="CP69" i="2" s="1"/>
  <c r="BN69" i="3" l="1"/>
  <c r="BO68" i="3"/>
  <c r="BP68" i="3" s="1"/>
  <c r="FI68" i="3" s="1"/>
  <c r="CQ69" i="2"/>
  <c r="CS69" i="2" s="1"/>
  <c r="CT69" i="2" s="1"/>
  <c r="J71" i="1" s="1"/>
  <c r="GG69" i="2"/>
  <c r="CO70" i="2"/>
  <c r="BQ69" i="3" l="1"/>
  <c r="BR68" i="3"/>
  <c r="BS68" i="3" s="1"/>
  <c r="FL68" i="3" s="1"/>
  <c r="A69" i="2"/>
  <c r="B69" i="2"/>
  <c r="GJ69" i="2"/>
  <c r="CR70" i="2"/>
  <c r="GM69" i="2"/>
  <c r="CU70" i="2"/>
  <c r="BT69" i="3" l="1"/>
  <c r="BU68" i="3"/>
  <c r="BV68" i="3" s="1"/>
  <c r="FO68" i="3" s="1"/>
  <c r="CX70" i="2"/>
  <c r="BW69" i="3" l="1"/>
  <c r="BX68" i="3"/>
  <c r="BY68" i="3" s="1"/>
  <c r="FR68" i="3" s="1"/>
  <c r="DD70" i="2" l="1"/>
  <c r="BZ69" i="3"/>
  <c r="CA68" i="3"/>
  <c r="CB68" i="3" s="1"/>
  <c r="FU68" i="3" s="1"/>
  <c r="DA70" i="2"/>
  <c r="CC69" i="3" l="1"/>
  <c r="CD68" i="3"/>
  <c r="CE68" i="3" s="1"/>
  <c r="FX68" i="3" s="1"/>
  <c r="CF69" i="3" l="1"/>
  <c r="CG68" i="3"/>
  <c r="CH68" i="3" s="1"/>
  <c r="GA68" i="3" s="1"/>
  <c r="DG70" i="2"/>
  <c r="CJ68" i="3" l="1"/>
  <c r="CK68" i="3" s="1"/>
  <c r="GD68" i="3" s="1"/>
  <c r="CI69" i="3"/>
  <c r="DJ70" i="2"/>
  <c r="CM68" i="3" l="1"/>
  <c r="CN68" i="3" s="1"/>
  <c r="GG68" i="3" s="1"/>
  <c r="CL69" i="3"/>
  <c r="DM70" i="2"/>
  <c r="CO69" i="3" l="1"/>
  <c r="CP68" i="3"/>
  <c r="CQ68" i="3" s="1"/>
  <c r="GJ68" i="3" s="1"/>
  <c r="DP70" i="2"/>
  <c r="AB70" i="2"/>
  <c r="CS68" i="3" l="1"/>
  <c r="CT68" i="3" s="1"/>
  <c r="GM68" i="3" s="1"/>
  <c r="CR69" i="3"/>
  <c r="AC70" i="2"/>
  <c r="AE70" i="2" s="1"/>
  <c r="AF70" i="2" s="1"/>
  <c r="DS70" i="2"/>
  <c r="CU69" i="3" l="1"/>
  <c r="B68" i="3"/>
  <c r="K70" i="1"/>
  <c r="A68" i="3"/>
  <c r="AH70" i="2"/>
  <c r="AG71" i="2"/>
  <c r="DY70" i="2"/>
  <c r="DV70" i="2"/>
  <c r="AD71" i="2"/>
  <c r="AI70" i="2" l="1"/>
  <c r="AK70" i="2" s="1"/>
  <c r="DA69" i="3" l="1"/>
  <c r="CX69" i="3"/>
  <c r="EB70" i="2"/>
  <c r="AJ71" i="2"/>
  <c r="AN70" i="2"/>
  <c r="AL70" i="2"/>
  <c r="DG69" i="3" l="1"/>
  <c r="DD69" i="3"/>
  <c r="AO70" i="2"/>
  <c r="AQ70" i="2" s="1"/>
  <c r="AM71" i="2"/>
  <c r="EE70" i="2"/>
  <c r="EH70" i="2" l="1"/>
  <c r="AP71" i="2"/>
  <c r="AR70" i="2"/>
  <c r="AT70" i="2" s="1"/>
  <c r="DM69" i="3" l="1"/>
  <c r="DJ69" i="3"/>
  <c r="AU70" i="2"/>
  <c r="AW70" i="2" s="1"/>
  <c r="AS71" i="2"/>
  <c r="EK70" i="2"/>
  <c r="EN70" i="2" l="1"/>
  <c r="AV71" i="2"/>
  <c r="AX70" i="2"/>
  <c r="AZ70" i="2"/>
  <c r="BA70" i="2" s="1"/>
  <c r="DP69" i="3" l="1"/>
  <c r="EQ70" i="2"/>
  <c r="AY71" i="2"/>
  <c r="BC70" i="2"/>
  <c r="ET70" i="2"/>
  <c r="BB71" i="2"/>
  <c r="BD70" i="2" l="1"/>
  <c r="BF70" i="2" s="1"/>
  <c r="DS69" i="3" l="1"/>
  <c r="BG70" i="2"/>
  <c r="BI70" i="2" s="1"/>
  <c r="EW70" i="2"/>
  <c r="BE71" i="2"/>
  <c r="AC69" i="3"/>
  <c r="DV69" i="3" s="1"/>
  <c r="AE69" i="3"/>
  <c r="BH71" i="2" l="1"/>
  <c r="EZ70" i="2"/>
  <c r="BJ70" i="2"/>
  <c r="BL70" i="2"/>
  <c r="AF69" i="3"/>
  <c r="AD70" i="3"/>
  <c r="BM70" i="2" l="1"/>
  <c r="BO70" i="2" s="1"/>
  <c r="FC70" i="2"/>
  <c r="BK71" i="2"/>
  <c r="AH69" i="3"/>
  <c r="AI69" i="3" s="1"/>
  <c r="DY69" i="3"/>
  <c r="AG70" i="3"/>
  <c r="FF70" i="2" l="1"/>
  <c r="BN71" i="2"/>
  <c r="BP70" i="2"/>
  <c r="BR70" i="2" s="1"/>
  <c r="EB69" i="3"/>
  <c r="AK69" i="3"/>
  <c r="AJ70" i="3"/>
  <c r="FI70" i="2" l="1"/>
  <c r="BQ71" i="2"/>
  <c r="BS70" i="2"/>
  <c r="BU70" i="2"/>
  <c r="AL69" i="3"/>
  <c r="AN69" i="3" s="1"/>
  <c r="EE69" i="3" l="1"/>
  <c r="AM70" i="3"/>
  <c r="BV70" i="2"/>
  <c r="BX70" i="2"/>
  <c r="BY70" i="2" s="1"/>
  <c r="BT71" i="2"/>
  <c r="FL70" i="2"/>
  <c r="AO69" i="3"/>
  <c r="EH69" i="3" s="1"/>
  <c r="AQ69" i="3" l="1"/>
  <c r="AR69" i="3" s="1"/>
  <c r="CA70" i="2"/>
  <c r="BZ71" i="2"/>
  <c r="FR70" i="2"/>
  <c r="BW71" i="2"/>
  <c r="FO70" i="2"/>
  <c r="AP70" i="3"/>
  <c r="EK69" i="3" l="1"/>
  <c r="AT69" i="3"/>
  <c r="AU69" i="3" s="1"/>
  <c r="EN69" i="3" s="1"/>
  <c r="AS70" i="3"/>
  <c r="CB70" i="2"/>
  <c r="CD70" i="2"/>
  <c r="AV70" i="3" l="1"/>
  <c r="AW69" i="3"/>
  <c r="AX69" i="3" s="1"/>
  <c r="EQ69" i="3" s="1"/>
  <c r="CE70" i="2"/>
  <c r="CG70" i="2"/>
  <c r="FU70" i="2"/>
  <c r="CC71" i="2"/>
  <c r="AY70" i="3" l="1"/>
  <c r="AZ69" i="3"/>
  <c r="BA69" i="3" s="1"/>
  <c r="ET69" i="3" s="1"/>
  <c r="CH70" i="2"/>
  <c r="CJ70" i="2"/>
  <c r="CF71" i="2"/>
  <c r="FX70" i="2"/>
  <c r="BB70" i="3" l="1"/>
  <c r="BC69" i="3"/>
  <c r="BD69" i="3" s="1"/>
  <c r="EW69" i="3" s="1"/>
  <c r="CK70" i="2"/>
  <c r="CM70" i="2"/>
  <c r="CI71" i="2"/>
  <c r="GA70" i="2"/>
  <c r="BE70" i="3" l="1"/>
  <c r="BF69" i="3"/>
  <c r="BG69" i="3" s="1"/>
  <c r="EZ69" i="3" s="1"/>
  <c r="CN70" i="2"/>
  <c r="CP70" i="2"/>
  <c r="CL71" i="2"/>
  <c r="GD70" i="2"/>
  <c r="BH70" i="3" l="1"/>
  <c r="BI69" i="3"/>
  <c r="BJ69" i="3" s="1"/>
  <c r="FC69" i="3" s="1"/>
  <c r="CQ70" i="2"/>
  <c r="CS70" i="2"/>
  <c r="CT70" i="2" s="1"/>
  <c r="GG70" i="2"/>
  <c r="CO71" i="2"/>
  <c r="BK70" i="3" l="1"/>
  <c r="BL69" i="3"/>
  <c r="BM69" i="3" s="1"/>
  <c r="FF69" i="3" s="1"/>
  <c r="A70" i="2"/>
  <c r="CU71" i="2"/>
  <c r="GM70" i="2"/>
  <c r="B70" i="2"/>
  <c r="GJ70" i="2"/>
  <c r="CR71" i="2"/>
  <c r="J72" i="1"/>
  <c r="BN70" i="3" l="1"/>
  <c r="BO69" i="3"/>
  <c r="BP69" i="3" s="1"/>
  <c r="FI69" i="3" s="1"/>
  <c r="BQ70" i="3" l="1"/>
  <c r="BR69" i="3"/>
  <c r="BS69" i="3" s="1"/>
  <c r="FL69" i="3" s="1"/>
  <c r="CX71" i="2"/>
  <c r="BT70" i="3" l="1"/>
  <c r="BU69" i="3"/>
  <c r="BV69" i="3" s="1"/>
  <c r="FO69" i="3" s="1"/>
  <c r="BW70" i="3" l="1"/>
  <c r="BX69" i="3"/>
  <c r="BY69" i="3" s="1"/>
  <c r="FR69" i="3" s="1"/>
  <c r="DA71" i="2"/>
  <c r="BZ70" i="3" l="1"/>
  <c r="CA69" i="3"/>
  <c r="DD71" i="2"/>
  <c r="CB69" i="3" l="1"/>
  <c r="DG71" i="2"/>
  <c r="CD69" i="3" l="1"/>
  <c r="CE69" i="3" s="1"/>
  <c r="FU69" i="3"/>
  <c r="CC70" i="3"/>
  <c r="DJ71" i="2"/>
  <c r="CG69" i="3" l="1"/>
  <c r="CH69" i="3" s="1"/>
  <c r="GA69" i="3" s="1"/>
  <c r="CF70" i="3"/>
  <c r="FX69" i="3"/>
  <c r="DM71" i="2"/>
  <c r="CJ69" i="3" l="1"/>
  <c r="CK69" i="3" s="1"/>
  <c r="GD69" i="3" s="1"/>
  <c r="CI70" i="3"/>
  <c r="AB71" i="2"/>
  <c r="DP71" i="2"/>
  <c r="CM69" i="3" l="1"/>
  <c r="CN69" i="3" s="1"/>
  <c r="GG69" i="3" s="1"/>
  <c r="CL70" i="3"/>
  <c r="AC71" i="2"/>
  <c r="AE71" i="2"/>
  <c r="DS71" i="2"/>
  <c r="CP69" i="3" l="1"/>
  <c r="CQ69" i="3" s="1"/>
  <c r="CO70" i="3"/>
  <c r="AF71" i="2"/>
  <c r="AH71" i="2" s="1"/>
  <c r="AD72" i="2"/>
  <c r="DV71" i="2"/>
  <c r="GJ69" i="3" l="1"/>
  <c r="CR70" i="3"/>
  <c r="CS69" i="3"/>
  <c r="AI71" i="2"/>
  <c r="AK71" i="2" s="1"/>
  <c r="AG72" i="2"/>
  <c r="DY71" i="2"/>
  <c r="CT69" i="3" l="1"/>
  <c r="K71" i="1" s="1"/>
  <c r="B69" i="3"/>
  <c r="A69" i="3"/>
  <c r="AL71" i="2"/>
  <c r="AN71" i="2"/>
  <c r="AJ72" i="2"/>
  <c r="EB71" i="2"/>
  <c r="GM69" i="3" l="1"/>
  <c r="CU70" i="3"/>
  <c r="AO71" i="2"/>
  <c r="AQ71" i="2"/>
  <c r="AM72" i="2"/>
  <c r="EE71" i="2"/>
  <c r="AR71" i="2" l="1"/>
  <c r="AT71" i="2"/>
  <c r="AP72" i="2"/>
  <c r="EH71" i="2"/>
  <c r="CX70" i="3" l="1"/>
  <c r="AU71" i="2"/>
  <c r="AW71" i="2"/>
  <c r="AS72" i="2"/>
  <c r="EK71" i="2"/>
  <c r="DA70" i="3" l="1"/>
  <c r="AX71" i="2"/>
  <c r="AZ71" i="2"/>
  <c r="AV72" i="2"/>
  <c r="EN71" i="2"/>
  <c r="DD70" i="3" l="1"/>
  <c r="BA71" i="2"/>
  <c r="BC71" i="2"/>
  <c r="AY72" i="2"/>
  <c r="EQ71" i="2"/>
  <c r="DG70" i="3" l="1"/>
  <c r="BD71" i="2"/>
  <c r="BF71" i="2"/>
  <c r="BB72" i="2"/>
  <c r="ET71" i="2"/>
  <c r="DJ70" i="3" l="1"/>
  <c r="BG71" i="2"/>
  <c r="BI71" i="2" s="1"/>
  <c r="BE72" i="2"/>
  <c r="EW71" i="2"/>
  <c r="DM70" i="3" l="1"/>
  <c r="BJ71" i="2"/>
  <c r="BL71" i="2"/>
  <c r="BH72" i="2"/>
  <c r="EZ71" i="2"/>
  <c r="DP70" i="3" l="1"/>
  <c r="BM71" i="2"/>
  <c r="BO71" i="2"/>
  <c r="FC71" i="2"/>
  <c r="BK72" i="2"/>
  <c r="AC70" i="3" l="1"/>
  <c r="AE70" i="3"/>
  <c r="DS70" i="3"/>
  <c r="BP71" i="2"/>
  <c r="BR71" i="2"/>
  <c r="BN72" i="2"/>
  <c r="FF71" i="2"/>
  <c r="AF70" i="3" l="1"/>
  <c r="AH70" i="3"/>
  <c r="DV70" i="3"/>
  <c r="AD71" i="3"/>
  <c r="BS71" i="2"/>
  <c r="BU71" i="2"/>
  <c r="BQ72" i="2"/>
  <c r="FI71" i="2"/>
  <c r="AI70" i="3" l="1"/>
  <c r="AK70" i="3"/>
  <c r="DY70" i="3"/>
  <c r="AG71" i="3"/>
  <c r="BV71" i="2"/>
  <c r="BX71" i="2"/>
  <c r="BT72" i="2"/>
  <c r="FL71" i="2"/>
  <c r="AL70" i="3" l="1"/>
  <c r="AN70" i="3" s="1"/>
  <c r="EB70" i="3"/>
  <c r="AJ71" i="3"/>
  <c r="BY71" i="2"/>
  <c r="CA71" i="2"/>
  <c r="BW72" i="2"/>
  <c r="FO71" i="2"/>
  <c r="EE70" i="3" l="1"/>
  <c r="AM71" i="3"/>
  <c r="AO70" i="3"/>
  <c r="AQ70" i="3"/>
  <c r="CB71" i="2"/>
  <c r="CD71" i="2"/>
  <c r="BZ72" i="2"/>
  <c r="FR71" i="2"/>
  <c r="AR70" i="3" l="1"/>
  <c r="AT70" i="3"/>
  <c r="EH70" i="3"/>
  <c r="AP71" i="3"/>
  <c r="CE71" i="2"/>
  <c r="CG71" i="2"/>
  <c r="CC72" i="2"/>
  <c r="FU71" i="2"/>
  <c r="AU70" i="3" l="1"/>
  <c r="AW70" i="3"/>
  <c r="EK70" i="3"/>
  <c r="AS71" i="3"/>
  <c r="CH71" i="2"/>
  <c r="CJ71" i="2"/>
  <c r="CF72" i="2"/>
  <c r="FX71" i="2"/>
  <c r="AX70" i="3" l="1"/>
  <c r="AZ70" i="3" s="1"/>
  <c r="EN70" i="3"/>
  <c r="AV71" i="3"/>
  <c r="CK71" i="2"/>
  <c r="CM71" i="2" s="1"/>
  <c r="CI72" i="2"/>
  <c r="GA71" i="2"/>
  <c r="BA70" i="3" l="1"/>
  <c r="BC70" i="3"/>
  <c r="EQ70" i="3"/>
  <c r="AY71" i="3"/>
  <c r="CN71" i="2"/>
  <c r="CP71" i="2"/>
  <c r="CL72" i="2"/>
  <c r="GD71" i="2"/>
  <c r="BD70" i="3" l="1"/>
  <c r="BF70" i="3"/>
  <c r="ET70" i="3"/>
  <c r="BB71" i="3"/>
  <c r="CQ71" i="2"/>
  <c r="CS71" i="2"/>
  <c r="CT71" i="2" s="1"/>
  <c r="J73" i="1" s="1"/>
  <c r="CO72" i="2"/>
  <c r="GG71" i="2"/>
  <c r="BG70" i="3" l="1"/>
  <c r="BI70" i="3"/>
  <c r="EW70" i="3"/>
  <c r="BE71" i="3"/>
  <c r="A71" i="2"/>
  <c r="CU72" i="2"/>
  <c r="GM71" i="2"/>
  <c r="CR72" i="2"/>
  <c r="GJ71" i="2"/>
  <c r="B71" i="2"/>
  <c r="BJ70" i="3" l="1"/>
  <c r="BL70" i="3"/>
  <c r="EZ70" i="3"/>
  <c r="BH71" i="3"/>
  <c r="CX72" i="2" l="1"/>
  <c r="BM70" i="3"/>
  <c r="BO70" i="3"/>
  <c r="FC70" i="3"/>
  <c r="BK71" i="3"/>
  <c r="BP70" i="3" l="1"/>
  <c r="BR70" i="3"/>
  <c r="FF70" i="3"/>
  <c r="BN71" i="3"/>
  <c r="DA72" i="2"/>
  <c r="BS70" i="3" l="1"/>
  <c r="FI70" i="3"/>
  <c r="BQ71" i="3"/>
  <c r="DD72" i="2"/>
  <c r="BU70" i="3" l="1"/>
  <c r="FL70" i="3"/>
  <c r="BT71" i="3"/>
  <c r="DG72" i="2"/>
  <c r="BV70" i="3" l="1"/>
  <c r="BX70" i="3" s="1"/>
  <c r="BY70" i="3" s="1"/>
  <c r="CA70" i="3" s="1"/>
  <c r="CB70" i="3" s="1"/>
  <c r="FU70" i="3" s="1"/>
  <c r="DJ72" i="2"/>
  <c r="BW71" i="3" l="1"/>
  <c r="FO70" i="3"/>
  <c r="CD70" i="3"/>
  <c r="CE70" i="3" s="1"/>
  <c r="FX70" i="3" s="1"/>
  <c r="FR70" i="3"/>
  <c r="BZ71" i="3"/>
  <c r="CC71" i="3"/>
  <c r="DM72" i="2"/>
  <c r="CG70" i="3" l="1"/>
  <c r="CH70" i="3" s="1"/>
  <c r="GA70" i="3" s="1"/>
  <c r="CF71" i="3"/>
  <c r="AB72" i="2"/>
  <c r="DS72" i="2"/>
  <c r="DP72" i="2"/>
  <c r="CI71" i="3" l="1"/>
  <c r="CJ70" i="3"/>
  <c r="CK70" i="3" s="1"/>
  <c r="GD70" i="3" s="1"/>
  <c r="AC72" i="2"/>
  <c r="AE72" i="2"/>
  <c r="CL71" i="3" l="1"/>
  <c r="CM70" i="3"/>
  <c r="CN70" i="3" s="1"/>
  <c r="GG70" i="3" s="1"/>
  <c r="AF72" i="2"/>
  <c r="AH72" i="2"/>
  <c r="AD73" i="2"/>
  <c r="DV72" i="2"/>
  <c r="CO71" i="3" l="1"/>
  <c r="CP70" i="3"/>
  <c r="CQ70" i="3" s="1"/>
  <c r="CR71" i="3" s="1"/>
  <c r="AI72" i="2"/>
  <c r="AK72" i="2"/>
  <c r="DY72" i="2"/>
  <c r="AG73" i="2"/>
  <c r="GJ70" i="3" l="1"/>
  <c r="CS70" i="3"/>
  <c r="CT70" i="3" s="1"/>
  <c r="GM70" i="3" s="1"/>
  <c r="AL72" i="2"/>
  <c r="AN72" i="2"/>
  <c r="AJ73" i="2"/>
  <c r="EB72" i="2"/>
  <c r="K72" i="1" l="1"/>
  <c r="A70" i="3"/>
  <c r="B70" i="3"/>
  <c r="CU71" i="3"/>
  <c r="AO72" i="2"/>
  <c r="AQ72" i="2"/>
  <c r="AM73" i="2"/>
  <c r="EE72" i="2"/>
  <c r="CX71" i="3" l="1"/>
  <c r="AR72" i="2"/>
  <c r="AT72" i="2"/>
  <c r="AU72" i="2" s="1"/>
  <c r="EH72" i="2"/>
  <c r="AP73" i="2"/>
  <c r="DA71" i="3" l="1"/>
  <c r="DD71" i="3"/>
  <c r="AW72" i="2"/>
  <c r="AV73" i="2"/>
  <c r="EN72" i="2"/>
  <c r="AS73" i="2"/>
  <c r="EK72" i="2"/>
  <c r="DG71" i="3" l="1"/>
  <c r="AX72" i="2"/>
  <c r="AZ72" i="2"/>
  <c r="BA72" i="2" l="1"/>
  <c r="BC72" i="2" s="1"/>
  <c r="EQ72" i="2"/>
  <c r="AY73" i="2"/>
  <c r="ET72" i="2" l="1"/>
  <c r="BB73" i="2"/>
  <c r="BD72" i="2"/>
  <c r="BF72" i="2" s="1"/>
  <c r="DM71" i="3"/>
  <c r="DJ71" i="3" l="1"/>
  <c r="EW72" i="2"/>
  <c r="BE73" i="2"/>
  <c r="BG72" i="2"/>
  <c r="BI72" i="2"/>
  <c r="BJ72" i="2" l="1"/>
  <c r="BL72" i="2"/>
  <c r="BH73" i="2"/>
  <c r="EZ72" i="2"/>
  <c r="DP71" i="3" l="1"/>
  <c r="BM72" i="2"/>
  <c r="BO72" i="2"/>
  <c r="FC72" i="2"/>
  <c r="BK73" i="2"/>
  <c r="DS71" i="3"/>
  <c r="BP72" i="2" l="1"/>
  <c r="BR72" i="2"/>
  <c r="FF72" i="2"/>
  <c r="BN73" i="2"/>
  <c r="AC71" i="3"/>
  <c r="AE71" i="3" s="1"/>
  <c r="DV71" i="3" l="1"/>
  <c r="BS72" i="2"/>
  <c r="BU72" i="2"/>
  <c r="FI72" i="2"/>
  <c r="BQ73" i="2"/>
  <c r="AF71" i="3"/>
  <c r="DY71" i="3" s="1"/>
  <c r="AH71" i="3"/>
  <c r="AD72" i="3"/>
  <c r="BV72" i="2" l="1"/>
  <c r="BX72" i="2"/>
  <c r="BT73" i="2"/>
  <c r="FL72" i="2"/>
  <c r="AI71" i="3"/>
  <c r="AK71" i="3"/>
  <c r="AG72" i="3"/>
  <c r="EB71" i="3" l="1"/>
  <c r="BY72" i="2"/>
  <c r="CA72" i="2"/>
  <c r="FO72" i="2"/>
  <c r="BW73" i="2"/>
  <c r="AL71" i="3"/>
  <c r="EE71" i="3" s="1"/>
  <c r="AN71" i="3"/>
  <c r="AJ72" i="3"/>
  <c r="CB72" i="2" l="1"/>
  <c r="CD72" i="2"/>
  <c r="FR72" i="2"/>
  <c r="BZ73" i="2"/>
  <c r="AO71" i="3"/>
  <c r="AQ71" i="3"/>
  <c r="AM72" i="3"/>
  <c r="EH71" i="3" l="1"/>
  <c r="CE72" i="2"/>
  <c r="CG72" i="2" s="1"/>
  <c r="FU72" i="2"/>
  <c r="CC73" i="2"/>
  <c r="AR71" i="3"/>
  <c r="AP72" i="3"/>
  <c r="CF73" i="2" l="1"/>
  <c r="FX72" i="2"/>
  <c r="CH72" i="2"/>
  <c r="CJ72" i="2"/>
  <c r="AT71" i="3"/>
  <c r="AU71" i="3" s="1"/>
  <c r="EK71" i="3"/>
  <c r="AS72" i="3"/>
  <c r="EN71" i="3" l="1"/>
  <c r="CK72" i="2"/>
  <c r="CM72" i="2"/>
  <c r="GA72" i="2"/>
  <c r="CI73" i="2"/>
  <c r="AW71" i="3"/>
  <c r="AX71" i="3" s="1"/>
  <c r="EQ71" i="3" s="1"/>
  <c r="AV72" i="3"/>
  <c r="CN72" i="2" l="1"/>
  <c r="CP72" i="2"/>
  <c r="GD72" i="2"/>
  <c r="CL73" i="2"/>
  <c r="AZ71" i="3"/>
  <c r="BA71" i="3" s="1"/>
  <c r="ET71" i="3" s="1"/>
  <c r="AY72" i="3"/>
  <c r="CQ72" i="2" l="1"/>
  <c r="CS72" i="2"/>
  <c r="CT72" i="2" s="1"/>
  <c r="GG72" i="2"/>
  <c r="CO73" i="2"/>
  <c r="BC71" i="3"/>
  <c r="BD71" i="3" s="1"/>
  <c r="EW71" i="3" s="1"/>
  <c r="BB72" i="3"/>
  <c r="J74" i="1" l="1"/>
  <c r="CU73" i="2"/>
  <c r="GM72" i="2"/>
  <c r="GJ72" i="2"/>
  <c r="CR73" i="2"/>
  <c r="A72" i="2"/>
  <c r="B72" i="2"/>
  <c r="BE72" i="3"/>
  <c r="BF71" i="3"/>
  <c r="BG71" i="3" s="1"/>
  <c r="EZ71" i="3" s="1"/>
  <c r="BH72" i="3" l="1"/>
  <c r="BI71" i="3"/>
  <c r="BJ71" i="3" s="1"/>
  <c r="FC71" i="3" s="1"/>
  <c r="CX73" i="2" l="1"/>
  <c r="BL71" i="3"/>
  <c r="BM71" i="3" s="1"/>
  <c r="FF71" i="3" s="1"/>
  <c r="BK72" i="3"/>
  <c r="DA73" i="2" l="1"/>
  <c r="BN72" i="3"/>
  <c r="BO71" i="3"/>
  <c r="DD73" i="2" l="1"/>
  <c r="BP71" i="3"/>
  <c r="DG73" i="2" l="1"/>
  <c r="BR71" i="3"/>
  <c r="BS71" i="3" s="1"/>
  <c r="FL71" i="3" s="1"/>
  <c r="FI71" i="3"/>
  <c r="BQ72" i="3"/>
  <c r="DJ73" i="2" l="1"/>
  <c r="BU71" i="3"/>
  <c r="BT72" i="3"/>
  <c r="DP73" i="2" l="1"/>
  <c r="DM73" i="2"/>
  <c r="BV71" i="3"/>
  <c r="BX71" i="3" s="1"/>
  <c r="FO71" i="3" l="1"/>
  <c r="BW72" i="3"/>
  <c r="AB73" i="2"/>
  <c r="BY71" i="3"/>
  <c r="FR71" i="3" s="1"/>
  <c r="CA71" i="3" l="1"/>
  <c r="CB71" i="3" s="1"/>
  <c r="BZ72" i="3"/>
  <c r="AC73" i="2"/>
  <c r="AE73" i="2"/>
  <c r="DS73" i="2"/>
  <c r="FU71" i="3" l="1"/>
  <c r="CD71" i="3"/>
  <c r="CE71" i="3" s="1"/>
  <c r="FX71" i="3" s="1"/>
  <c r="CC72" i="3"/>
  <c r="AF73" i="2"/>
  <c r="AH73" i="2"/>
  <c r="DV73" i="2"/>
  <c r="AD74" i="2"/>
  <c r="CF72" i="3" l="1"/>
  <c r="CG71" i="3"/>
  <c r="CH71" i="3" s="1"/>
  <c r="GA71" i="3" s="1"/>
  <c r="AI73" i="2"/>
  <c r="AK73" i="2"/>
  <c r="AG74" i="2"/>
  <c r="DY73" i="2"/>
  <c r="CJ71" i="3" l="1"/>
  <c r="CK71" i="3" s="1"/>
  <c r="GD71" i="3" s="1"/>
  <c r="CI72" i="3"/>
  <c r="AL73" i="2"/>
  <c r="AN73" i="2"/>
  <c r="AJ74" i="2"/>
  <c r="EB73" i="2"/>
  <c r="CL72" i="3" l="1"/>
  <c r="CM71" i="3"/>
  <c r="CN71" i="3" s="1"/>
  <c r="GG71" i="3" s="1"/>
  <c r="AO73" i="2"/>
  <c r="AQ73" i="2"/>
  <c r="AM74" i="2"/>
  <c r="EE73" i="2"/>
  <c r="CO72" i="3" l="1"/>
  <c r="CP71" i="3"/>
  <c r="CQ71" i="3" s="1"/>
  <c r="GJ71" i="3" s="1"/>
  <c r="AR73" i="2"/>
  <c r="AT73" i="2" s="1"/>
  <c r="AU73" i="2" s="1"/>
  <c r="AP74" i="2"/>
  <c r="EH73" i="2"/>
  <c r="CR72" i="3" l="1"/>
  <c r="CS71" i="3"/>
  <c r="CT71" i="3" s="1"/>
  <c r="GM71" i="3" s="1"/>
  <c r="AS74" i="2"/>
  <c r="EK73" i="2"/>
  <c r="AW73" i="2"/>
  <c r="AX73" i="2" s="1"/>
  <c r="EN73" i="2"/>
  <c r="AV74" i="2"/>
  <c r="K73" i="1" l="1"/>
  <c r="CU72" i="3"/>
  <c r="A71" i="3"/>
  <c r="B71" i="3"/>
  <c r="AZ73" i="2"/>
  <c r="EQ73" i="2"/>
  <c r="AY74" i="2"/>
  <c r="BA73" i="2" l="1"/>
  <c r="BC73" i="2"/>
  <c r="CX72" i="3" l="1"/>
  <c r="DA72" i="3"/>
  <c r="DD72" i="3"/>
  <c r="BD73" i="2"/>
  <c r="BF73" i="2" s="1"/>
  <c r="ET73" i="2"/>
  <c r="BB74" i="2"/>
  <c r="EW73" i="2" l="1"/>
  <c r="BE74" i="2"/>
  <c r="BG73" i="2"/>
  <c r="BI73" i="2"/>
  <c r="DJ72" i="3" l="1"/>
  <c r="DG72" i="3"/>
  <c r="BJ73" i="2"/>
  <c r="BL73" i="2" s="1"/>
  <c r="BH74" i="2"/>
  <c r="EZ73" i="2"/>
  <c r="DM72" i="3" l="1"/>
  <c r="FC73" i="2"/>
  <c r="BK74" i="2"/>
  <c r="BM73" i="2"/>
  <c r="BO73" i="2"/>
  <c r="BP73" i="2" l="1"/>
  <c r="BR73" i="2"/>
  <c r="FF73" i="2"/>
  <c r="BN74" i="2"/>
  <c r="DS72" i="3" l="1"/>
  <c r="DP72" i="3"/>
  <c r="BS73" i="2"/>
  <c r="BU73" i="2"/>
  <c r="FI73" i="2"/>
  <c r="BQ74" i="2"/>
  <c r="AC72" i="3" l="1"/>
  <c r="AD73" i="3" s="1"/>
  <c r="BV73" i="2"/>
  <c r="BX73" i="2"/>
  <c r="FL73" i="2"/>
  <c r="BT74" i="2"/>
  <c r="DV72" i="3" l="1"/>
  <c r="AE72" i="3"/>
  <c r="AF72" i="3" s="1"/>
  <c r="AG73" i="3" s="1"/>
  <c r="BY73" i="2"/>
  <c r="CA73" i="2"/>
  <c r="BW74" i="2"/>
  <c r="FO73" i="2"/>
  <c r="AH72" i="3" l="1"/>
  <c r="AI72" i="3" s="1"/>
  <c r="EB72" i="3" s="1"/>
  <c r="DY72" i="3"/>
  <c r="CB73" i="2"/>
  <c r="CD73" i="2"/>
  <c r="BZ74" i="2"/>
  <c r="FR73" i="2"/>
  <c r="AJ73" i="3" l="1"/>
  <c r="AK72" i="3"/>
  <c r="AL72" i="3" s="1"/>
  <c r="EE72" i="3" s="1"/>
  <c r="CE73" i="2"/>
  <c r="CG73" i="2"/>
  <c r="FU73" i="2"/>
  <c r="CC74" i="2"/>
  <c r="AM73" i="3" l="1"/>
  <c r="AN72" i="3"/>
  <c r="AO72" i="3" s="1"/>
  <c r="EH72" i="3" s="1"/>
  <c r="CH73" i="2"/>
  <c r="CJ73" i="2"/>
  <c r="CF74" i="2"/>
  <c r="FX73" i="2"/>
  <c r="AP73" i="3" l="1"/>
  <c r="AQ72" i="3"/>
  <c r="AR72" i="3" s="1"/>
  <c r="EK72" i="3" s="1"/>
  <c r="CK73" i="2"/>
  <c r="CM73" i="2"/>
  <c r="CI74" i="2"/>
  <c r="GA73" i="2"/>
  <c r="AS73" i="3" l="1"/>
  <c r="AT72" i="3"/>
  <c r="AU72" i="3" s="1"/>
  <c r="EN72" i="3" s="1"/>
  <c r="CN73" i="2"/>
  <c r="CP73" i="2"/>
  <c r="GD73" i="2"/>
  <c r="CL74" i="2"/>
  <c r="AV73" i="3" l="1"/>
  <c r="AW72" i="3"/>
  <c r="AX72" i="3" s="1"/>
  <c r="EQ72" i="3" s="1"/>
  <c r="CQ73" i="2"/>
  <c r="CS73" i="2"/>
  <c r="CT73" i="2" s="1"/>
  <c r="J75" i="1" s="1"/>
  <c r="GG73" i="2"/>
  <c r="CO74" i="2"/>
  <c r="AY73" i="3" l="1"/>
  <c r="AZ72" i="3"/>
  <c r="BA72" i="3" s="1"/>
  <c r="ET72" i="3" s="1"/>
  <c r="B73" i="2"/>
  <c r="CU74" i="2"/>
  <c r="GM73" i="2"/>
  <c r="CR74" i="2"/>
  <c r="GJ73" i="2"/>
  <c r="A73" i="2"/>
  <c r="BC72" i="3" l="1"/>
  <c r="BD72" i="3" s="1"/>
  <c r="EW72" i="3" s="1"/>
  <c r="BB73" i="3"/>
  <c r="BE73" i="3" l="1"/>
  <c r="BF72" i="3"/>
  <c r="BG72" i="3" s="1"/>
  <c r="EZ72" i="3" s="1"/>
  <c r="CX74" i="2"/>
  <c r="BH73" i="3" l="1"/>
  <c r="BI72" i="3"/>
  <c r="BJ72" i="3" s="1"/>
  <c r="FC72" i="3" s="1"/>
  <c r="BK73" i="3" l="1"/>
  <c r="BL72" i="3"/>
  <c r="BM72" i="3" s="1"/>
  <c r="FF72" i="3" s="1"/>
  <c r="DA74" i="2"/>
  <c r="BN73" i="3" l="1"/>
  <c r="BO72" i="3"/>
  <c r="BP72" i="3" s="1"/>
  <c r="FI72" i="3" s="1"/>
  <c r="DD74" i="2"/>
  <c r="BQ73" i="3" l="1"/>
  <c r="BR72" i="3"/>
  <c r="BS72" i="3" s="1"/>
  <c r="FL72" i="3" s="1"/>
  <c r="DG74" i="2"/>
  <c r="BT73" i="3" l="1"/>
  <c r="BU72" i="3"/>
  <c r="BV72" i="3" s="1"/>
  <c r="FO72" i="3" s="1"/>
  <c r="DJ74" i="2"/>
  <c r="BW73" i="3" l="1"/>
  <c r="BX72" i="3"/>
  <c r="BY72" i="3" s="1"/>
  <c r="FR72" i="3" s="1"/>
  <c r="DM74" i="2"/>
  <c r="BZ73" i="3" l="1"/>
  <c r="CA72" i="3"/>
  <c r="CB72" i="3" s="1"/>
  <c r="FU72" i="3" s="1"/>
  <c r="AB74" i="2"/>
  <c r="DP74" i="2"/>
  <c r="CC73" i="3" l="1"/>
  <c r="CD72" i="3"/>
  <c r="CE72" i="3" s="1"/>
  <c r="FX72" i="3" s="1"/>
  <c r="AC74" i="2"/>
  <c r="AE74" i="2"/>
  <c r="DS74" i="2"/>
  <c r="CF73" i="3" l="1"/>
  <c r="CG72" i="3"/>
  <c r="CH72" i="3" s="1"/>
  <c r="GA72" i="3" s="1"/>
  <c r="AF74" i="2"/>
  <c r="AH74" i="2"/>
  <c r="AD75" i="2"/>
  <c r="DV74" i="2"/>
  <c r="CI73" i="3" l="1"/>
  <c r="CJ72" i="3"/>
  <c r="CK72" i="3" s="1"/>
  <c r="GD72" i="3" s="1"/>
  <c r="AI74" i="2"/>
  <c r="AK74" i="2"/>
  <c r="AG75" i="2"/>
  <c r="DY74" i="2"/>
  <c r="CL73" i="3" l="1"/>
  <c r="CM72" i="3"/>
  <c r="CN72" i="3" s="1"/>
  <c r="GG72" i="3" s="1"/>
  <c r="AL74" i="2"/>
  <c r="AN74" i="2"/>
  <c r="AJ75" i="2"/>
  <c r="EB74" i="2"/>
  <c r="CO73" i="3" l="1"/>
  <c r="CP72" i="3"/>
  <c r="CQ72" i="3" s="1"/>
  <c r="GJ72" i="3" s="1"/>
  <c r="AO74" i="2"/>
  <c r="AQ74" i="2" s="1"/>
  <c r="AM75" i="2"/>
  <c r="EE74" i="2"/>
  <c r="CR73" i="3" l="1"/>
  <c r="CS72" i="3"/>
  <c r="CT72" i="3" s="1"/>
  <c r="GM72" i="3" s="1"/>
  <c r="AR74" i="2"/>
  <c r="AT74" i="2" s="1"/>
  <c r="AP75" i="2"/>
  <c r="EH74" i="2"/>
  <c r="K74" i="1" l="1"/>
  <c r="CU73" i="3"/>
  <c r="B72" i="3"/>
  <c r="A72" i="3"/>
  <c r="EK74" i="2"/>
  <c r="AS75" i="2"/>
  <c r="AU74" i="2"/>
  <c r="AW74" i="2"/>
  <c r="CX73" i="3" l="1"/>
  <c r="AX74" i="2"/>
  <c r="AZ74" i="2" s="1"/>
  <c r="AV75" i="2"/>
  <c r="EN74" i="2"/>
  <c r="DA73" i="3" l="1"/>
  <c r="DD73" i="3"/>
  <c r="BA74" i="2"/>
  <c r="BC74" i="2"/>
  <c r="EQ74" i="2"/>
  <c r="AY75" i="2"/>
  <c r="BD74" i="2" l="1"/>
  <c r="BF74" i="2"/>
  <c r="ET74" i="2"/>
  <c r="BB75" i="2"/>
  <c r="BG74" i="2" l="1"/>
  <c r="BI74" i="2" s="1"/>
  <c r="EW74" i="2"/>
  <c r="BE75" i="2"/>
  <c r="DG73" i="3" l="1"/>
  <c r="BJ74" i="2"/>
  <c r="BL74" i="2"/>
  <c r="EZ74" i="2"/>
  <c r="BH75" i="2"/>
  <c r="BM74" i="2" l="1"/>
  <c r="BO74" i="2"/>
  <c r="BK75" i="2"/>
  <c r="FC74" i="2"/>
  <c r="DJ73" i="3" l="1"/>
  <c r="BP74" i="2"/>
  <c r="BR74" i="2"/>
  <c r="FF74" i="2"/>
  <c r="BN75" i="2"/>
  <c r="DM73" i="3"/>
  <c r="DP73" i="3"/>
  <c r="BS74" i="2" l="1"/>
  <c r="BU74" i="2"/>
  <c r="BQ75" i="2"/>
  <c r="FI74" i="2"/>
  <c r="BV74" i="2" l="1"/>
  <c r="BX74" i="2"/>
  <c r="BT75" i="2"/>
  <c r="FL74" i="2"/>
  <c r="AC73" i="3"/>
  <c r="DV73" i="3" s="1"/>
  <c r="DS73" i="3" l="1"/>
  <c r="BY74" i="2"/>
  <c r="CA74" i="2" s="1"/>
  <c r="BW75" i="2"/>
  <c r="FO74" i="2"/>
  <c r="AE73" i="3"/>
  <c r="AD74" i="3"/>
  <c r="CB74" i="2" l="1"/>
  <c r="CD74" i="2"/>
  <c r="BZ75" i="2"/>
  <c r="FR74" i="2"/>
  <c r="AF73" i="3"/>
  <c r="AH73" i="3"/>
  <c r="DY73" i="3" l="1"/>
  <c r="CE74" i="2"/>
  <c r="CG74" i="2"/>
  <c r="CC75" i="2"/>
  <c r="FU74" i="2"/>
  <c r="AI73" i="3"/>
  <c r="AK73" i="3"/>
  <c r="AG74" i="3"/>
  <c r="CH74" i="2" l="1"/>
  <c r="CJ74" i="2"/>
  <c r="FX74" i="2"/>
  <c r="CF75" i="2"/>
  <c r="AJ74" i="3"/>
  <c r="EB73" i="3"/>
  <c r="AL73" i="3"/>
  <c r="AN73" i="3"/>
  <c r="AO73" i="3" s="1"/>
  <c r="EH73" i="3" s="1"/>
  <c r="EE73" i="3" l="1"/>
  <c r="CK74" i="2"/>
  <c r="CM74" i="2"/>
  <c r="CI75" i="2"/>
  <c r="GA74" i="2"/>
  <c r="AQ73" i="3"/>
  <c r="AP74" i="3"/>
  <c r="AM74" i="3"/>
  <c r="CN74" i="2" l="1"/>
  <c r="CP74" i="2"/>
  <c r="GD74" i="2"/>
  <c r="CL75" i="2"/>
  <c r="AR73" i="3"/>
  <c r="AT73" i="3"/>
  <c r="EK73" i="3" l="1"/>
  <c r="CQ74" i="2"/>
  <c r="CS74" i="2" s="1"/>
  <c r="CT74" i="2" s="1"/>
  <c r="GG74" i="2"/>
  <c r="CO75" i="2"/>
  <c r="AU73" i="3"/>
  <c r="EN73" i="3" s="1"/>
  <c r="AS74" i="3"/>
  <c r="AW73" i="3" l="1"/>
  <c r="AX73" i="3" s="1"/>
  <c r="GM74" i="2"/>
  <c r="CU75" i="2"/>
  <c r="B74" i="2"/>
  <c r="GJ74" i="2"/>
  <c r="CR75" i="2"/>
  <c r="J76" i="1"/>
  <c r="A74" i="2"/>
  <c r="AV74" i="3"/>
  <c r="EQ73" i="3" l="1"/>
  <c r="AZ73" i="3"/>
  <c r="BA73" i="3" s="1"/>
  <c r="CX75" i="2"/>
  <c r="AY74" i="3"/>
  <c r="BC73" i="3" l="1"/>
  <c r="ET73" i="3"/>
  <c r="BB74" i="3"/>
  <c r="DA75" i="2" l="1"/>
  <c r="BD73" i="3"/>
  <c r="EW73" i="3" l="1"/>
  <c r="BF73" i="3"/>
  <c r="BG73" i="3" s="1"/>
  <c r="EZ73" i="3" s="1"/>
  <c r="BE74" i="3"/>
  <c r="BH74" i="3" l="1"/>
  <c r="BI73" i="3"/>
  <c r="DD75" i="2"/>
  <c r="DG75" i="2"/>
  <c r="BJ73" i="3" l="1"/>
  <c r="BL73" i="3" s="1"/>
  <c r="BM73" i="3" s="1"/>
  <c r="BN74" i="3" s="1"/>
  <c r="DJ75" i="2"/>
  <c r="FC73" i="3" l="1"/>
  <c r="FF73" i="3"/>
  <c r="BO73" i="3"/>
  <c r="BP73" i="3" s="1"/>
  <c r="FI73" i="3" s="1"/>
  <c r="BK74" i="3"/>
  <c r="DM75" i="2"/>
  <c r="AB75" i="2" l="1"/>
  <c r="DP75" i="2"/>
  <c r="BQ74" i="3"/>
  <c r="BR73" i="3"/>
  <c r="BS73" i="3" s="1"/>
  <c r="FL73" i="3" s="1"/>
  <c r="AC75" i="2" l="1"/>
  <c r="AE75" i="2"/>
  <c r="DS75" i="2"/>
  <c r="BT74" i="3"/>
  <c r="BU73" i="3"/>
  <c r="BV73" i="3" s="1"/>
  <c r="FO73" i="3" s="1"/>
  <c r="AF75" i="2" l="1"/>
  <c r="AH75" i="2" s="1"/>
  <c r="DV75" i="2"/>
  <c r="AD76" i="2"/>
  <c r="BW74" i="3"/>
  <c r="BX73" i="3"/>
  <c r="BY73" i="3" s="1"/>
  <c r="FR73" i="3" s="1"/>
  <c r="DY75" i="2" l="1"/>
  <c r="AG76" i="2"/>
  <c r="AI75" i="2"/>
  <c r="AK75" i="2"/>
  <c r="CA73" i="3"/>
  <c r="BZ74" i="3"/>
  <c r="AJ76" i="2" l="1"/>
  <c r="EB75" i="2"/>
  <c r="AL75" i="2"/>
  <c r="AN75" i="2"/>
  <c r="CB73" i="3"/>
  <c r="EE75" i="2" l="1"/>
  <c r="AM76" i="2"/>
  <c r="AO75" i="2"/>
  <c r="AQ75" i="2" s="1"/>
  <c r="FU73" i="3"/>
  <c r="CC74" i="3"/>
  <c r="CD73" i="3"/>
  <c r="AR75" i="2" l="1"/>
  <c r="AT75" i="2" s="1"/>
  <c r="EH75" i="2"/>
  <c r="AP76" i="2"/>
  <c r="CE73" i="3"/>
  <c r="CG73" i="3"/>
  <c r="EK75" i="2" l="1"/>
  <c r="AS76" i="2"/>
  <c r="AU75" i="2"/>
  <c r="AW75" i="2"/>
  <c r="CH73" i="3"/>
  <c r="CJ73" i="3"/>
  <c r="FX73" i="3"/>
  <c r="CF74" i="3"/>
  <c r="AX75" i="2" l="1"/>
  <c r="AZ75" i="2" s="1"/>
  <c r="EN75" i="2"/>
  <c r="AV76" i="2"/>
  <c r="CK73" i="3"/>
  <c r="CM73" i="3"/>
  <c r="GA73" i="3"/>
  <c r="CI74" i="3"/>
  <c r="EQ75" i="2" l="1"/>
  <c r="AY76" i="2"/>
  <c r="BA75" i="2"/>
  <c r="BC75" i="2"/>
  <c r="CN73" i="3"/>
  <c r="CP73" i="3"/>
  <c r="GD73" i="3"/>
  <c r="CL74" i="3"/>
  <c r="BD75" i="2" l="1"/>
  <c r="BF75" i="2"/>
  <c r="ET75" i="2"/>
  <c r="BB76" i="2"/>
  <c r="CQ73" i="3"/>
  <c r="CS73" i="3"/>
  <c r="GG73" i="3"/>
  <c r="CO74" i="3"/>
  <c r="BG75" i="2" l="1"/>
  <c r="BI75" i="2" s="1"/>
  <c r="EW75" i="2"/>
  <c r="BE76" i="2"/>
  <c r="CT73" i="3"/>
  <c r="K75" i="1" s="1"/>
  <c r="B73" i="3"/>
  <c r="GJ73" i="3"/>
  <c r="CR74" i="3"/>
  <c r="EZ75" i="2" l="1"/>
  <c r="BH76" i="2"/>
  <c r="BJ75" i="2"/>
  <c r="BL75" i="2"/>
  <c r="A73" i="3"/>
  <c r="CU74" i="3"/>
  <c r="GM73" i="3"/>
  <c r="BM75" i="2" l="1"/>
  <c r="BO75" i="2"/>
  <c r="FC75" i="2"/>
  <c r="BK76" i="2"/>
  <c r="CX74" i="3" l="1"/>
  <c r="BP75" i="2"/>
  <c r="BR75" i="2"/>
  <c r="BN76" i="2"/>
  <c r="FF75" i="2"/>
  <c r="BS75" i="2" l="1"/>
  <c r="BU75" i="2" s="1"/>
  <c r="FI75" i="2"/>
  <c r="BQ76" i="2"/>
  <c r="DA74" i="3"/>
  <c r="BV75" i="2" l="1"/>
  <c r="BX75" i="2" s="1"/>
  <c r="FL75" i="2"/>
  <c r="BT76" i="2"/>
  <c r="DJ74" i="3"/>
  <c r="DD74" i="3"/>
  <c r="BY75" i="2" l="1"/>
  <c r="CA75" i="2"/>
  <c r="FO75" i="2"/>
  <c r="BW76" i="2"/>
  <c r="DG74" i="3"/>
  <c r="CB75" i="2" l="1"/>
  <c r="CD75" i="2"/>
  <c r="BZ76" i="2"/>
  <c r="FR75" i="2"/>
  <c r="DM74" i="3"/>
  <c r="DP74" i="3"/>
  <c r="CE75" i="2" l="1"/>
  <c r="CG75" i="2" s="1"/>
  <c r="CC76" i="2"/>
  <c r="FU75" i="2"/>
  <c r="DS74" i="3"/>
  <c r="CH75" i="2" l="1"/>
  <c r="CJ75" i="2"/>
  <c r="CF76" i="2"/>
  <c r="FX75" i="2"/>
  <c r="AC74" i="3"/>
  <c r="DV74" i="3" s="1"/>
  <c r="CK75" i="2" l="1"/>
  <c r="CM75" i="2"/>
  <c r="CI76" i="2"/>
  <c r="GA75" i="2"/>
  <c r="AD75" i="3"/>
  <c r="AE74" i="3"/>
  <c r="AF74" i="3" s="1"/>
  <c r="DY74" i="3" s="1"/>
  <c r="CN75" i="2" l="1"/>
  <c r="CP75" i="2"/>
  <c r="CL76" i="2"/>
  <c r="GD75" i="2"/>
  <c r="AH74" i="3"/>
  <c r="AI74" i="3" s="1"/>
  <c r="EB74" i="3" s="1"/>
  <c r="AG75" i="3"/>
  <c r="CO76" i="2" l="1"/>
  <c r="GG75" i="2"/>
  <c r="CQ75" i="2"/>
  <c r="CS75" i="2"/>
  <c r="CT75" i="2" s="1"/>
  <c r="AJ75" i="3"/>
  <c r="AK74" i="3"/>
  <c r="AL74" i="3" s="1"/>
  <c r="EE74" i="3" s="1"/>
  <c r="A75" i="2" l="1"/>
  <c r="CR76" i="2"/>
  <c r="GJ75" i="2"/>
  <c r="J77" i="1"/>
  <c r="CU76" i="2"/>
  <c r="GM75" i="2"/>
  <c r="B75" i="2"/>
  <c r="AN74" i="3"/>
  <c r="AO74" i="3" s="1"/>
  <c r="EH74" i="3" s="1"/>
  <c r="AM75" i="3"/>
  <c r="CX76" i="2" l="1"/>
  <c r="AQ74" i="3"/>
  <c r="AR74" i="3" s="1"/>
  <c r="EK74" i="3" s="1"/>
  <c r="AP75" i="3"/>
  <c r="AT74" i="3" l="1"/>
  <c r="AU74" i="3" s="1"/>
  <c r="EN74" i="3" s="1"/>
  <c r="AS75" i="3"/>
  <c r="DA76" i="2" l="1"/>
  <c r="AW74" i="3"/>
  <c r="AX74" i="3" s="1"/>
  <c r="EQ74" i="3" s="1"/>
  <c r="AV75" i="3"/>
  <c r="AY75" i="3" l="1"/>
  <c r="AZ74" i="3"/>
  <c r="BA74" i="3" s="1"/>
  <c r="ET74" i="3" s="1"/>
  <c r="DD76" i="2" l="1"/>
  <c r="BC74" i="3"/>
  <c r="BD74" i="3" s="1"/>
  <c r="EW74" i="3" s="1"/>
  <c r="BB75" i="3"/>
  <c r="DG76" i="2" l="1"/>
  <c r="DJ76" i="2"/>
  <c r="BF74" i="3"/>
  <c r="BG74" i="3" s="1"/>
  <c r="EZ74" i="3" s="1"/>
  <c r="BE75" i="3"/>
  <c r="DM76" i="2" l="1"/>
  <c r="BI74" i="3"/>
  <c r="BJ74" i="3" s="1"/>
  <c r="FC74" i="3" s="1"/>
  <c r="BH75" i="3"/>
  <c r="AB76" i="2" l="1"/>
  <c r="DP76" i="2"/>
  <c r="BK75" i="3"/>
  <c r="BL74" i="3"/>
  <c r="BM74" i="3" s="1"/>
  <c r="FF74" i="3" s="1"/>
  <c r="AC76" i="2" l="1"/>
  <c r="AE76" i="2"/>
  <c r="DS76" i="2"/>
  <c r="BO74" i="3"/>
  <c r="BP74" i="3" s="1"/>
  <c r="FI74" i="3" s="1"/>
  <c r="BN75" i="3"/>
  <c r="AF76" i="2" l="1"/>
  <c r="AH76" i="2"/>
  <c r="AD77" i="2"/>
  <c r="DV76" i="2"/>
  <c r="BR74" i="3"/>
  <c r="BS74" i="3" s="1"/>
  <c r="FL74" i="3" s="1"/>
  <c r="BQ75" i="3"/>
  <c r="AI76" i="2" l="1"/>
  <c r="AK76" i="2"/>
  <c r="AG77" i="2"/>
  <c r="DY76" i="2"/>
  <c r="BU74" i="3"/>
  <c r="BV74" i="3" s="1"/>
  <c r="FO74" i="3" s="1"/>
  <c r="BT75" i="3"/>
  <c r="AL76" i="2" l="1"/>
  <c r="AN76" i="2"/>
  <c r="AJ77" i="2"/>
  <c r="EB76" i="2"/>
  <c r="BX74" i="3"/>
  <c r="BY74" i="3" s="1"/>
  <c r="FR74" i="3" s="1"/>
  <c r="BW75" i="3"/>
  <c r="AO76" i="2" l="1"/>
  <c r="AQ76" i="2"/>
  <c r="AM77" i="2"/>
  <c r="EE76" i="2"/>
  <c r="CA74" i="3"/>
  <c r="CB74" i="3" s="1"/>
  <c r="FU74" i="3" s="1"/>
  <c r="BZ75" i="3"/>
  <c r="AR76" i="2" l="1"/>
  <c r="AT76" i="2"/>
  <c r="AP77" i="2"/>
  <c r="EH76" i="2"/>
  <c r="CD74" i="3"/>
  <c r="CE74" i="3" s="1"/>
  <c r="FX74" i="3" s="1"/>
  <c r="CC75" i="3"/>
  <c r="AU76" i="2" l="1"/>
  <c r="AW76" i="2"/>
  <c r="AS77" i="2"/>
  <c r="EK76" i="2"/>
  <c r="CG74" i="3"/>
  <c r="CH74" i="3" s="1"/>
  <c r="GA74" i="3" s="1"/>
  <c r="CF75" i="3"/>
  <c r="AX76" i="2" l="1"/>
  <c r="AZ76" i="2"/>
  <c r="AV77" i="2"/>
  <c r="EN76" i="2"/>
  <c r="CJ74" i="3"/>
  <c r="CK74" i="3" s="1"/>
  <c r="GD74" i="3" s="1"/>
  <c r="CI75" i="3"/>
  <c r="BA76" i="2" l="1"/>
  <c r="BC76" i="2"/>
  <c r="AY77" i="2"/>
  <c r="EQ76" i="2"/>
  <c r="CM74" i="3"/>
  <c r="CN74" i="3" s="1"/>
  <c r="GG74" i="3" s="1"/>
  <c r="CL75" i="3"/>
  <c r="BD76" i="2" l="1"/>
  <c r="BF76" i="2" s="1"/>
  <c r="BB77" i="2"/>
  <c r="ET76" i="2"/>
  <c r="CP74" i="3"/>
  <c r="CQ74" i="3" s="1"/>
  <c r="GJ74" i="3" s="1"/>
  <c r="CO75" i="3"/>
  <c r="BG76" i="2" l="1"/>
  <c r="BI76" i="2"/>
  <c r="EW76" i="2"/>
  <c r="BE77" i="2"/>
  <c r="CR75" i="3"/>
  <c r="CS74" i="3"/>
  <c r="CT74" i="3" s="1"/>
  <c r="GM74" i="3" s="1"/>
  <c r="K76" i="1" l="1"/>
  <c r="B74" i="3"/>
  <c r="BJ76" i="2"/>
  <c r="BL76" i="2"/>
  <c r="EZ76" i="2"/>
  <c r="BH77" i="2"/>
  <c r="CU75" i="3"/>
  <c r="A74" i="3"/>
  <c r="CX75" i="3" l="1"/>
  <c r="BM76" i="2"/>
  <c r="BO76" i="2"/>
  <c r="BK77" i="2"/>
  <c r="FC76" i="2"/>
  <c r="BP76" i="2" l="1"/>
  <c r="BR76" i="2"/>
  <c r="BN77" i="2"/>
  <c r="FF76" i="2"/>
  <c r="DD75" i="3"/>
  <c r="DA75" i="3"/>
  <c r="BS76" i="2" l="1"/>
  <c r="BU76" i="2"/>
  <c r="BQ77" i="2"/>
  <c r="FI76" i="2"/>
  <c r="DG75" i="3"/>
  <c r="BV76" i="2" l="1"/>
  <c r="BX76" i="2"/>
  <c r="BT77" i="2"/>
  <c r="FL76" i="2"/>
  <c r="BY76" i="2" l="1"/>
  <c r="CA76" i="2" s="1"/>
  <c r="FO76" i="2"/>
  <c r="BW77" i="2"/>
  <c r="DJ75" i="3" l="1"/>
  <c r="BZ77" i="2"/>
  <c r="FR76" i="2"/>
  <c r="CB76" i="2"/>
  <c r="CD76" i="2"/>
  <c r="CC77" i="2" l="1"/>
  <c r="FU76" i="2"/>
  <c r="CE76" i="2"/>
  <c r="CG76" i="2"/>
  <c r="CH76" i="2" l="1"/>
  <c r="CJ76" i="2"/>
  <c r="FX76" i="2"/>
  <c r="CF77" i="2"/>
  <c r="DM75" i="3"/>
  <c r="CK76" i="2" l="1"/>
  <c r="CM76" i="2"/>
  <c r="CI77" i="2"/>
  <c r="GA76" i="2"/>
  <c r="DS75" i="3"/>
  <c r="DP75" i="3"/>
  <c r="CN76" i="2" l="1"/>
  <c r="CP76" i="2"/>
  <c r="CL77" i="2"/>
  <c r="GD76" i="2"/>
  <c r="AC75" i="3"/>
  <c r="AE75" i="3"/>
  <c r="CQ76" i="2" l="1"/>
  <c r="CS76" i="2"/>
  <c r="GG76" i="2"/>
  <c r="CO77" i="2"/>
  <c r="AF75" i="3"/>
  <c r="AH75" i="3"/>
  <c r="AI75" i="3" s="1"/>
  <c r="AJ76" i="3" s="1"/>
  <c r="DV75" i="3"/>
  <c r="AD76" i="3"/>
  <c r="B76" i="2" l="1"/>
  <c r="CT76" i="2"/>
  <c r="CR77" i="2"/>
  <c r="GJ76" i="2"/>
  <c r="AK75" i="3"/>
  <c r="AL75" i="3" s="1"/>
  <c r="EE75" i="3" s="1"/>
  <c r="EB75" i="3"/>
  <c r="DY75" i="3"/>
  <c r="AG76" i="3"/>
  <c r="CU77" i="2" l="1"/>
  <c r="J78" i="1"/>
  <c r="GM76" i="2"/>
  <c r="A76" i="2"/>
  <c r="AN75" i="3"/>
  <c r="AO75" i="3" s="1"/>
  <c r="EH75" i="3" s="1"/>
  <c r="AM76" i="3"/>
  <c r="CX77" i="2" l="1"/>
  <c r="AQ75" i="3"/>
  <c r="AR75" i="3" s="1"/>
  <c r="EK75" i="3" s="1"/>
  <c r="AP76" i="3"/>
  <c r="AT75" i="3" l="1"/>
  <c r="AU75" i="3" s="1"/>
  <c r="EN75" i="3" s="1"/>
  <c r="AS76" i="3"/>
  <c r="DA77" i="2" l="1"/>
  <c r="AV76" i="3"/>
  <c r="AW75" i="3"/>
  <c r="DD77" i="2" l="1"/>
  <c r="AX75" i="3"/>
  <c r="AZ75" i="3"/>
  <c r="EQ75" i="3" l="1"/>
  <c r="DG77" i="2"/>
  <c r="BA75" i="3"/>
  <c r="ET75" i="3" s="1"/>
  <c r="BC75" i="3"/>
  <c r="BD75" i="3" s="1"/>
  <c r="EW75" i="3" s="1"/>
  <c r="AY76" i="3"/>
  <c r="DJ77" i="2" l="1"/>
  <c r="BB76" i="3"/>
  <c r="BF75" i="3"/>
  <c r="BE76" i="3"/>
  <c r="DM77" i="2" l="1"/>
  <c r="BG75" i="3"/>
  <c r="AB77" i="2" l="1"/>
  <c r="EZ75" i="3"/>
  <c r="DP77" i="2"/>
  <c r="BH76" i="3"/>
  <c r="BI75" i="3"/>
  <c r="AC77" i="2" l="1"/>
  <c r="AE77" i="2"/>
  <c r="DS77" i="2"/>
  <c r="BJ75" i="3"/>
  <c r="BL75" i="3"/>
  <c r="FC75" i="3" l="1"/>
  <c r="AF77" i="2"/>
  <c r="AH77" i="2"/>
  <c r="AD78" i="2"/>
  <c r="DV77" i="2"/>
  <c r="BM75" i="3"/>
  <c r="FF75" i="3" s="1"/>
  <c r="BO75" i="3"/>
  <c r="BK76" i="3"/>
  <c r="AI77" i="2" l="1"/>
  <c r="AK77" i="2"/>
  <c r="AG78" i="2"/>
  <c r="DY77" i="2"/>
  <c r="BN76" i="3"/>
  <c r="BP75" i="3"/>
  <c r="FI75" i="3" s="1"/>
  <c r="BR75" i="3"/>
  <c r="AL77" i="2" l="1"/>
  <c r="AN77" i="2"/>
  <c r="EB77" i="2"/>
  <c r="AJ78" i="2"/>
  <c r="BS75" i="3"/>
  <c r="BU75" i="3"/>
  <c r="BQ76" i="3"/>
  <c r="FL75" i="3" l="1"/>
  <c r="AO77" i="2"/>
  <c r="AQ77" i="2"/>
  <c r="AR77" i="2" s="1"/>
  <c r="AS78" i="2" s="1"/>
  <c r="AM78" i="2"/>
  <c r="EE77" i="2"/>
  <c r="BT76" i="3"/>
  <c r="BV75" i="3"/>
  <c r="FO75" i="3" s="1"/>
  <c r="BX75" i="3"/>
  <c r="EK77" i="2" l="1"/>
  <c r="AT77" i="2"/>
  <c r="AU77" i="2" s="1"/>
  <c r="EN77" i="2" s="1"/>
  <c r="AP78" i="2"/>
  <c r="EH77" i="2"/>
  <c r="BW76" i="3"/>
  <c r="BY75" i="3"/>
  <c r="FR75" i="3" s="1"/>
  <c r="CA75" i="3"/>
  <c r="AV78" i="2" l="1"/>
  <c r="AW77" i="2"/>
  <c r="AX77" i="2" s="1"/>
  <c r="CB75" i="3"/>
  <c r="CD75" i="3"/>
  <c r="BZ76" i="3"/>
  <c r="FU75" i="3" l="1"/>
  <c r="AY78" i="2"/>
  <c r="EQ77" i="2"/>
  <c r="CE75" i="3"/>
  <c r="FX75" i="3" s="1"/>
  <c r="CG75" i="3"/>
  <c r="CC76" i="3"/>
  <c r="AZ77" i="2"/>
  <c r="BA77" i="2" s="1"/>
  <c r="BB78" i="2" l="1"/>
  <c r="ET77" i="2"/>
  <c r="CH75" i="3"/>
  <c r="CJ75" i="3"/>
  <c r="CK75" i="3" s="1"/>
  <c r="GD75" i="3" s="1"/>
  <c r="CF76" i="3"/>
  <c r="BC77" i="2"/>
  <c r="BD77" i="2" s="1"/>
  <c r="GA75" i="3" l="1"/>
  <c r="BE78" i="2"/>
  <c r="EW77" i="2"/>
  <c r="CM75" i="3"/>
  <c r="CL76" i="3"/>
  <c r="CI76" i="3"/>
  <c r="BF77" i="2"/>
  <c r="BG77" i="2" s="1"/>
  <c r="BH78" i="2" l="1"/>
  <c r="EZ77" i="2"/>
  <c r="CN75" i="3"/>
  <c r="BI77" i="2"/>
  <c r="BJ77" i="2" s="1"/>
  <c r="CP75" i="3" l="1"/>
  <c r="CQ75" i="3" s="1"/>
  <c r="GJ75" i="3" s="1"/>
  <c r="GG75" i="3"/>
  <c r="BK78" i="2"/>
  <c r="FC77" i="2"/>
  <c r="CO76" i="3"/>
  <c r="BL77" i="2"/>
  <c r="CS75" i="3" l="1"/>
  <c r="CT75" i="3" s="1"/>
  <c r="GM75" i="3" s="1"/>
  <c r="CR76" i="3"/>
  <c r="BM77" i="2"/>
  <c r="K77" i="1" l="1"/>
  <c r="B75" i="3"/>
  <c r="A75" i="3"/>
  <c r="CU76" i="3"/>
  <c r="BN78" i="2"/>
  <c r="FF77" i="2"/>
  <c r="BO77" i="2"/>
  <c r="BP77" i="2" s="1"/>
  <c r="CX76" i="3" l="1"/>
  <c r="BQ78" i="2"/>
  <c r="FI77" i="2"/>
  <c r="BR77" i="2"/>
  <c r="BS77" i="2" s="1"/>
  <c r="DA76" i="3" l="1"/>
  <c r="BT78" i="2"/>
  <c r="FL77" i="2"/>
  <c r="BU77" i="2"/>
  <c r="BV77" i="2" s="1"/>
  <c r="BW78" i="2" l="1"/>
  <c r="FO77" i="2"/>
  <c r="BX77" i="2"/>
  <c r="BY77" i="2" s="1"/>
  <c r="DD76" i="3" l="1"/>
  <c r="BZ78" i="2"/>
  <c r="FR77" i="2"/>
  <c r="DG76" i="3"/>
  <c r="CA77" i="2"/>
  <c r="CB77" i="2" s="1"/>
  <c r="CC78" i="2" l="1"/>
  <c r="FU77" i="2"/>
  <c r="CD77" i="2"/>
  <c r="DJ76" i="3" l="1"/>
  <c r="DM76" i="3"/>
  <c r="CE77" i="2"/>
  <c r="CF78" i="2" l="1"/>
  <c r="FX77" i="2"/>
  <c r="CG77" i="2"/>
  <c r="CH77" i="2" s="1"/>
  <c r="DP76" i="3" l="1"/>
  <c r="CI78" i="2"/>
  <c r="GA77" i="2"/>
  <c r="DS76" i="3"/>
  <c r="AC76" i="3"/>
  <c r="DV76" i="3" s="1"/>
  <c r="CJ77" i="2"/>
  <c r="CK77" i="2" s="1"/>
  <c r="CL78" i="2" l="1"/>
  <c r="GD77" i="2"/>
  <c r="AE76" i="3"/>
  <c r="AD77" i="3"/>
  <c r="CM77" i="2"/>
  <c r="CN77" i="2" s="1"/>
  <c r="CO78" i="2" l="1"/>
  <c r="GG77" i="2"/>
  <c r="AF76" i="3"/>
  <c r="AH76" i="3"/>
  <c r="CP77" i="2"/>
  <c r="CQ77" i="2" s="1"/>
  <c r="DY76" i="3" l="1"/>
  <c r="CR78" i="2"/>
  <c r="GJ77" i="2"/>
  <c r="AI76" i="3"/>
  <c r="EB76" i="3" s="1"/>
  <c r="AK76" i="3"/>
  <c r="AG77" i="3"/>
  <c r="CS77" i="2"/>
  <c r="CT77" i="2" s="1"/>
  <c r="CU78" i="2" l="1"/>
  <c r="GM77" i="2"/>
  <c r="AJ77" i="3"/>
  <c r="AL76" i="3"/>
  <c r="AN76" i="3"/>
  <c r="J79" i="1"/>
  <c r="A77" i="2"/>
  <c r="B77" i="2"/>
  <c r="CX78" i="2" l="1"/>
  <c r="EE76" i="3"/>
  <c r="AO76" i="3"/>
  <c r="EH76" i="3" s="1"/>
  <c r="AQ76" i="3"/>
  <c r="AR76" i="3" s="1"/>
  <c r="EK76" i="3" s="1"/>
  <c r="AM77" i="3"/>
  <c r="DA78" i="2" l="1"/>
  <c r="AT76" i="3"/>
  <c r="AS77" i="3"/>
  <c r="AP77" i="3"/>
  <c r="DD78" i="2" l="1"/>
  <c r="AU76" i="3"/>
  <c r="AW76" i="3"/>
  <c r="EN76" i="3" l="1"/>
  <c r="DG78" i="2"/>
  <c r="AV77" i="3"/>
  <c r="AX76" i="3"/>
  <c r="EQ76" i="3" s="1"/>
  <c r="AZ76" i="3"/>
  <c r="DJ78" i="2" l="1"/>
  <c r="BA76" i="3"/>
  <c r="AY77" i="3"/>
  <c r="ET76" i="3" l="1"/>
  <c r="DM78" i="2"/>
  <c r="BB77" i="3"/>
  <c r="BC76" i="3"/>
  <c r="DP78" i="2" l="1"/>
  <c r="BD76" i="3"/>
  <c r="BF76" i="3"/>
  <c r="EW76" i="3" l="1"/>
  <c r="DS78" i="2"/>
  <c r="AB78" i="2"/>
  <c r="AC78" i="2" s="1"/>
  <c r="AD79" i="2" s="1"/>
  <c r="BG76" i="3"/>
  <c r="EZ76" i="3" s="1"/>
  <c r="BI76" i="3"/>
  <c r="BE77" i="3"/>
  <c r="AE78" i="2" l="1"/>
  <c r="AF78" i="2" s="1"/>
  <c r="AG79" i="2" s="1"/>
  <c r="DV78" i="2"/>
  <c r="BJ76" i="3"/>
  <c r="BL76" i="3"/>
  <c r="BH77" i="3"/>
  <c r="FC76" i="3" l="1"/>
  <c r="AH78" i="2"/>
  <c r="AI78" i="2" s="1"/>
  <c r="AJ79" i="2" s="1"/>
  <c r="DY78" i="2"/>
  <c r="BM76" i="3"/>
  <c r="FF76" i="3" s="1"/>
  <c r="BO76" i="3"/>
  <c r="BK77" i="3"/>
  <c r="EB78" i="2" l="1"/>
  <c r="AK78" i="2"/>
  <c r="AL78" i="2" s="1"/>
  <c r="AM79" i="2" s="1"/>
  <c r="BP76" i="3"/>
  <c r="BR76" i="3"/>
  <c r="BN77" i="3"/>
  <c r="FI76" i="3" l="1"/>
  <c r="EE78" i="2"/>
  <c r="AN78" i="2"/>
  <c r="AO78" i="2" s="1"/>
  <c r="AP79" i="2" s="1"/>
  <c r="BQ77" i="3"/>
  <c r="BS76" i="3"/>
  <c r="FL76" i="3" s="1"/>
  <c r="BU76" i="3"/>
  <c r="AQ78" i="2" l="1"/>
  <c r="AR78" i="2" s="1"/>
  <c r="AS79" i="2" s="1"/>
  <c r="EH78" i="2"/>
  <c r="BV76" i="3"/>
  <c r="BX76" i="3"/>
  <c r="BT77" i="3"/>
  <c r="FO76" i="3" l="1"/>
  <c r="EK78" i="2"/>
  <c r="AT78" i="2"/>
  <c r="AU78" i="2" s="1"/>
  <c r="AV79" i="2" s="1"/>
  <c r="BY76" i="3"/>
  <c r="FR76" i="3" s="1"/>
  <c r="CA76" i="3"/>
  <c r="BW77" i="3"/>
  <c r="EN78" i="2" l="1"/>
  <c r="AW78" i="2"/>
  <c r="AX78" i="2" s="1"/>
  <c r="AY79" i="2" s="1"/>
  <c r="CB76" i="3"/>
  <c r="BZ77" i="3"/>
  <c r="EQ78" i="2" l="1"/>
  <c r="AZ78" i="2"/>
  <c r="BA78" i="2" s="1"/>
  <c r="BB79" i="2" s="1"/>
  <c r="CD76" i="3"/>
  <c r="CE76" i="3" s="1"/>
  <c r="FX76" i="3" s="1"/>
  <c r="FU76" i="3"/>
  <c r="CC77" i="3"/>
  <c r="ET78" i="2" l="1"/>
  <c r="BC78" i="2"/>
  <c r="BD78" i="2" s="1"/>
  <c r="BE79" i="2" s="1"/>
  <c r="CG76" i="3"/>
  <c r="CH76" i="3" s="1"/>
  <c r="GA76" i="3" s="1"/>
  <c r="CF77" i="3"/>
  <c r="EW78" i="2" l="1"/>
  <c r="BF78" i="2"/>
  <c r="BG78" i="2" s="1"/>
  <c r="BH79" i="2" s="1"/>
  <c r="CJ76" i="3"/>
  <c r="CK76" i="3" s="1"/>
  <c r="GD76" i="3" s="1"/>
  <c r="CI77" i="3"/>
  <c r="EZ78" i="2" l="1"/>
  <c r="BI78" i="2"/>
  <c r="BJ78" i="2" s="1"/>
  <c r="BK79" i="2" s="1"/>
  <c r="CM76" i="3"/>
  <c r="CN76" i="3" s="1"/>
  <c r="GG76" i="3" s="1"/>
  <c r="CL77" i="3"/>
  <c r="FC78" i="2" l="1"/>
  <c r="BL78" i="2"/>
  <c r="BM78" i="2" s="1"/>
  <c r="BN79" i="2" s="1"/>
  <c r="CP76" i="3"/>
  <c r="CQ76" i="3" s="1"/>
  <c r="GJ76" i="3" s="1"/>
  <c r="CO77" i="3"/>
  <c r="BO78" i="2" l="1"/>
  <c r="BP78" i="2" s="1"/>
  <c r="BQ79" i="2" s="1"/>
  <c r="FF78" i="2"/>
  <c r="CR77" i="3"/>
  <c r="CS76" i="3"/>
  <c r="FI78" i="2" l="1"/>
  <c r="BR78" i="2"/>
  <c r="BS78" i="2" s="1"/>
  <c r="BT79" i="2" s="1"/>
  <c r="CT76" i="3"/>
  <c r="B76" i="3"/>
  <c r="A76" i="3"/>
  <c r="GM76" i="3" l="1"/>
  <c r="K78" i="1"/>
  <c r="BU78" i="2"/>
  <c r="BV78" i="2" s="1"/>
  <c r="BW79" i="2" s="1"/>
  <c r="FL78" i="2"/>
  <c r="CU77" i="3"/>
  <c r="FO78" i="2" l="1"/>
  <c r="BX78" i="2"/>
  <c r="BY78" i="2" s="1"/>
  <c r="FR78" i="2" s="1"/>
  <c r="CX77" i="3" l="1"/>
  <c r="BZ79" i="2"/>
  <c r="CA78" i="2"/>
  <c r="CB78" i="2" s="1"/>
  <c r="CC79" i="2" s="1"/>
  <c r="DA77" i="3" l="1"/>
  <c r="CD78" i="2"/>
  <c r="CE78" i="2" s="1"/>
  <c r="FU78" i="2"/>
  <c r="CG78" i="2" l="1"/>
  <c r="CH78" i="2" s="1"/>
  <c r="CF79" i="2"/>
  <c r="FX78" i="2"/>
  <c r="DD77" i="3" l="1"/>
  <c r="CJ78" i="2"/>
  <c r="CK78" i="2" s="1"/>
  <c r="CI79" i="2"/>
  <c r="GA78" i="2"/>
  <c r="DG77" i="3"/>
  <c r="CM78" i="2" l="1"/>
  <c r="CN78" i="2" s="1"/>
  <c r="CL79" i="2"/>
  <c r="GD78" i="2"/>
  <c r="CP78" i="2" l="1"/>
  <c r="CQ78" i="2" s="1"/>
  <c r="CO79" i="2"/>
  <c r="GG78" i="2"/>
  <c r="DM77" i="3"/>
  <c r="DJ77" i="3"/>
  <c r="CS78" i="2" l="1"/>
  <c r="CT78" i="2" s="1"/>
  <c r="J80" i="1" s="1"/>
  <c r="CR79" i="2"/>
  <c r="GJ78" i="2"/>
  <c r="DP77" i="3"/>
  <c r="A78" i="2" l="1"/>
  <c r="B78" i="2"/>
  <c r="CU79" i="2"/>
  <c r="GM78" i="2"/>
  <c r="DS77" i="3"/>
  <c r="CX79" i="2" l="1"/>
  <c r="AC77" i="3"/>
  <c r="DV77" i="3" s="1"/>
  <c r="AE77" i="3" l="1"/>
  <c r="AF77" i="3" s="1"/>
  <c r="DY77" i="3" s="1"/>
  <c r="AD78" i="3"/>
  <c r="DA79" i="2" l="1"/>
  <c r="AH77" i="3"/>
  <c r="AI77" i="3" s="1"/>
  <c r="EB77" i="3" s="1"/>
  <c r="AG78" i="3"/>
  <c r="DD79" i="2" l="1"/>
  <c r="AK77" i="3"/>
  <c r="AL77" i="3" s="1"/>
  <c r="EE77" i="3" s="1"/>
  <c r="AJ78" i="3"/>
  <c r="DG79" i="2" l="1"/>
  <c r="AN77" i="3"/>
  <c r="AO77" i="3" s="1"/>
  <c r="EH77" i="3" s="1"/>
  <c r="AM78" i="3"/>
  <c r="DJ79" i="2" l="1"/>
  <c r="AQ77" i="3"/>
  <c r="AR77" i="3" s="1"/>
  <c r="EK77" i="3" s="1"/>
  <c r="AP78" i="3"/>
  <c r="DM79" i="2" l="1"/>
  <c r="AT77" i="3"/>
  <c r="AS78" i="3"/>
  <c r="DP79" i="2" l="1"/>
  <c r="AU77" i="3"/>
  <c r="AW77" i="3" s="1"/>
  <c r="AX77" i="3" s="1"/>
  <c r="EQ77" i="3" s="1"/>
  <c r="AB79" i="2" l="1"/>
  <c r="AC79" i="2" s="1"/>
  <c r="EN77" i="3"/>
  <c r="AV78" i="3"/>
  <c r="DS79" i="2"/>
  <c r="AZ77" i="3"/>
  <c r="BA77" i="3" s="1"/>
  <c r="ET77" i="3" s="1"/>
  <c r="AY78" i="3"/>
  <c r="AE79" i="2" l="1"/>
  <c r="AF79" i="2" s="1"/>
  <c r="AD80" i="2"/>
  <c r="DV79" i="2"/>
  <c r="BC77" i="3"/>
  <c r="BD77" i="3" s="1"/>
  <c r="EW77" i="3" s="1"/>
  <c r="BB78" i="3"/>
  <c r="AH79" i="2" l="1"/>
  <c r="AI79" i="2" s="1"/>
  <c r="AG80" i="2"/>
  <c r="DY79" i="2"/>
  <c r="BF77" i="3"/>
  <c r="BE78" i="3"/>
  <c r="AK79" i="2" l="1"/>
  <c r="AL79" i="2" s="1"/>
  <c r="AJ80" i="2"/>
  <c r="EB79" i="2"/>
  <c r="BG77" i="3"/>
  <c r="BI77" i="3" s="1"/>
  <c r="BJ77" i="3" s="1"/>
  <c r="FC77" i="3" s="1"/>
  <c r="AN79" i="2" l="1"/>
  <c r="AO79" i="2" s="1"/>
  <c r="EZ77" i="3"/>
  <c r="BH78" i="3"/>
  <c r="AM80" i="2"/>
  <c r="EE79" i="2"/>
  <c r="BL77" i="3"/>
  <c r="BM77" i="3" s="1"/>
  <c r="FF77" i="3" s="1"/>
  <c r="BK78" i="3"/>
  <c r="AQ79" i="2" l="1"/>
  <c r="AR79" i="2" s="1"/>
  <c r="AT79" i="2" s="1"/>
  <c r="AP80" i="2"/>
  <c r="EH79" i="2"/>
  <c r="BO77" i="3"/>
  <c r="BP77" i="3" s="1"/>
  <c r="FI77" i="3" s="1"/>
  <c r="BN78" i="3"/>
  <c r="AU79" i="2" l="1"/>
  <c r="AW79" i="2"/>
  <c r="AS80" i="2"/>
  <c r="EK79" i="2"/>
  <c r="BR77" i="3"/>
  <c r="BS77" i="3" s="1"/>
  <c r="FL77" i="3" s="1"/>
  <c r="BQ78" i="3"/>
  <c r="AX79" i="2" l="1"/>
  <c r="AZ79" i="2"/>
  <c r="AV80" i="2"/>
  <c r="EN79" i="2"/>
  <c r="BU77" i="3"/>
  <c r="BV77" i="3" s="1"/>
  <c r="FO77" i="3" s="1"/>
  <c r="BT78" i="3"/>
  <c r="BA79" i="2" l="1"/>
  <c r="BC79" i="2" s="1"/>
  <c r="AY80" i="2"/>
  <c r="EQ79" i="2"/>
  <c r="BX77" i="3"/>
  <c r="BY77" i="3" s="1"/>
  <c r="FR77" i="3" s="1"/>
  <c r="BW78" i="3"/>
  <c r="BD79" i="2" l="1"/>
  <c r="BF79" i="2" s="1"/>
  <c r="BB80" i="2"/>
  <c r="ET79" i="2"/>
  <c r="CA77" i="3"/>
  <c r="CB77" i="3" s="1"/>
  <c r="FU77" i="3" s="1"/>
  <c r="BZ78" i="3"/>
  <c r="BG79" i="2" l="1"/>
  <c r="BI79" i="2"/>
  <c r="BE80" i="2"/>
  <c r="EW79" i="2"/>
  <c r="CD77" i="3"/>
  <c r="CE77" i="3" s="1"/>
  <c r="FX77" i="3" s="1"/>
  <c r="CC78" i="3"/>
  <c r="BJ79" i="2" l="1"/>
  <c r="BL79" i="2"/>
  <c r="BH80" i="2"/>
  <c r="EZ79" i="2"/>
  <c r="CG77" i="3"/>
  <c r="CH77" i="3" s="1"/>
  <c r="GA77" i="3" s="1"/>
  <c r="CF78" i="3"/>
  <c r="BM79" i="2" l="1"/>
  <c r="BO79" i="2"/>
  <c r="BK80" i="2"/>
  <c r="FC79" i="2"/>
  <c r="CJ77" i="3"/>
  <c r="CK77" i="3" s="1"/>
  <c r="GD77" i="3" s="1"/>
  <c r="CI78" i="3"/>
  <c r="BP79" i="2" l="1"/>
  <c r="BR79" i="2"/>
  <c r="BN80" i="2"/>
  <c r="FF79" i="2"/>
  <c r="CM77" i="3"/>
  <c r="CN77" i="3" s="1"/>
  <c r="GG77" i="3" s="1"/>
  <c r="CL78" i="3"/>
  <c r="BS79" i="2" l="1"/>
  <c r="BU79" i="2"/>
  <c r="BQ80" i="2"/>
  <c r="FI79" i="2"/>
  <c r="CP77" i="3"/>
  <c r="CO78" i="3"/>
  <c r="BV79" i="2" l="1"/>
  <c r="BX79" i="2" s="1"/>
  <c r="BT80" i="2"/>
  <c r="FL79" i="2"/>
  <c r="CQ77" i="3"/>
  <c r="CS77" i="3" s="1"/>
  <c r="CT77" i="3" s="1"/>
  <c r="GM77" i="3" s="1"/>
  <c r="GJ77" i="3" l="1"/>
  <c r="K79" i="1"/>
  <c r="CR78" i="3"/>
  <c r="BY79" i="2"/>
  <c r="CA79" i="2"/>
  <c r="BW80" i="2"/>
  <c r="FO79" i="2"/>
  <c r="A77" i="3"/>
  <c r="B77" i="3"/>
  <c r="CU78" i="3"/>
  <c r="CB79" i="2" l="1"/>
  <c r="CD79" i="2"/>
  <c r="BZ80" i="2"/>
  <c r="FR79" i="2"/>
  <c r="CX78" i="3"/>
  <c r="CE79" i="2" l="1"/>
  <c r="CG79" i="2"/>
  <c r="CC80" i="2"/>
  <c r="FU79" i="2"/>
  <c r="DA78" i="3"/>
  <c r="CH79" i="2" l="1"/>
  <c r="CJ79" i="2"/>
  <c r="CF80" i="2"/>
  <c r="FX79" i="2"/>
  <c r="DG78" i="3"/>
  <c r="DD78" i="3"/>
  <c r="CK79" i="2" l="1"/>
  <c r="CM79" i="2" s="1"/>
  <c r="CN79" i="2" s="1"/>
  <c r="CI80" i="2"/>
  <c r="GA79" i="2"/>
  <c r="DJ78" i="3"/>
  <c r="CO80" i="2" l="1"/>
  <c r="GG79" i="2"/>
  <c r="CP79" i="2"/>
  <c r="CQ79" i="2" s="1"/>
  <c r="CL80" i="2"/>
  <c r="GD79" i="2"/>
  <c r="DM78" i="3"/>
  <c r="CS79" i="2" l="1"/>
  <c r="CT79" i="2" s="1"/>
  <c r="J81" i="1" s="1"/>
  <c r="CR80" i="2"/>
  <c r="GJ79" i="2"/>
  <c r="DP78" i="3"/>
  <c r="A79" i="2" l="1"/>
  <c r="B79" i="2"/>
  <c r="CU80" i="2"/>
  <c r="GM79" i="2"/>
  <c r="DS78" i="3"/>
  <c r="CX80" i="2" l="1"/>
  <c r="AC78" i="3"/>
  <c r="DV78" i="3" s="1"/>
  <c r="AE78" i="3" l="1"/>
  <c r="AF78" i="3" s="1"/>
  <c r="AD79" i="3"/>
  <c r="DA80" i="2" l="1"/>
  <c r="DY78" i="3"/>
  <c r="AH78" i="3"/>
  <c r="AI78" i="3" s="1"/>
  <c r="EB78" i="3" s="1"/>
  <c r="AG79" i="3"/>
  <c r="DD80" i="2" l="1"/>
  <c r="AJ79" i="3"/>
  <c r="AK78" i="3"/>
  <c r="AL78" i="3" s="1"/>
  <c r="EE78" i="3" s="1"/>
  <c r="DG80" i="2" l="1"/>
  <c r="AN78" i="3"/>
  <c r="AO78" i="3" s="1"/>
  <c r="EH78" i="3" s="1"/>
  <c r="AM79" i="3"/>
  <c r="DJ80" i="2" l="1"/>
  <c r="AQ78" i="3"/>
  <c r="AR78" i="3" s="1"/>
  <c r="EK78" i="3" s="1"/>
  <c r="AP79" i="3"/>
  <c r="DM80" i="2" l="1"/>
  <c r="AT78" i="3"/>
  <c r="AU78" i="3" s="1"/>
  <c r="EN78" i="3" s="1"/>
  <c r="AS79" i="3"/>
  <c r="AB80" i="2" l="1"/>
  <c r="DP80" i="2"/>
  <c r="AW78" i="3"/>
  <c r="AX78" i="3" s="1"/>
  <c r="AV79" i="3"/>
  <c r="AC80" i="2" l="1"/>
  <c r="AE80" i="2"/>
  <c r="DS80" i="2"/>
  <c r="AZ78" i="3"/>
  <c r="BA78" i="3" s="1"/>
  <c r="ET78" i="3" s="1"/>
  <c r="EQ78" i="3"/>
  <c r="AY79" i="3"/>
  <c r="AF80" i="2" l="1"/>
  <c r="AH80" i="2" s="1"/>
  <c r="AD81" i="2"/>
  <c r="DV80" i="2"/>
  <c r="BC78" i="3"/>
  <c r="BD78" i="3" s="1"/>
  <c r="BB79" i="3"/>
  <c r="DY80" i="2" l="1"/>
  <c r="AG81" i="2"/>
  <c r="AI80" i="2"/>
  <c r="AK80" i="2"/>
  <c r="BF78" i="3"/>
  <c r="BG78" i="3" s="1"/>
  <c r="EZ78" i="3" s="1"/>
  <c r="EW78" i="3"/>
  <c r="BE79" i="3"/>
  <c r="AL80" i="2" l="1"/>
  <c r="AN80" i="2" s="1"/>
  <c r="AJ81" i="2"/>
  <c r="EB80" i="2"/>
  <c r="BI78" i="3"/>
  <c r="BJ78" i="3" s="1"/>
  <c r="FC78" i="3" s="1"/>
  <c r="BH79" i="3"/>
  <c r="AM81" i="2" l="1"/>
  <c r="EE80" i="2"/>
  <c r="AO80" i="2"/>
  <c r="AQ80" i="2" s="1"/>
  <c r="AR80" i="2" s="1"/>
  <c r="AS81" i="2" s="1"/>
  <c r="BL78" i="3"/>
  <c r="BM78" i="3" s="1"/>
  <c r="FF78" i="3" s="1"/>
  <c r="BK79" i="3"/>
  <c r="EK80" i="2" l="1"/>
  <c r="AP81" i="2"/>
  <c r="EH80" i="2"/>
  <c r="AT80" i="2"/>
  <c r="AU80" i="2" s="1"/>
  <c r="AV81" i="2" s="1"/>
  <c r="BO78" i="3"/>
  <c r="BP78" i="3" s="1"/>
  <c r="FI78" i="3" s="1"/>
  <c r="BN79" i="3"/>
  <c r="EN80" i="2" l="1"/>
  <c r="AW80" i="2"/>
  <c r="AX80" i="2" s="1"/>
  <c r="BR78" i="3"/>
  <c r="BS78" i="3" s="1"/>
  <c r="FL78" i="3" s="1"/>
  <c r="BQ79" i="3"/>
  <c r="BU78" i="3" l="1"/>
  <c r="BV78" i="3" s="1"/>
  <c r="FO78" i="3" s="1"/>
  <c r="AY81" i="2"/>
  <c r="EQ80" i="2"/>
  <c r="BT79" i="3"/>
  <c r="AZ80" i="2"/>
  <c r="BA80" i="2" s="1"/>
  <c r="BX78" i="3" l="1"/>
  <c r="BY78" i="3" s="1"/>
  <c r="FR78" i="3" s="1"/>
  <c r="BB81" i="2"/>
  <c r="ET80" i="2"/>
  <c r="BW79" i="3"/>
  <c r="BC80" i="2"/>
  <c r="BD80" i="2" s="1"/>
  <c r="CA78" i="3" l="1"/>
  <c r="CB78" i="3" s="1"/>
  <c r="BE81" i="2"/>
  <c r="EW80" i="2"/>
  <c r="BZ79" i="3"/>
  <c r="BF80" i="2"/>
  <c r="BG80" i="2" s="1"/>
  <c r="CD78" i="3" l="1"/>
  <c r="CE78" i="3" s="1"/>
  <c r="FX78" i="3" s="1"/>
  <c r="FU78" i="3"/>
  <c r="BH81" i="2"/>
  <c r="EZ80" i="2"/>
  <c r="CC79" i="3"/>
  <c r="BI80" i="2"/>
  <c r="BJ80" i="2" s="1"/>
  <c r="CG78" i="3" l="1"/>
  <c r="CH78" i="3" s="1"/>
  <c r="GA78" i="3" s="1"/>
  <c r="BK81" i="2"/>
  <c r="FC80" i="2"/>
  <c r="CF79" i="3"/>
  <c r="BL80" i="2"/>
  <c r="BM80" i="2" s="1"/>
  <c r="CJ78" i="3" l="1"/>
  <c r="CK78" i="3" s="1"/>
  <c r="GD78" i="3" s="1"/>
  <c r="BN81" i="2"/>
  <c r="FF80" i="2"/>
  <c r="CI79" i="3"/>
  <c r="BO80" i="2"/>
  <c r="CM78" i="3" l="1"/>
  <c r="CN78" i="3" s="1"/>
  <c r="GG78" i="3" s="1"/>
  <c r="CL79" i="3"/>
  <c r="BP80" i="2"/>
  <c r="CP78" i="3" l="1"/>
  <c r="CQ78" i="3" s="1"/>
  <c r="GJ78" i="3" s="1"/>
  <c r="BQ81" i="2"/>
  <c r="FI80" i="2"/>
  <c r="CO79" i="3"/>
  <c r="BR80" i="2"/>
  <c r="BS80" i="2" s="1"/>
  <c r="BT81" i="2" l="1"/>
  <c r="FL80" i="2"/>
  <c r="CR79" i="3"/>
  <c r="CS78" i="3"/>
  <c r="BU80" i="2"/>
  <c r="BV80" i="2" s="1"/>
  <c r="BW81" i="2" l="1"/>
  <c r="FO80" i="2"/>
  <c r="CT78" i="3"/>
  <c r="B78" i="3"/>
  <c r="A78" i="3"/>
  <c r="BX80" i="2"/>
  <c r="BY80" i="2" s="1"/>
  <c r="GM78" i="3" l="1"/>
  <c r="K80" i="1"/>
  <c r="BZ81" i="2"/>
  <c r="FR80" i="2"/>
  <c r="CU79" i="3"/>
  <c r="CA80" i="2"/>
  <c r="CB80" i="2" s="1"/>
  <c r="CC81" i="2" l="1"/>
  <c r="FU80" i="2"/>
  <c r="CD80" i="2"/>
  <c r="CE80" i="2" s="1"/>
  <c r="CX79" i="3" l="1"/>
  <c r="CF81" i="2"/>
  <c r="FX80" i="2"/>
  <c r="CG80" i="2"/>
  <c r="CH80" i="2" s="1"/>
  <c r="DA79" i="3" l="1"/>
  <c r="CI81" i="2"/>
  <c r="GA80" i="2"/>
  <c r="CJ80" i="2"/>
  <c r="CK80" i="2" s="1"/>
  <c r="DD79" i="3" l="1"/>
  <c r="CL81" i="2"/>
  <c r="GD80" i="2"/>
  <c r="DG79" i="3"/>
  <c r="CM80" i="2"/>
  <c r="CN80" i="2" l="1"/>
  <c r="DJ79" i="3" l="1"/>
  <c r="CO81" i="2"/>
  <c r="GG80" i="2"/>
  <c r="DM79" i="3"/>
  <c r="CP80" i="2"/>
  <c r="CQ80" i="2" s="1"/>
  <c r="CR81" i="2" l="1"/>
  <c r="GJ80" i="2"/>
  <c r="CS80" i="2"/>
  <c r="CT80" i="2" s="1"/>
  <c r="CU81" i="2" l="1"/>
  <c r="GM80" i="2"/>
  <c r="B80" i="2"/>
  <c r="A80" i="2"/>
  <c r="J82" i="1"/>
  <c r="CX81" i="2" l="1"/>
  <c r="DP79" i="3"/>
  <c r="DS79" i="3"/>
  <c r="DA81" i="2" l="1"/>
  <c r="AC79" i="3"/>
  <c r="AE79" i="3"/>
  <c r="DV79" i="3" l="1"/>
  <c r="DD81" i="2"/>
  <c r="DG81" i="2"/>
  <c r="AF79" i="3"/>
  <c r="DY79" i="3" s="1"/>
  <c r="AH79" i="3"/>
  <c r="AD80" i="3"/>
  <c r="AI79" i="3" l="1"/>
  <c r="AK79" i="3"/>
  <c r="AG80" i="3"/>
  <c r="EB79" i="3" l="1"/>
  <c r="DJ81" i="2"/>
  <c r="AL79" i="3"/>
  <c r="EE79" i="3" s="1"/>
  <c r="AN79" i="3"/>
  <c r="AJ80" i="3"/>
  <c r="DM81" i="2" l="1"/>
  <c r="AO79" i="3"/>
  <c r="AQ79" i="3"/>
  <c r="AM80" i="3"/>
  <c r="EH79" i="3" l="1"/>
  <c r="DP81" i="2"/>
  <c r="AR79" i="3"/>
  <c r="EK79" i="3" s="1"/>
  <c r="AP80" i="3"/>
  <c r="DS81" i="2" l="1"/>
  <c r="AB81" i="2"/>
  <c r="AC81" i="2" s="1"/>
  <c r="AD82" i="2" s="1"/>
  <c r="AS80" i="3"/>
  <c r="AT79" i="3"/>
  <c r="DV81" i="2" l="1"/>
  <c r="AE81" i="2"/>
  <c r="AF81" i="2" s="1"/>
  <c r="AG82" i="2" s="1"/>
  <c r="AU79" i="3"/>
  <c r="AW79" i="3"/>
  <c r="EN79" i="3" l="1"/>
  <c r="AH81" i="2"/>
  <c r="AI81" i="2" s="1"/>
  <c r="AJ82" i="2" s="1"/>
  <c r="DY81" i="2"/>
  <c r="AX79" i="3"/>
  <c r="EQ79" i="3" s="1"/>
  <c r="AZ79" i="3"/>
  <c r="AV80" i="3"/>
  <c r="EB81" i="2" l="1"/>
  <c r="AK81" i="2"/>
  <c r="AL81" i="2" s="1"/>
  <c r="AM82" i="2" s="1"/>
  <c r="BA79" i="3"/>
  <c r="BC79" i="3"/>
  <c r="AY80" i="3"/>
  <c r="ET79" i="3" l="1"/>
  <c r="AN81" i="2"/>
  <c r="AO81" i="2" s="1"/>
  <c r="AP82" i="2" s="1"/>
  <c r="EE81" i="2"/>
  <c r="BD79" i="3"/>
  <c r="EW79" i="3" s="1"/>
  <c r="BF79" i="3"/>
  <c r="BB80" i="3"/>
  <c r="AQ81" i="2" l="1"/>
  <c r="AR81" i="2" s="1"/>
  <c r="AS82" i="2" s="1"/>
  <c r="EH81" i="2"/>
  <c r="BG79" i="3"/>
  <c r="BI79" i="3"/>
  <c r="BE80" i="3"/>
  <c r="EZ79" i="3" l="1"/>
  <c r="AT81" i="2"/>
  <c r="AU81" i="2" s="1"/>
  <c r="EN81" i="2" s="1"/>
  <c r="EK81" i="2"/>
  <c r="BJ79" i="3"/>
  <c r="FC79" i="3" s="1"/>
  <c r="BL79" i="3"/>
  <c r="BH80" i="3"/>
  <c r="AV82" i="2" l="1"/>
  <c r="AW81" i="2"/>
  <c r="AX81" i="2" s="1"/>
  <c r="AY82" i="2" s="1"/>
  <c r="BM79" i="3"/>
  <c r="BO79" i="3"/>
  <c r="BK80" i="3"/>
  <c r="FF79" i="3" l="1"/>
  <c r="AZ81" i="2"/>
  <c r="BA81" i="2" s="1"/>
  <c r="BB82" i="2" s="1"/>
  <c r="EQ81" i="2"/>
  <c r="BP79" i="3"/>
  <c r="FI79" i="3" s="1"/>
  <c r="BR79" i="3"/>
  <c r="BN80" i="3"/>
  <c r="BC81" i="2" l="1"/>
  <c r="BD81" i="2" s="1"/>
  <c r="BE82" i="2" s="1"/>
  <c r="ET81" i="2"/>
  <c r="BS79" i="3"/>
  <c r="BU79" i="3"/>
  <c r="BQ80" i="3"/>
  <c r="FL79" i="3" l="1"/>
  <c r="EW81" i="2"/>
  <c r="BF81" i="2"/>
  <c r="BG81" i="2" s="1"/>
  <c r="BV79" i="3"/>
  <c r="FO79" i="3" s="1"/>
  <c r="BX79" i="3"/>
  <c r="BT80" i="3"/>
  <c r="BH82" i="2" l="1"/>
  <c r="EZ81" i="2"/>
  <c r="BY79" i="3"/>
  <c r="CA79" i="3"/>
  <c r="BW80" i="3"/>
  <c r="BI81" i="2"/>
  <c r="BJ81" i="2" s="1"/>
  <c r="FR79" i="3" l="1"/>
  <c r="BK82" i="2"/>
  <c r="FC81" i="2"/>
  <c r="CB79" i="3"/>
  <c r="FU79" i="3" s="1"/>
  <c r="CD79" i="3"/>
  <c r="BZ80" i="3"/>
  <c r="BL81" i="2"/>
  <c r="CE79" i="3" l="1"/>
  <c r="CG79" i="3"/>
  <c r="CC80" i="3"/>
  <c r="BM81" i="2"/>
  <c r="FX79" i="3" l="1"/>
  <c r="BN82" i="2"/>
  <c r="FF81" i="2"/>
  <c r="CH79" i="3"/>
  <c r="GA79" i="3" s="1"/>
  <c r="CJ79" i="3"/>
  <c r="CF80" i="3"/>
  <c r="BO81" i="2"/>
  <c r="BP81" i="2" s="1"/>
  <c r="BQ82" i="2" l="1"/>
  <c r="FI81" i="2"/>
  <c r="CK79" i="3"/>
  <c r="CM79" i="3"/>
  <c r="CI80" i="3"/>
  <c r="BR81" i="2"/>
  <c r="BS81" i="2" s="1"/>
  <c r="GD79" i="3" l="1"/>
  <c r="BT82" i="2"/>
  <c r="FL81" i="2"/>
  <c r="CN79" i="3"/>
  <c r="GG79" i="3" s="1"/>
  <c r="CP79" i="3"/>
  <c r="CL80" i="3"/>
  <c r="BU81" i="2"/>
  <c r="BV81" i="2" s="1"/>
  <c r="BW82" i="2" l="1"/>
  <c r="FO81" i="2"/>
  <c r="CQ79" i="3"/>
  <c r="CS79" i="3"/>
  <c r="CT79" i="3" s="1"/>
  <c r="GM79" i="3" s="1"/>
  <c r="CO80" i="3"/>
  <c r="BX81" i="2"/>
  <c r="BY81" i="2" s="1"/>
  <c r="GJ79" i="3" l="1"/>
  <c r="K81" i="1"/>
  <c r="BZ82" i="2"/>
  <c r="FR81" i="2"/>
  <c r="B79" i="3"/>
  <c r="CU80" i="3"/>
  <c r="CR80" i="3"/>
  <c r="A79" i="3"/>
  <c r="CA81" i="2"/>
  <c r="CB81" i="2" s="1"/>
  <c r="CC82" i="2" l="1"/>
  <c r="FU81" i="2"/>
  <c r="CD81" i="2"/>
  <c r="CE81" i="2" s="1"/>
  <c r="CF82" i="2" l="1"/>
  <c r="FX81" i="2"/>
  <c r="CG81" i="2"/>
  <c r="CH81" i="2" s="1"/>
  <c r="DA80" i="3" l="1"/>
  <c r="CX80" i="3"/>
  <c r="CI82" i="2"/>
  <c r="GA81" i="2"/>
  <c r="CJ81" i="2"/>
  <c r="CK81" i="2" s="1"/>
  <c r="CL82" i="2" l="1"/>
  <c r="GD81" i="2"/>
  <c r="CM81" i="2"/>
  <c r="CN81" i="2" s="1"/>
  <c r="DD80" i="3" l="1"/>
  <c r="CP81" i="2"/>
  <c r="CQ81" i="2" s="1"/>
  <c r="GG81" i="2"/>
  <c r="DG80" i="3"/>
  <c r="CO82" i="2"/>
  <c r="CS81" i="2" l="1"/>
  <c r="CT81" i="2" s="1"/>
  <c r="J83" i="1" s="1"/>
  <c r="CR82" i="2"/>
  <c r="GJ81" i="2"/>
  <c r="DJ80" i="3"/>
  <c r="B81" i="2" l="1"/>
  <c r="A81" i="2"/>
  <c r="CU82" i="2"/>
  <c r="GM81" i="2"/>
  <c r="DM80" i="3"/>
  <c r="CX82" i="2" l="1"/>
  <c r="DP80" i="3"/>
  <c r="DA82" i="2" l="1"/>
  <c r="DS80" i="3"/>
  <c r="DD82" i="2" l="1"/>
  <c r="AC80" i="3"/>
  <c r="DV80" i="3" s="1"/>
  <c r="AE80" i="3"/>
  <c r="DG82" i="2" l="1"/>
  <c r="AF80" i="3"/>
  <c r="DY80" i="3" s="1"/>
  <c r="AH80" i="3"/>
  <c r="AD81" i="3"/>
  <c r="DJ82" i="2" l="1"/>
  <c r="DM82" i="2"/>
  <c r="AI80" i="3"/>
  <c r="EB80" i="3" s="1"/>
  <c r="AK80" i="3"/>
  <c r="AL80" i="3" s="1"/>
  <c r="EE80" i="3" s="1"/>
  <c r="AG81" i="3"/>
  <c r="DP82" i="2" l="1"/>
  <c r="AN80" i="3"/>
  <c r="AM81" i="3"/>
  <c r="AJ81" i="3"/>
  <c r="AO80" i="3" l="1"/>
  <c r="AQ80" i="3" s="1"/>
  <c r="EH80" i="3" l="1"/>
  <c r="AB82" i="2"/>
  <c r="AC82" i="2" s="1"/>
  <c r="DS82" i="2"/>
  <c r="AR80" i="3"/>
  <c r="EK80" i="3" s="1"/>
  <c r="AT80" i="3"/>
  <c r="AP81" i="3"/>
  <c r="AD83" i="2" l="1"/>
  <c r="DV82" i="2"/>
  <c r="AU80" i="3"/>
  <c r="AW80" i="3"/>
  <c r="AX80" i="3" s="1"/>
  <c r="EQ80" i="3" s="1"/>
  <c r="AS81" i="3"/>
  <c r="AE82" i="2"/>
  <c r="AF82" i="2" s="1"/>
  <c r="EN80" i="3" l="1"/>
  <c r="AG83" i="2"/>
  <c r="DY82" i="2"/>
  <c r="AZ80" i="3"/>
  <c r="AY81" i="3"/>
  <c r="AV81" i="3"/>
  <c r="AH82" i="2"/>
  <c r="AI82" i="2" s="1"/>
  <c r="AJ83" i="2" l="1"/>
  <c r="EB82" i="2"/>
  <c r="BA80" i="3"/>
  <c r="BC80" i="3"/>
  <c r="BD80" i="3" s="1"/>
  <c r="EW80" i="3" s="1"/>
  <c r="AK82" i="2"/>
  <c r="AL82" i="2" s="1"/>
  <c r="ET80" i="3" l="1"/>
  <c r="AM83" i="2"/>
  <c r="EE82" i="2"/>
  <c r="BF80" i="3"/>
  <c r="BE81" i="3"/>
  <c r="BB81" i="3"/>
  <c r="AN82" i="2"/>
  <c r="AO82" i="2" s="1"/>
  <c r="AP83" i="2" l="1"/>
  <c r="EH82" i="2"/>
  <c r="BG80" i="3"/>
  <c r="BI80" i="3"/>
  <c r="AQ82" i="2"/>
  <c r="AR82" i="2" s="1"/>
  <c r="EZ80" i="3" l="1"/>
  <c r="AS83" i="2"/>
  <c r="EK82" i="2"/>
  <c r="BJ80" i="3"/>
  <c r="FC80" i="3" s="1"/>
  <c r="BL80" i="3"/>
  <c r="BH81" i="3"/>
  <c r="AT82" i="2"/>
  <c r="AU82" i="2" s="1"/>
  <c r="AV83" i="2" l="1"/>
  <c r="EN82" i="2"/>
  <c r="BM80" i="3"/>
  <c r="BO80" i="3"/>
  <c r="BK81" i="3"/>
  <c r="AW82" i="2"/>
  <c r="AX82" i="2" s="1"/>
  <c r="FF80" i="3" l="1"/>
  <c r="AY83" i="2"/>
  <c r="EQ82" i="2"/>
  <c r="BP80" i="3"/>
  <c r="BN81" i="3"/>
  <c r="AZ82" i="2"/>
  <c r="BA82" i="2" s="1"/>
  <c r="BR80" i="3" l="1"/>
  <c r="FI80" i="3"/>
  <c r="BB83" i="2"/>
  <c r="ET82" i="2"/>
  <c r="BQ81" i="3"/>
  <c r="BC82" i="2"/>
  <c r="BD82" i="2" s="1"/>
  <c r="BS80" i="3" l="1"/>
  <c r="BE83" i="2"/>
  <c r="EW82" i="2"/>
  <c r="BF82" i="2"/>
  <c r="BG82" i="2" s="1"/>
  <c r="FL80" i="3" l="1"/>
  <c r="BT81" i="3"/>
  <c r="BU80" i="3"/>
  <c r="BV80" i="3" s="1"/>
  <c r="FO80" i="3" s="1"/>
  <c r="BH83" i="2"/>
  <c r="EZ82" i="2"/>
  <c r="BI82" i="2"/>
  <c r="BW81" i="3" l="1"/>
  <c r="BX80" i="3"/>
  <c r="BY80" i="3" s="1"/>
  <c r="BJ82" i="2"/>
  <c r="FR80" i="3" l="1"/>
  <c r="BZ81" i="3"/>
  <c r="CA80" i="3"/>
  <c r="CB80" i="3" s="1"/>
  <c r="FU80" i="3" s="1"/>
  <c r="BK83" i="2"/>
  <c r="FC82" i="2"/>
  <c r="BL82" i="2"/>
  <c r="BM82" i="2" s="1"/>
  <c r="CC81" i="3" l="1"/>
  <c r="CD80" i="3"/>
  <c r="CE80" i="3" s="1"/>
  <c r="FX80" i="3" s="1"/>
  <c r="BN83" i="2"/>
  <c r="FF82" i="2"/>
  <c r="BO82" i="2"/>
  <c r="BP82" i="2" s="1"/>
  <c r="CF81" i="3" l="1"/>
  <c r="CG80" i="3"/>
  <c r="CH80" i="3" s="1"/>
  <c r="GA80" i="3" s="1"/>
  <c r="BQ83" i="2"/>
  <c r="FI82" i="2"/>
  <c r="BR82" i="2"/>
  <c r="BS82" i="2" s="1"/>
  <c r="CI81" i="3" l="1"/>
  <c r="CJ80" i="3"/>
  <c r="CK80" i="3" s="1"/>
  <c r="GD80" i="3" s="1"/>
  <c r="BT83" i="2"/>
  <c r="FL82" i="2"/>
  <c r="BU82" i="2"/>
  <c r="BV82" i="2" s="1"/>
  <c r="CL81" i="3" l="1"/>
  <c r="CM80" i="3"/>
  <c r="CN80" i="3" s="1"/>
  <c r="GG80" i="3" s="1"/>
  <c r="BW83" i="2"/>
  <c r="FO82" i="2"/>
  <c r="BX82" i="2"/>
  <c r="BY82" i="2" s="1"/>
  <c r="CO81" i="3" l="1"/>
  <c r="CP80" i="3"/>
  <c r="CQ80" i="3" s="1"/>
  <c r="GJ80" i="3" s="1"/>
  <c r="BZ83" i="2"/>
  <c r="FR82" i="2"/>
  <c r="CA82" i="2"/>
  <c r="CR81" i="3" l="1"/>
  <c r="CS80" i="3"/>
  <c r="CT80" i="3" s="1"/>
  <c r="A80" i="3" s="1"/>
  <c r="CB82" i="2"/>
  <c r="K82" i="1" l="1"/>
  <c r="GM80" i="3"/>
  <c r="CU81" i="3"/>
  <c r="B80" i="3"/>
  <c r="CC83" i="2"/>
  <c r="FU82" i="2"/>
  <c r="CD82" i="2"/>
  <c r="CE82" i="2" s="1"/>
  <c r="CX81" i="3" l="1"/>
  <c r="CF83" i="2"/>
  <c r="FX82" i="2"/>
  <c r="CG82" i="2"/>
  <c r="CH82" i="2" s="1"/>
  <c r="DA81" i="3" l="1"/>
  <c r="CI83" i="2"/>
  <c r="GA82" i="2"/>
  <c r="DD81" i="3"/>
  <c r="CJ82" i="2"/>
  <c r="CK82" i="2" s="1"/>
  <c r="CL83" i="2" l="1"/>
  <c r="GD82" i="2"/>
  <c r="DG81" i="3"/>
  <c r="CM82" i="2"/>
  <c r="CN82" i="2" s="1"/>
  <c r="CO83" i="2" l="1"/>
  <c r="GG82" i="2"/>
  <c r="DJ81" i="3"/>
  <c r="CP82" i="2"/>
  <c r="CQ82" i="2" s="1"/>
  <c r="CR83" i="2" l="1"/>
  <c r="GJ82" i="2"/>
  <c r="DM81" i="3"/>
  <c r="CS82" i="2"/>
  <c r="CT82" i="2" s="1"/>
  <c r="A82" i="2" l="1"/>
  <c r="GM82" i="2"/>
  <c r="DP81" i="3"/>
  <c r="B82" i="2"/>
  <c r="J84" i="1"/>
  <c r="CU83" i="2"/>
  <c r="DS81" i="3" l="1"/>
  <c r="CX83" i="2"/>
  <c r="AC81" i="3" l="1"/>
  <c r="DV81" i="3" s="1"/>
  <c r="DA83" i="2"/>
  <c r="AE81" i="3" l="1"/>
  <c r="AF81" i="3" s="1"/>
  <c r="DY81" i="3" s="1"/>
  <c r="AD82" i="3"/>
  <c r="DD83" i="2"/>
  <c r="AH81" i="3" l="1"/>
  <c r="AI81" i="3" s="1"/>
  <c r="DG83" i="2"/>
  <c r="AG82" i="3"/>
  <c r="AK81" i="3" l="1"/>
  <c r="AL81" i="3" s="1"/>
  <c r="EE81" i="3" s="1"/>
  <c r="EB81" i="3"/>
  <c r="DJ83" i="2"/>
  <c r="AJ82" i="3"/>
  <c r="AN81" i="3" l="1"/>
  <c r="AO81" i="3" s="1"/>
  <c r="EH81" i="3" s="1"/>
  <c r="DM83" i="2"/>
  <c r="AM82" i="3"/>
  <c r="AP82" i="3" l="1"/>
  <c r="AQ81" i="3"/>
  <c r="AR81" i="3" s="1"/>
  <c r="EK81" i="3" s="1"/>
  <c r="DP83" i="2"/>
  <c r="AT81" i="3" l="1"/>
  <c r="AU81" i="3" s="1"/>
  <c r="EN81" i="3" s="1"/>
  <c r="AB83" i="2"/>
  <c r="AC83" i="2" s="1"/>
  <c r="DS83" i="2"/>
  <c r="AS82" i="3"/>
  <c r="AE83" i="2" l="1"/>
  <c r="AF83" i="2" s="1"/>
  <c r="AG84" i="2" s="1"/>
  <c r="AD84" i="2"/>
  <c r="DV83" i="2"/>
  <c r="AV82" i="3"/>
  <c r="AW81" i="3"/>
  <c r="DY83" i="2" l="1"/>
  <c r="AH83" i="2"/>
  <c r="AI83" i="2" s="1"/>
  <c r="AJ84" i="2" s="1"/>
  <c r="AX81" i="3"/>
  <c r="EQ81" i="3" l="1"/>
  <c r="AK83" i="2"/>
  <c r="AL83" i="2" s="1"/>
  <c r="AM84" i="2" s="1"/>
  <c r="EB83" i="2"/>
  <c r="AZ81" i="3"/>
  <c r="AY82" i="3"/>
  <c r="AN83" i="2" l="1"/>
  <c r="AO83" i="2" s="1"/>
  <c r="AP84" i="2" s="1"/>
  <c r="EE83" i="2"/>
  <c r="BA81" i="3"/>
  <c r="BC81" i="3"/>
  <c r="ET81" i="3" l="1"/>
  <c r="EH83" i="2"/>
  <c r="AQ83" i="2"/>
  <c r="AR83" i="2" s="1"/>
  <c r="AS84" i="2" s="1"/>
  <c r="BD81" i="3"/>
  <c r="EW81" i="3" s="1"/>
  <c r="BF81" i="3"/>
  <c r="BB82" i="3"/>
  <c r="AT83" i="2" l="1"/>
  <c r="AU83" i="2" s="1"/>
  <c r="AV84" i="2" s="1"/>
  <c r="EK83" i="2"/>
  <c r="BG81" i="3"/>
  <c r="BI81" i="3"/>
  <c r="BE82" i="3"/>
  <c r="EZ81" i="3" l="1"/>
  <c r="AW83" i="2"/>
  <c r="AX83" i="2" s="1"/>
  <c r="AY84" i="2" s="1"/>
  <c r="EN83" i="2"/>
  <c r="BJ81" i="3"/>
  <c r="FC81" i="3" s="1"/>
  <c r="BL81" i="3"/>
  <c r="BH82" i="3"/>
  <c r="AZ83" i="2" l="1"/>
  <c r="BA83" i="2" s="1"/>
  <c r="BB84" i="2" s="1"/>
  <c r="EQ83" i="2"/>
  <c r="BM81" i="3"/>
  <c r="BK82" i="3"/>
  <c r="BO81" i="3" l="1"/>
  <c r="BP81" i="3" s="1"/>
  <c r="FI81" i="3" s="1"/>
  <c r="FF81" i="3"/>
  <c r="BC83" i="2"/>
  <c r="BD83" i="2" s="1"/>
  <c r="BE84" i="2" s="1"/>
  <c r="ET83" i="2"/>
  <c r="BN82" i="3"/>
  <c r="BR81" i="3" l="1"/>
  <c r="BS81" i="3" s="1"/>
  <c r="FL81" i="3" s="1"/>
  <c r="BF83" i="2"/>
  <c r="BG83" i="2" s="1"/>
  <c r="BH84" i="2" s="1"/>
  <c r="EW83" i="2"/>
  <c r="BQ82" i="3"/>
  <c r="BU81" i="3" l="1"/>
  <c r="BV81" i="3" s="1"/>
  <c r="FO81" i="3" s="1"/>
  <c r="BI83" i="2"/>
  <c r="BJ83" i="2" s="1"/>
  <c r="EZ83" i="2"/>
  <c r="BT82" i="3"/>
  <c r="BX81" i="3" l="1"/>
  <c r="BY81" i="3" s="1"/>
  <c r="FR81" i="3" s="1"/>
  <c r="BK84" i="2"/>
  <c r="FC83" i="2"/>
  <c r="BW82" i="3"/>
  <c r="BL83" i="2"/>
  <c r="BM83" i="2" s="1"/>
  <c r="CA81" i="3" l="1"/>
  <c r="BN84" i="2"/>
  <c r="FF83" i="2"/>
  <c r="BZ82" i="3"/>
  <c r="BO83" i="2"/>
  <c r="BP83" i="2" s="1"/>
  <c r="CB81" i="3" l="1"/>
  <c r="BQ84" i="2"/>
  <c r="FI83" i="2"/>
  <c r="BR83" i="2"/>
  <c r="BS83" i="2" s="1"/>
  <c r="FU81" i="3" l="1"/>
  <c r="CD81" i="3"/>
  <c r="CE81" i="3" s="1"/>
  <c r="FX81" i="3" s="1"/>
  <c r="CC82" i="3"/>
  <c r="BT84" i="2"/>
  <c r="FL83" i="2"/>
  <c r="BU83" i="2"/>
  <c r="BV83" i="2" s="1"/>
  <c r="CG81" i="3" l="1"/>
  <c r="CH81" i="3" s="1"/>
  <c r="GA81" i="3" s="1"/>
  <c r="CF82" i="3"/>
  <c r="BW84" i="2"/>
  <c r="FO83" i="2"/>
  <c r="BX83" i="2"/>
  <c r="BY83" i="2" s="1"/>
  <c r="CI82" i="3" l="1"/>
  <c r="CJ81" i="3"/>
  <c r="CK81" i="3" s="1"/>
  <c r="GD81" i="3" s="1"/>
  <c r="BZ84" i="2"/>
  <c r="FR83" i="2"/>
  <c r="CA83" i="2"/>
  <c r="CB83" i="2" s="1"/>
  <c r="CL82" i="3" l="1"/>
  <c r="CM81" i="3"/>
  <c r="CN81" i="3" s="1"/>
  <c r="GG81" i="3" s="1"/>
  <c r="CC84" i="2"/>
  <c r="FU83" i="2"/>
  <c r="CD83" i="2"/>
  <c r="CE83" i="2" s="1"/>
  <c r="CO82" i="3" l="1"/>
  <c r="CP81" i="3"/>
  <c r="CQ81" i="3" s="1"/>
  <c r="GJ81" i="3" s="1"/>
  <c r="CF84" i="2"/>
  <c r="FX83" i="2"/>
  <c r="CG83" i="2"/>
  <c r="CH83" i="2" s="1"/>
  <c r="CS81" i="3" l="1"/>
  <c r="CT81" i="3" s="1"/>
  <c r="GM81" i="3" s="1"/>
  <c r="CR82" i="3"/>
  <c r="CI84" i="2"/>
  <c r="GA83" i="2"/>
  <c r="CJ83" i="2"/>
  <c r="CK83" i="2" s="1"/>
  <c r="K83" i="1" l="1"/>
  <c r="CU82" i="3"/>
  <c r="A81" i="3"/>
  <c r="B81" i="3"/>
  <c r="CL84" i="2"/>
  <c r="GD83" i="2"/>
  <c r="CM83" i="2"/>
  <c r="CN83" i="2" s="1"/>
  <c r="CO84" i="2" l="1"/>
  <c r="GG83" i="2"/>
  <c r="CP83" i="2"/>
  <c r="CQ83" i="2" s="1"/>
  <c r="DA82" i="3" l="1"/>
  <c r="CX82" i="3"/>
  <c r="CR84" i="2"/>
  <c r="GJ83" i="2"/>
  <c r="CS83" i="2"/>
  <c r="CT83" i="2" s="1"/>
  <c r="DG82" i="3" l="1"/>
  <c r="CU84" i="2"/>
  <c r="GM83" i="2"/>
  <c r="J85" i="1"/>
  <c r="B83" i="2"/>
  <c r="A83" i="2"/>
  <c r="CX84" i="2" l="1"/>
  <c r="DD82" i="3"/>
  <c r="DJ82" i="3"/>
  <c r="DA84" i="2" l="1"/>
  <c r="DM82" i="3"/>
  <c r="DP82" i="3" l="1"/>
  <c r="DD84" i="2"/>
  <c r="DG84" i="2"/>
  <c r="DS82" i="3" l="1"/>
  <c r="DJ84" i="2" l="1"/>
  <c r="DM84" i="2" l="1"/>
  <c r="AC82" i="3"/>
  <c r="AE82" i="3"/>
  <c r="AF82" i="3" s="1"/>
  <c r="DY82" i="3" s="1"/>
  <c r="DV82" i="3" l="1"/>
  <c r="DP84" i="2"/>
  <c r="AH82" i="3"/>
  <c r="AG83" i="3"/>
  <c r="AD83" i="3"/>
  <c r="AB84" i="2" l="1"/>
  <c r="AC84" i="2" s="1"/>
  <c r="AD85" i="2" s="1"/>
  <c r="DS84" i="2"/>
  <c r="AI82" i="3"/>
  <c r="AK82" i="3"/>
  <c r="EB82" i="3" l="1"/>
  <c r="DV84" i="2"/>
  <c r="AE84" i="2"/>
  <c r="AF84" i="2" s="1"/>
  <c r="AG85" i="2" s="1"/>
  <c r="AL82" i="3"/>
  <c r="EE82" i="3" s="1"/>
  <c r="AN82" i="3"/>
  <c r="AJ83" i="3"/>
  <c r="AH84" i="2" l="1"/>
  <c r="AI84" i="2" s="1"/>
  <c r="AJ85" i="2" s="1"/>
  <c r="DY84" i="2"/>
  <c r="AM83" i="3"/>
  <c r="AO82" i="3"/>
  <c r="AQ82" i="3"/>
  <c r="EH82" i="3" l="1"/>
  <c r="EB84" i="2"/>
  <c r="AK84" i="2"/>
  <c r="AL84" i="2" s="1"/>
  <c r="AM85" i="2" s="1"/>
  <c r="AR82" i="3"/>
  <c r="EK82" i="3" s="1"/>
  <c r="AT82" i="3"/>
  <c r="AP83" i="3"/>
  <c r="EE84" i="2" l="1"/>
  <c r="AN84" i="2"/>
  <c r="AO84" i="2" s="1"/>
  <c r="AP85" i="2" s="1"/>
  <c r="AS83" i="3"/>
  <c r="AU82" i="3"/>
  <c r="AW82" i="3"/>
  <c r="EN82" i="3" l="1"/>
  <c r="AQ84" i="2"/>
  <c r="AR84" i="2" s="1"/>
  <c r="AS85" i="2" s="1"/>
  <c r="EH84" i="2"/>
  <c r="AX82" i="3"/>
  <c r="EQ82" i="3" s="1"/>
  <c r="AV83" i="3"/>
  <c r="AZ82" i="3" l="1"/>
  <c r="BA82" i="3" s="1"/>
  <c r="ET82" i="3" s="1"/>
  <c r="EK84" i="2"/>
  <c r="AT84" i="2"/>
  <c r="AU84" i="2" s="1"/>
  <c r="AV85" i="2" s="1"/>
  <c r="AY83" i="3"/>
  <c r="BC82" i="3" l="1"/>
  <c r="BD82" i="3" s="1"/>
  <c r="EN84" i="2"/>
  <c r="AW84" i="2"/>
  <c r="AX84" i="2" s="1"/>
  <c r="AY85" i="2" s="1"/>
  <c r="BB83" i="3"/>
  <c r="EQ84" i="2" l="1"/>
  <c r="AZ84" i="2"/>
  <c r="BA84" i="2" s="1"/>
  <c r="BB85" i="2" s="1"/>
  <c r="BF82" i="3"/>
  <c r="BG82" i="3" s="1"/>
  <c r="EZ82" i="3" s="1"/>
  <c r="EW82" i="3"/>
  <c r="BE83" i="3"/>
  <c r="ET84" i="2" l="1"/>
  <c r="BC84" i="2"/>
  <c r="BD84" i="2" s="1"/>
  <c r="BE85" i="2" s="1"/>
  <c r="BI82" i="3"/>
  <c r="BJ82" i="3" s="1"/>
  <c r="FC82" i="3" s="1"/>
  <c r="BH83" i="3"/>
  <c r="EW84" i="2" l="1"/>
  <c r="BF84" i="2"/>
  <c r="BG84" i="2" s="1"/>
  <c r="BH85" i="2" s="1"/>
  <c r="BL82" i="3"/>
  <c r="BM82" i="3" s="1"/>
  <c r="FF82" i="3" s="1"/>
  <c r="BK83" i="3"/>
  <c r="EZ84" i="2" l="1"/>
  <c r="BI84" i="2"/>
  <c r="BJ84" i="2" s="1"/>
  <c r="BK85" i="2" s="1"/>
  <c r="BN83" i="3"/>
  <c r="BO82" i="3"/>
  <c r="BP82" i="3" s="1"/>
  <c r="FI82" i="3" s="1"/>
  <c r="FC84" i="2" l="1"/>
  <c r="BL84" i="2"/>
  <c r="BM84" i="2" s="1"/>
  <c r="BN85" i="2" s="1"/>
  <c r="BR82" i="3"/>
  <c r="BS82" i="3" s="1"/>
  <c r="FL82" i="3" s="1"/>
  <c r="BQ83" i="3"/>
  <c r="FF84" i="2" l="1"/>
  <c r="BO84" i="2"/>
  <c r="BP84" i="2" s="1"/>
  <c r="BQ85" i="2" s="1"/>
  <c r="BU82" i="3"/>
  <c r="BV82" i="3" s="1"/>
  <c r="FO82" i="3" s="1"/>
  <c r="BT83" i="3"/>
  <c r="FI84" i="2" l="1"/>
  <c r="BR84" i="2"/>
  <c r="BS84" i="2" s="1"/>
  <c r="BT85" i="2" s="1"/>
  <c r="BX82" i="3"/>
  <c r="BY82" i="3" s="1"/>
  <c r="FR82" i="3" s="1"/>
  <c r="BW83" i="3"/>
  <c r="FL84" i="2" l="1"/>
  <c r="BU84" i="2"/>
  <c r="BV84" i="2" s="1"/>
  <c r="BW85" i="2" s="1"/>
  <c r="CA82" i="3"/>
  <c r="CB82" i="3" s="1"/>
  <c r="FU82" i="3" s="1"/>
  <c r="BZ83" i="3"/>
  <c r="FO84" i="2" l="1"/>
  <c r="BX84" i="2"/>
  <c r="BY84" i="2" s="1"/>
  <c r="BZ85" i="2" s="1"/>
  <c r="CD82" i="3"/>
  <c r="CE82" i="3" s="1"/>
  <c r="FX82" i="3" s="1"/>
  <c r="CC83" i="3"/>
  <c r="FR84" i="2" l="1"/>
  <c r="CA84" i="2"/>
  <c r="CB84" i="2" s="1"/>
  <c r="CC85" i="2" s="1"/>
  <c r="CG82" i="3"/>
  <c r="CH82" i="3" s="1"/>
  <c r="GA82" i="3" s="1"/>
  <c r="CF83" i="3"/>
  <c r="FU84" i="2" l="1"/>
  <c r="CD84" i="2"/>
  <c r="CE84" i="2" s="1"/>
  <c r="CJ82" i="3"/>
  <c r="CK82" i="3" s="1"/>
  <c r="GD82" i="3" s="1"/>
  <c r="CI83" i="3"/>
  <c r="CG84" i="2" l="1"/>
  <c r="CH84" i="2" s="1"/>
  <c r="CF85" i="2"/>
  <c r="FX84" i="2"/>
  <c r="CM82" i="3"/>
  <c r="CN82" i="3" s="1"/>
  <c r="GG82" i="3" s="1"/>
  <c r="CL83" i="3"/>
  <c r="CJ84" i="2" l="1"/>
  <c r="CK84" i="2" s="1"/>
  <c r="CI85" i="2"/>
  <c r="GA84" i="2"/>
  <c r="CP82" i="3"/>
  <c r="CQ82" i="3" s="1"/>
  <c r="CO83" i="3"/>
  <c r="CM84" i="2" l="1"/>
  <c r="CN84" i="2" s="1"/>
  <c r="CL85" i="2"/>
  <c r="GD84" i="2"/>
  <c r="CS82" i="3"/>
  <c r="CT82" i="3" s="1"/>
  <c r="GM82" i="3" s="1"/>
  <c r="GJ82" i="3"/>
  <c r="CR83" i="3"/>
  <c r="K84" i="1" l="1"/>
  <c r="CP84" i="2"/>
  <c r="CQ84" i="2" s="1"/>
  <c r="CO85" i="2"/>
  <c r="GG84" i="2"/>
  <c r="A82" i="3"/>
  <c r="CU83" i="3"/>
  <c r="B82" i="3"/>
  <c r="CS84" i="2" l="1"/>
  <c r="CT84" i="2" s="1"/>
  <c r="CU85" i="2" s="1"/>
  <c r="CR85" i="2"/>
  <c r="GJ84" i="2"/>
  <c r="CX83" i="3" l="1"/>
  <c r="CX85" i="2"/>
  <c r="B84" i="2"/>
  <c r="A84" i="2"/>
  <c r="J86" i="1"/>
  <c r="GM84" i="2"/>
  <c r="DA85" i="2" l="1"/>
  <c r="DA83" i="3"/>
  <c r="DD85" i="2" l="1"/>
  <c r="DG85" i="2"/>
  <c r="DD83" i="3" l="1"/>
  <c r="DG83" i="3"/>
  <c r="DJ85" i="2" l="1"/>
  <c r="DJ83" i="3" l="1"/>
  <c r="DM85" i="2"/>
  <c r="DP85" i="2" l="1"/>
  <c r="DS85" i="2"/>
  <c r="DP83" i="3" l="1"/>
  <c r="DM83" i="3"/>
  <c r="AB85" i="2"/>
  <c r="AC85" i="2" s="1"/>
  <c r="DV85" i="2" s="1"/>
  <c r="DS83" i="3" l="1"/>
  <c r="AD86" i="2"/>
  <c r="AE85" i="2"/>
  <c r="AF85" i="2" s="1"/>
  <c r="AG86" i="2" s="1"/>
  <c r="AC83" i="3" l="1"/>
  <c r="DV83" i="3" s="1"/>
  <c r="DY85" i="2"/>
  <c r="AH85" i="2"/>
  <c r="AI85" i="2" s="1"/>
  <c r="AJ86" i="2" s="1"/>
  <c r="AE83" i="3" l="1"/>
  <c r="AF83" i="3" s="1"/>
  <c r="DY83" i="3" s="1"/>
  <c r="EB85" i="2"/>
  <c r="AK85" i="2"/>
  <c r="AL85" i="2" s="1"/>
  <c r="AM86" i="2" s="1"/>
  <c r="AD84" i="3"/>
  <c r="AH83" i="3" l="1"/>
  <c r="AI83" i="3" s="1"/>
  <c r="EB83" i="3" s="1"/>
  <c r="EE85" i="2"/>
  <c r="AN85" i="2"/>
  <c r="AO85" i="2" s="1"/>
  <c r="AP86" i="2" s="1"/>
  <c r="AG84" i="3"/>
  <c r="AK83" i="3" l="1"/>
  <c r="AL83" i="3" s="1"/>
  <c r="EE83" i="3" s="1"/>
  <c r="EH85" i="2"/>
  <c r="AQ85" i="2"/>
  <c r="AR85" i="2" s="1"/>
  <c r="AS86" i="2" s="1"/>
  <c r="AJ84" i="3"/>
  <c r="AM84" i="3" l="1"/>
  <c r="AN83" i="3"/>
  <c r="AO83" i="3" s="1"/>
  <c r="EH83" i="3" s="1"/>
  <c r="EK85" i="2"/>
  <c r="AT85" i="2"/>
  <c r="AU85" i="2" s="1"/>
  <c r="EN85" i="2" s="1"/>
  <c r="AQ83" i="3" l="1"/>
  <c r="AR83" i="3" s="1"/>
  <c r="EK83" i="3" s="1"/>
  <c r="AV86" i="2"/>
  <c r="AW85" i="2"/>
  <c r="AX85" i="2" s="1"/>
  <c r="AY86" i="2" s="1"/>
  <c r="AP84" i="3"/>
  <c r="AT83" i="3" l="1"/>
  <c r="AU83" i="3" s="1"/>
  <c r="EN83" i="3" s="1"/>
  <c r="EQ85" i="2"/>
  <c r="AZ85" i="2"/>
  <c r="BA85" i="2" s="1"/>
  <c r="BB86" i="2" s="1"/>
  <c r="AS84" i="3"/>
  <c r="AW83" i="3" l="1"/>
  <c r="AX83" i="3" s="1"/>
  <c r="EQ83" i="3" s="1"/>
  <c r="ET85" i="2"/>
  <c r="BC85" i="2"/>
  <c r="BD85" i="2" s="1"/>
  <c r="BE86" i="2" s="1"/>
  <c r="AV84" i="3"/>
  <c r="AZ83" i="3" l="1"/>
  <c r="BA83" i="3" s="1"/>
  <c r="ET83" i="3" s="1"/>
  <c r="EW85" i="2"/>
  <c r="BF85" i="2"/>
  <c r="BG85" i="2" s="1"/>
  <c r="BH86" i="2" s="1"/>
  <c r="AY84" i="3"/>
  <c r="BC83" i="3" l="1"/>
  <c r="BD83" i="3" s="1"/>
  <c r="EW83" i="3" s="1"/>
  <c r="BI85" i="2"/>
  <c r="BJ85" i="2" s="1"/>
  <c r="BK86" i="2" s="1"/>
  <c r="EZ85" i="2"/>
  <c r="BB84" i="3"/>
  <c r="BF83" i="3" l="1"/>
  <c r="BG83" i="3" s="1"/>
  <c r="EZ83" i="3" s="1"/>
  <c r="BL85" i="2"/>
  <c r="BM85" i="2" s="1"/>
  <c r="BN86" i="2" s="1"/>
  <c r="FC85" i="2"/>
  <c r="BE84" i="3"/>
  <c r="BH84" i="3" l="1"/>
  <c r="BI83" i="3"/>
  <c r="BJ83" i="3" s="1"/>
  <c r="FC83" i="3" s="1"/>
  <c r="BO85" i="2"/>
  <c r="BP85" i="2" s="1"/>
  <c r="BQ86" i="2" s="1"/>
  <c r="FF85" i="2"/>
  <c r="BR85" i="2" l="1"/>
  <c r="BS85" i="2" s="1"/>
  <c r="BT86" i="2" s="1"/>
  <c r="FI85" i="2"/>
  <c r="BK84" i="3"/>
  <c r="BL83" i="3"/>
  <c r="BU85" i="2" l="1"/>
  <c r="BV85" i="2" s="1"/>
  <c r="BW86" i="2" s="1"/>
  <c r="FL85" i="2"/>
  <c r="BM83" i="3"/>
  <c r="BO83" i="3"/>
  <c r="FF83" i="3" l="1"/>
  <c r="BX85" i="2"/>
  <c r="BY85" i="2" s="1"/>
  <c r="BZ86" i="2" s="1"/>
  <c r="FO85" i="2"/>
  <c r="BP83" i="3"/>
  <c r="FI83" i="3" s="1"/>
  <c r="BR83" i="3"/>
  <c r="BN84" i="3"/>
  <c r="CA85" i="2" l="1"/>
  <c r="CB85" i="2" s="1"/>
  <c r="CC86" i="2" s="1"/>
  <c r="FR85" i="2"/>
  <c r="BS83" i="3"/>
  <c r="BU83" i="3"/>
  <c r="BQ84" i="3"/>
  <c r="FL83" i="3" l="1"/>
  <c r="CD85" i="2"/>
  <c r="CE85" i="2" s="1"/>
  <c r="FU85" i="2"/>
  <c r="BV83" i="3"/>
  <c r="FO83" i="3" s="1"/>
  <c r="BX83" i="3"/>
  <c r="BT84" i="3"/>
  <c r="CF86" i="2" l="1"/>
  <c r="FX85" i="2"/>
  <c r="CG85" i="2"/>
  <c r="CH85" i="2" s="1"/>
  <c r="BY83" i="3"/>
  <c r="CA83" i="3"/>
  <c r="BW84" i="3"/>
  <c r="FR83" i="3" l="1"/>
  <c r="CI86" i="2"/>
  <c r="GA85" i="2"/>
  <c r="CJ85" i="2"/>
  <c r="CK85" i="2" s="1"/>
  <c r="CB83" i="3"/>
  <c r="FU83" i="3" s="1"/>
  <c r="CD83" i="3"/>
  <c r="BZ84" i="3"/>
  <c r="CL86" i="2" l="1"/>
  <c r="GD85" i="2"/>
  <c r="CE83" i="3"/>
  <c r="CG83" i="3"/>
  <c r="CC84" i="3"/>
  <c r="CM85" i="2"/>
  <c r="CN85" i="2" s="1"/>
  <c r="FX83" i="3" l="1"/>
  <c r="CO86" i="2"/>
  <c r="GG85" i="2"/>
  <c r="CH83" i="3"/>
  <c r="GA83" i="3" s="1"/>
  <c r="CJ83" i="3"/>
  <c r="CF84" i="3"/>
  <c r="CP85" i="2"/>
  <c r="CQ85" i="2" s="1"/>
  <c r="CS85" i="2" l="1"/>
  <c r="B85" i="2" s="1"/>
  <c r="GJ85" i="2"/>
  <c r="CI84" i="3"/>
  <c r="CK83" i="3"/>
  <c r="CM83" i="3"/>
  <c r="CR86" i="2"/>
  <c r="GD83" i="3" l="1"/>
  <c r="CT85" i="2"/>
  <c r="CU86" i="2" s="1"/>
  <c r="CN83" i="3"/>
  <c r="CL84" i="3"/>
  <c r="J87" i="1"/>
  <c r="A85" i="2" l="1"/>
  <c r="GM85" i="2"/>
  <c r="CP83" i="3"/>
  <c r="CQ83" i="3" s="1"/>
  <c r="GG83" i="3"/>
  <c r="CO84" i="3"/>
  <c r="CX86" i="2" l="1"/>
  <c r="GJ83" i="3"/>
  <c r="CS83" i="3"/>
  <c r="CT83" i="3" s="1"/>
  <c r="GM83" i="3" s="1"/>
  <c r="DA86" i="2"/>
  <c r="CR84" i="3"/>
  <c r="K85" i="1" l="1"/>
  <c r="A83" i="3"/>
  <c r="B83" i="3"/>
  <c r="CU84" i="3"/>
  <c r="DD86" i="2"/>
  <c r="DG86" i="2" l="1"/>
  <c r="CX84" i="3" l="1"/>
  <c r="DJ86" i="2"/>
  <c r="DA84" i="3" l="1"/>
  <c r="DD84" i="3"/>
  <c r="DM86" i="2"/>
  <c r="DG84" i="3" l="1"/>
  <c r="DP86" i="2"/>
  <c r="DJ84" i="3" l="1"/>
  <c r="DS86" i="2"/>
  <c r="AB86" i="2"/>
  <c r="AC86" i="2" s="1"/>
  <c r="DM84" i="3" l="1"/>
  <c r="AD87" i="2"/>
  <c r="DV86" i="2"/>
  <c r="AE86" i="2"/>
  <c r="AF86" i="2" s="1"/>
  <c r="DY86" i="2" s="1"/>
  <c r="DP84" i="3" l="1"/>
  <c r="AG87" i="2"/>
  <c r="AH86" i="2"/>
  <c r="AI86" i="2" s="1"/>
  <c r="DS84" i="3" l="1"/>
  <c r="AJ87" i="2"/>
  <c r="EB86" i="2"/>
  <c r="AK86" i="2"/>
  <c r="AL86" i="2" s="1"/>
  <c r="AC84" i="3" l="1"/>
  <c r="DV84" i="3" s="1"/>
  <c r="AM87" i="2"/>
  <c r="EE86" i="2"/>
  <c r="AN86" i="2"/>
  <c r="AD85" i="3" l="1"/>
  <c r="AE84" i="3"/>
  <c r="AF84" i="3" s="1"/>
  <c r="DY84" i="3" s="1"/>
  <c r="AO86" i="2"/>
  <c r="AG85" i="3" l="1"/>
  <c r="AH84" i="3"/>
  <c r="AI84" i="3" s="1"/>
  <c r="EB84" i="3" s="1"/>
  <c r="AP87" i="2"/>
  <c r="EH86" i="2"/>
  <c r="AQ86" i="2"/>
  <c r="AR86" i="2" s="1"/>
  <c r="AK84" i="3" l="1"/>
  <c r="AL84" i="3" s="1"/>
  <c r="EE84" i="3" s="1"/>
  <c r="AJ85" i="3"/>
  <c r="AS87" i="2"/>
  <c r="EK86" i="2"/>
  <c r="AT86" i="2"/>
  <c r="AU86" i="2" s="1"/>
  <c r="AN84" i="3" l="1"/>
  <c r="AO84" i="3" s="1"/>
  <c r="AV87" i="2"/>
  <c r="EN86" i="2"/>
  <c r="AM85" i="3"/>
  <c r="AW86" i="2"/>
  <c r="AX86" i="2" s="1"/>
  <c r="AQ84" i="3" l="1"/>
  <c r="EH84" i="3"/>
  <c r="AY87" i="2"/>
  <c r="EQ86" i="2"/>
  <c r="AP85" i="3"/>
  <c r="AZ86" i="2"/>
  <c r="BA86" i="2" s="1"/>
  <c r="AR84" i="3" l="1"/>
  <c r="AT84" i="3" s="1"/>
  <c r="AU84" i="3" s="1"/>
  <c r="EN84" i="3" s="1"/>
  <c r="BB87" i="2"/>
  <c r="ET86" i="2"/>
  <c r="BC86" i="2"/>
  <c r="EK84" i="3" l="1"/>
  <c r="AS85" i="3"/>
  <c r="AW84" i="3"/>
  <c r="AX84" i="3" s="1"/>
  <c r="EQ84" i="3" s="1"/>
  <c r="AV85" i="3"/>
  <c r="BD86" i="2"/>
  <c r="AZ84" i="3" l="1"/>
  <c r="BA84" i="3" s="1"/>
  <c r="ET84" i="3" s="1"/>
  <c r="BE87" i="2"/>
  <c r="EW86" i="2"/>
  <c r="AY85" i="3"/>
  <c r="BF86" i="2"/>
  <c r="BG86" i="2" s="1"/>
  <c r="BB85" i="3" l="1"/>
  <c r="BC84" i="3"/>
  <c r="BD84" i="3" s="1"/>
  <c r="BH87" i="2"/>
  <c r="EZ86" i="2"/>
  <c r="BI86" i="2"/>
  <c r="BJ86" i="2" s="1"/>
  <c r="BF84" i="3" l="1"/>
  <c r="BG84" i="3" s="1"/>
  <c r="EW84" i="3"/>
  <c r="BK87" i="2"/>
  <c r="FC86" i="2"/>
  <c r="BE85" i="3"/>
  <c r="BL86" i="2"/>
  <c r="BM86" i="2" s="1"/>
  <c r="BI84" i="3" l="1"/>
  <c r="BJ84" i="3" s="1"/>
  <c r="FC84" i="3" s="1"/>
  <c r="EZ84" i="3"/>
  <c r="BN87" i="2"/>
  <c r="FF86" i="2"/>
  <c r="BH85" i="3"/>
  <c r="BO86" i="2"/>
  <c r="BP86" i="2" s="1"/>
  <c r="BL84" i="3" l="1"/>
  <c r="BM84" i="3" s="1"/>
  <c r="FF84" i="3" s="1"/>
  <c r="BQ87" i="2"/>
  <c r="FI86" i="2"/>
  <c r="BK85" i="3"/>
  <c r="BR86" i="2"/>
  <c r="BO84" i="3" l="1"/>
  <c r="BP84" i="3" s="1"/>
  <c r="FI84" i="3" s="1"/>
  <c r="BN85" i="3"/>
  <c r="BS86" i="2"/>
  <c r="BR84" i="3" l="1"/>
  <c r="BS84" i="3" s="1"/>
  <c r="FL84" i="3" s="1"/>
  <c r="BT87" i="2"/>
  <c r="FL86" i="2"/>
  <c r="BQ85" i="3"/>
  <c r="BU86" i="2"/>
  <c r="BV86" i="2" s="1"/>
  <c r="BU84" i="3" l="1"/>
  <c r="BV84" i="3" s="1"/>
  <c r="FO84" i="3" s="1"/>
  <c r="BW87" i="2"/>
  <c r="FO86" i="2"/>
  <c r="BT85" i="3"/>
  <c r="BX86" i="2"/>
  <c r="BY86" i="2" s="1"/>
  <c r="BX84" i="3" l="1"/>
  <c r="BY84" i="3" s="1"/>
  <c r="FR84" i="3" s="1"/>
  <c r="BZ87" i="2"/>
  <c r="FR86" i="2"/>
  <c r="BW85" i="3"/>
  <c r="CA86" i="2"/>
  <c r="CB86" i="2" s="1"/>
  <c r="CA84" i="3" l="1"/>
  <c r="CB84" i="3" s="1"/>
  <c r="FU84" i="3" s="1"/>
  <c r="CC87" i="2"/>
  <c r="FU86" i="2"/>
  <c r="BZ85" i="3"/>
  <c r="CD86" i="2"/>
  <c r="CE86" i="2" s="1"/>
  <c r="CF87" i="2" l="1"/>
  <c r="FX86" i="2"/>
  <c r="CD84" i="3"/>
  <c r="CE84" i="3" s="1"/>
  <c r="FX84" i="3" s="1"/>
  <c r="CC85" i="3"/>
  <c r="CG86" i="2"/>
  <c r="CH86" i="2" s="1"/>
  <c r="CI87" i="2" l="1"/>
  <c r="GA86" i="2"/>
  <c r="CG84" i="3"/>
  <c r="CH84" i="3" s="1"/>
  <c r="GA84" i="3" s="1"/>
  <c r="CF85" i="3"/>
  <c r="CJ86" i="2"/>
  <c r="CK86" i="2" s="1"/>
  <c r="CL87" i="2" l="1"/>
  <c r="GD86" i="2"/>
  <c r="CJ84" i="3"/>
  <c r="CK84" i="3" s="1"/>
  <c r="CI85" i="3"/>
  <c r="CM86" i="2"/>
  <c r="CN86" i="2" s="1"/>
  <c r="CO87" i="2" l="1"/>
  <c r="GG86" i="2"/>
  <c r="GD84" i="3"/>
  <c r="CM84" i="3"/>
  <c r="CN84" i="3" s="1"/>
  <c r="GG84" i="3" s="1"/>
  <c r="CL85" i="3"/>
  <c r="CP86" i="2"/>
  <c r="CQ86" i="2" s="1"/>
  <c r="CR87" i="2" l="1"/>
  <c r="GJ86" i="2"/>
  <c r="CP84" i="3"/>
  <c r="CQ84" i="3" s="1"/>
  <c r="CO85" i="3"/>
  <c r="CS86" i="2"/>
  <c r="CT86" i="2" s="1"/>
  <c r="J88" i="1" l="1"/>
  <c r="GM86" i="2"/>
  <c r="CS84" i="3"/>
  <c r="CT84" i="3" s="1"/>
  <c r="GM84" i="3" s="1"/>
  <c r="GJ84" i="3"/>
  <c r="CR85" i="3"/>
  <c r="B86" i="2"/>
  <c r="CU87" i="2"/>
  <c r="A86" i="2"/>
  <c r="K86" i="1" l="1"/>
  <c r="B84" i="3"/>
  <c r="CU85" i="3"/>
  <c r="A84" i="3"/>
  <c r="CX87" i="2"/>
  <c r="DA87" i="2" l="1"/>
  <c r="DA85" i="3" l="1"/>
  <c r="CX85" i="3"/>
  <c r="DD87" i="2"/>
  <c r="DG85" i="3" l="1"/>
  <c r="DD85" i="3"/>
  <c r="DG87" i="2"/>
  <c r="DJ85" i="3" l="1"/>
  <c r="DJ87" i="2"/>
  <c r="DM85" i="3" l="1"/>
  <c r="DM87" i="2"/>
  <c r="DP85" i="3" l="1"/>
  <c r="DP87" i="2"/>
  <c r="AB87" i="2" l="1"/>
  <c r="AC87" i="2" s="1"/>
  <c r="DS87" i="2"/>
  <c r="AE87" i="2" l="1"/>
  <c r="AF87" i="2" s="1"/>
  <c r="AD88" i="2"/>
  <c r="DV87" i="2"/>
  <c r="DS85" i="3" l="1"/>
  <c r="AH87" i="2"/>
  <c r="AI87" i="2" s="1"/>
  <c r="AG88" i="2"/>
  <c r="DY87" i="2"/>
  <c r="AC85" i="3"/>
  <c r="DV85" i="3" s="1"/>
  <c r="AE85" i="3"/>
  <c r="AK87" i="2" l="1"/>
  <c r="AL87" i="2" s="1"/>
  <c r="AJ88" i="2"/>
  <c r="EB87" i="2"/>
  <c r="AD86" i="3"/>
  <c r="AF85" i="3"/>
  <c r="DY85" i="3" s="1"/>
  <c r="AH85" i="3"/>
  <c r="AN87" i="2" l="1"/>
  <c r="AO87" i="2" s="1"/>
  <c r="AM88" i="2"/>
  <c r="EE87" i="2"/>
  <c r="AI85" i="3"/>
  <c r="AK85" i="3"/>
  <c r="AG86" i="3"/>
  <c r="EB85" i="3" l="1"/>
  <c r="AQ87" i="2"/>
  <c r="AR87" i="2" s="1"/>
  <c r="AP88" i="2"/>
  <c r="EH87" i="2"/>
  <c r="AL85" i="3"/>
  <c r="EE85" i="3" s="1"/>
  <c r="AN85" i="3"/>
  <c r="AJ86" i="3"/>
  <c r="AT87" i="2" l="1"/>
  <c r="AU87" i="2" s="1"/>
  <c r="AS88" i="2"/>
  <c r="EK87" i="2"/>
  <c r="AO85" i="3"/>
  <c r="AQ85" i="3"/>
  <c r="AM86" i="3"/>
  <c r="EH85" i="3" l="1"/>
  <c r="AW87" i="2"/>
  <c r="AX87" i="2" s="1"/>
  <c r="AV88" i="2"/>
  <c r="EN87" i="2"/>
  <c r="AR85" i="3"/>
  <c r="EK85" i="3" s="1"/>
  <c r="AT85" i="3"/>
  <c r="AP86" i="3"/>
  <c r="AZ87" i="2" l="1"/>
  <c r="BA87" i="2" s="1"/>
  <c r="AY88" i="2"/>
  <c r="EQ87" i="2"/>
  <c r="AU85" i="3"/>
  <c r="AW85" i="3"/>
  <c r="AS86" i="3"/>
  <c r="EN85" i="3" l="1"/>
  <c r="BC87" i="2"/>
  <c r="BD87" i="2" s="1"/>
  <c r="BB88" i="2"/>
  <c r="ET87" i="2"/>
  <c r="AV86" i="3"/>
  <c r="AX85" i="3"/>
  <c r="EQ85" i="3" s="1"/>
  <c r="BF87" i="2" l="1"/>
  <c r="BG87" i="2" s="1"/>
  <c r="BE88" i="2"/>
  <c r="EW87" i="2"/>
  <c r="AY86" i="3"/>
  <c r="AZ85" i="3"/>
  <c r="BI87" i="2" l="1"/>
  <c r="BJ87" i="2" s="1"/>
  <c r="BH88" i="2"/>
  <c r="EZ87" i="2"/>
  <c r="BA85" i="3"/>
  <c r="BC85" i="3"/>
  <c r="ET85" i="3" l="1"/>
  <c r="BL87" i="2"/>
  <c r="BM87" i="2" s="1"/>
  <c r="BK88" i="2"/>
  <c r="FC87" i="2"/>
  <c r="BD85" i="3"/>
  <c r="EW85" i="3" s="1"/>
  <c r="BF85" i="3"/>
  <c r="BB86" i="3"/>
  <c r="BO87" i="2" l="1"/>
  <c r="BP87" i="2" s="1"/>
  <c r="BN88" i="2"/>
  <c r="FF87" i="2"/>
  <c r="BE86" i="3"/>
  <c r="BG85" i="3"/>
  <c r="EZ85" i="3" s="1"/>
  <c r="BI85" i="3"/>
  <c r="BR87" i="2" l="1"/>
  <c r="BS87" i="2" s="1"/>
  <c r="BQ88" i="2"/>
  <c r="FI87" i="2"/>
  <c r="BJ85" i="3"/>
  <c r="FC85" i="3" s="1"/>
  <c r="BL85" i="3"/>
  <c r="BH86" i="3"/>
  <c r="BU87" i="2" l="1"/>
  <c r="BV87" i="2" s="1"/>
  <c r="BT88" i="2"/>
  <c r="FL87" i="2"/>
  <c r="BM85" i="3"/>
  <c r="FF85" i="3" s="1"/>
  <c r="BO85" i="3"/>
  <c r="BK86" i="3"/>
  <c r="BX87" i="2" l="1"/>
  <c r="BY87" i="2" s="1"/>
  <c r="BW88" i="2"/>
  <c r="FO87" i="2"/>
  <c r="BP85" i="3"/>
  <c r="BN86" i="3"/>
  <c r="BR85" i="3" l="1"/>
  <c r="BS85" i="3" s="1"/>
  <c r="FL85" i="3" s="1"/>
  <c r="FI85" i="3"/>
  <c r="CA87" i="2"/>
  <c r="CB87" i="2" s="1"/>
  <c r="BZ88" i="2"/>
  <c r="FR87" i="2"/>
  <c r="BQ86" i="3"/>
  <c r="BU85" i="3" l="1"/>
  <c r="BV85" i="3" s="1"/>
  <c r="FO85" i="3" s="1"/>
  <c r="CD87" i="2"/>
  <c r="CE87" i="2" s="1"/>
  <c r="CC88" i="2"/>
  <c r="FU87" i="2"/>
  <c r="BT86" i="3"/>
  <c r="CF88" i="2" l="1"/>
  <c r="FX87" i="2"/>
  <c r="BX85" i="3"/>
  <c r="BY85" i="3" s="1"/>
  <c r="FR85" i="3" s="1"/>
  <c r="CG87" i="2"/>
  <c r="CH87" i="2" s="1"/>
  <c r="BW86" i="3"/>
  <c r="CI88" i="2" l="1"/>
  <c r="GA87" i="2"/>
  <c r="CA85" i="3"/>
  <c r="CB85" i="3" s="1"/>
  <c r="FU85" i="3" s="1"/>
  <c r="CJ87" i="2"/>
  <c r="CK87" i="2" s="1"/>
  <c r="BZ86" i="3"/>
  <c r="CL88" i="2" l="1"/>
  <c r="GD87" i="2"/>
  <c r="CC86" i="3"/>
  <c r="CD85" i="3"/>
  <c r="CE85" i="3" s="1"/>
  <c r="FX85" i="3" s="1"/>
  <c r="CM87" i="2"/>
  <c r="CN87" i="2" s="1"/>
  <c r="CO88" i="2" l="1"/>
  <c r="GG87" i="2"/>
  <c r="CG85" i="3"/>
  <c r="CH85" i="3" s="1"/>
  <c r="GA85" i="3" s="1"/>
  <c r="CP87" i="2"/>
  <c r="CQ87" i="2" s="1"/>
  <c r="CF86" i="3"/>
  <c r="CR88" i="2" l="1"/>
  <c r="GJ87" i="2"/>
  <c r="CJ85" i="3"/>
  <c r="CK85" i="3" s="1"/>
  <c r="GD85" i="3" s="1"/>
  <c r="CS87" i="2"/>
  <c r="CT87" i="2" s="1"/>
  <c r="CI86" i="3"/>
  <c r="A87" i="2" l="1"/>
  <c r="GM87" i="2"/>
  <c r="CM85" i="3"/>
  <c r="CN85" i="3" s="1"/>
  <c r="GG85" i="3" s="1"/>
  <c r="B87" i="2"/>
  <c r="CU88" i="2"/>
  <c r="J89" i="1"/>
  <c r="CL86" i="3"/>
  <c r="CP85" i="3" l="1"/>
  <c r="CQ85" i="3" s="1"/>
  <c r="CX88" i="2"/>
  <c r="CO86" i="3"/>
  <c r="CS85" i="3" l="1"/>
  <c r="CT85" i="3" s="1"/>
  <c r="GM85" i="3" s="1"/>
  <c r="GJ85" i="3"/>
  <c r="CR86" i="3"/>
  <c r="K87" i="1" l="1"/>
  <c r="B85" i="3"/>
  <c r="CU86" i="3"/>
  <c r="A85" i="3"/>
  <c r="DA88" i="2"/>
  <c r="CX86" i="3" l="1"/>
  <c r="DD88" i="2"/>
  <c r="DA86" i="3" l="1"/>
  <c r="DG88" i="2"/>
  <c r="DJ88" i="2" l="1"/>
  <c r="DG86" i="3"/>
  <c r="DD86" i="3" l="1"/>
  <c r="DM88" i="2"/>
  <c r="AB88" i="2" l="1"/>
  <c r="DP88" i="2"/>
  <c r="DJ86" i="3" l="1"/>
  <c r="AC88" i="2"/>
  <c r="AE88" i="2"/>
  <c r="DS88" i="2"/>
  <c r="DM86" i="3"/>
  <c r="DP86" i="3"/>
  <c r="AF88" i="2" l="1"/>
  <c r="AH88" i="2"/>
  <c r="AD89" i="2"/>
  <c r="DV88" i="2"/>
  <c r="AI88" i="2" l="1"/>
  <c r="AK88" i="2"/>
  <c r="AG89" i="2"/>
  <c r="DY88" i="2"/>
  <c r="DS86" i="3" l="1"/>
  <c r="AL88" i="2"/>
  <c r="AN88" i="2"/>
  <c r="AJ89" i="2"/>
  <c r="EB88" i="2"/>
  <c r="AC86" i="3"/>
  <c r="DV86" i="3" s="1"/>
  <c r="AE86" i="3"/>
  <c r="AO88" i="2" l="1"/>
  <c r="AQ88" i="2"/>
  <c r="AM89" i="2"/>
  <c r="EE88" i="2"/>
  <c r="AF86" i="3"/>
  <c r="DY86" i="3" s="1"/>
  <c r="AH86" i="3"/>
  <c r="AD87" i="3"/>
  <c r="AR88" i="2" l="1"/>
  <c r="AT88" i="2"/>
  <c r="AP89" i="2"/>
  <c r="EH88" i="2"/>
  <c r="AI86" i="3"/>
  <c r="AG87" i="3"/>
  <c r="AK86" i="3" l="1"/>
  <c r="AL86" i="3" s="1"/>
  <c r="EE86" i="3" s="1"/>
  <c r="EB86" i="3"/>
  <c r="AU88" i="2"/>
  <c r="AW88" i="2"/>
  <c r="AS89" i="2"/>
  <c r="EK88" i="2"/>
  <c r="AJ87" i="3"/>
  <c r="AN86" i="3" l="1"/>
  <c r="AO86" i="3" s="1"/>
  <c r="EH86" i="3" s="1"/>
  <c r="AX88" i="2"/>
  <c r="AZ88" i="2"/>
  <c r="AV89" i="2"/>
  <c r="EN88" i="2"/>
  <c r="AM87" i="3"/>
  <c r="AQ86" i="3" l="1"/>
  <c r="AR86" i="3" s="1"/>
  <c r="EK86" i="3" s="1"/>
  <c r="BA88" i="2"/>
  <c r="BC88" i="2"/>
  <c r="AY89" i="2"/>
  <c r="EQ88" i="2"/>
  <c r="AP87" i="3"/>
  <c r="AS87" i="3" l="1"/>
  <c r="AT86" i="3"/>
  <c r="AU86" i="3" s="1"/>
  <c r="EN86" i="3" s="1"/>
  <c r="BD88" i="2"/>
  <c r="BF88" i="2"/>
  <c r="BB89" i="2"/>
  <c r="ET88" i="2"/>
  <c r="AV87" i="3" l="1"/>
  <c r="AW86" i="3"/>
  <c r="AX86" i="3" s="1"/>
  <c r="EQ86" i="3" s="1"/>
  <c r="BG88" i="2"/>
  <c r="BI88" i="2"/>
  <c r="BE89" i="2"/>
  <c r="EW88" i="2"/>
  <c r="AZ86" i="3" l="1"/>
  <c r="BA86" i="3" s="1"/>
  <c r="ET86" i="3" s="1"/>
  <c r="BJ88" i="2"/>
  <c r="BL88" i="2"/>
  <c r="BH89" i="2"/>
  <c r="EZ88" i="2"/>
  <c r="AY87" i="3"/>
  <c r="BC86" i="3" l="1"/>
  <c r="BD86" i="3" s="1"/>
  <c r="EW86" i="3" s="1"/>
  <c r="BM88" i="2"/>
  <c r="BO88" i="2" s="1"/>
  <c r="BP88" i="2" s="1"/>
  <c r="BK89" i="2"/>
  <c r="FC88" i="2"/>
  <c r="BB87" i="3"/>
  <c r="BF86" i="3" l="1"/>
  <c r="BG86" i="3" s="1"/>
  <c r="EZ86" i="3" s="1"/>
  <c r="BR88" i="2"/>
  <c r="BS88" i="2" s="1"/>
  <c r="BQ89" i="2"/>
  <c r="FI88" i="2"/>
  <c r="BN89" i="2"/>
  <c r="FF88" i="2"/>
  <c r="BE87" i="3"/>
  <c r="BH87" i="3" l="1"/>
  <c r="BI86" i="3"/>
  <c r="BJ86" i="3" s="1"/>
  <c r="FC86" i="3" s="1"/>
  <c r="BU88" i="2"/>
  <c r="BV88" i="2" s="1"/>
  <c r="BT89" i="2"/>
  <c r="FL88" i="2"/>
  <c r="BL86" i="3" l="1"/>
  <c r="BM86" i="3" s="1"/>
  <c r="FF86" i="3" s="1"/>
  <c r="BW89" i="2"/>
  <c r="FO88" i="2"/>
  <c r="BK87" i="3"/>
  <c r="BX88" i="2"/>
  <c r="BO86" i="3" l="1"/>
  <c r="BP86" i="3" s="1"/>
  <c r="FI86" i="3" s="1"/>
  <c r="BN87" i="3"/>
  <c r="BY88" i="2"/>
  <c r="BR86" i="3" l="1"/>
  <c r="BS86" i="3" s="1"/>
  <c r="FL86" i="3" s="1"/>
  <c r="BZ89" i="2"/>
  <c r="FR88" i="2"/>
  <c r="BQ87" i="3"/>
  <c r="CA88" i="2"/>
  <c r="CB88" i="2" s="1"/>
  <c r="BU86" i="3" l="1"/>
  <c r="BV86" i="3" s="1"/>
  <c r="FO86" i="3" s="1"/>
  <c r="CC89" i="2"/>
  <c r="FU88" i="2"/>
  <c r="BT87" i="3"/>
  <c r="CD88" i="2"/>
  <c r="CE88" i="2" s="1"/>
  <c r="CF89" i="2" l="1"/>
  <c r="FX88" i="2"/>
  <c r="BX86" i="3"/>
  <c r="BY86" i="3" s="1"/>
  <c r="FR86" i="3" s="1"/>
  <c r="BW87" i="3"/>
  <c r="CG88" i="2"/>
  <c r="CH88" i="2" s="1"/>
  <c r="CI89" i="2" l="1"/>
  <c r="GA88" i="2"/>
  <c r="CA86" i="3"/>
  <c r="CB86" i="3" s="1"/>
  <c r="FU86" i="3" s="1"/>
  <c r="BZ87" i="3"/>
  <c r="CJ88" i="2"/>
  <c r="CK88" i="2" s="1"/>
  <c r="CL89" i="2" l="1"/>
  <c r="GD88" i="2"/>
  <c r="CD86" i="3"/>
  <c r="CE86" i="3" s="1"/>
  <c r="FX86" i="3" s="1"/>
  <c r="CC87" i="3"/>
  <c r="CM88" i="2"/>
  <c r="CN88" i="2" s="1"/>
  <c r="CO89" i="2" l="1"/>
  <c r="GG88" i="2"/>
  <c r="CG86" i="3"/>
  <c r="CH86" i="3" s="1"/>
  <c r="GA86" i="3" s="1"/>
  <c r="CF87" i="3"/>
  <c r="CP88" i="2"/>
  <c r="CQ88" i="2" s="1"/>
  <c r="CR89" i="2" l="1"/>
  <c r="GJ88" i="2"/>
  <c r="CJ86" i="3"/>
  <c r="CK86" i="3" s="1"/>
  <c r="GD86" i="3" s="1"/>
  <c r="CI87" i="3"/>
  <c r="CS88" i="2"/>
  <c r="CT88" i="2" s="1"/>
  <c r="CU89" i="2" l="1"/>
  <c r="GM88" i="2"/>
  <c r="CM86" i="3"/>
  <c r="CN86" i="3" s="1"/>
  <c r="GG86" i="3" s="1"/>
  <c r="J90" i="1"/>
  <c r="A88" i="2"/>
  <c r="B88" i="2"/>
  <c r="CL87" i="3"/>
  <c r="CX89" i="2" l="1"/>
  <c r="CP86" i="3"/>
  <c r="CO87" i="3"/>
  <c r="DA89" i="2" l="1"/>
  <c r="CQ86" i="3"/>
  <c r="CS86" i="3" s="1"/>
  <c r="CT86" i="3" s="1"/>
  <c r="GM86" i="3" s="1"/>
  <c r="GJ86" i="3" l="1"/>
  <c r="K88" i="1"/>
  <c r="CR87" i="3"/>
  <c r="B86" i="3"/>
  <c r="CU87" i="3"/>
  <c r="A86" i="3"/>
  <c r="CX87" i="3" l="1"/>
  <c r="DD89" i="2"/>
  <c r="DG89" i="2" l="1"/>
  <c r="DJ89" i="2"/>
  <c r="DD87" i="3"/>
  <c r="DA87" i="3" l="1"/>
  <c r="DG87" i="3"/>
  <c r="DM89" i="2" l="1"/>
  <c r="DP89" i="2" l="1"/>
  <c r="DJ87" i="3" l="1"/>
  <c r="DS89" i="2"/>
  <c r="AB89" i="2"/>
  <c r="AC89" i="2" s="1"/>
  <c r="AD90" i="2" s="1"/>
  <c r="DM87" i="3"/>
  <c r="AE89" i="2" l="1"/>
  <c r="AF89" i="2" s="1"/>
  <c r="AG90" i="2" s="1"/>
  <c r="DV89" i="2"/>
  <c r="DP87" i="3" l="1"/>
  <c r="DY89" i="2"/>
  <c r="AH89" i="2"/>
  <c r="AI89" i="2" s="1"/>
  <c r="AJ90" i="2" s="1"/>
  <c r="DS87" i="3"/>
  <c r="AK89" i="2" l="1"/>
  <c r="AL89" i="2" s="1"/>
  <c r="AM90" i="2" s="1"/>
  <c r="EB89" i="2"/>
  <c r="AC87" i="3"/>
  <c r="AE87" i="3"/>
  <c r="DV87" i="3" l="1"/>
  <c r="AN89" i="2"/>
  <c r="AO89" i="2" s="1"/>
  <c r="AP90" i="2" s="1"/>
  <c r="EE89" i="2"/>
  <c r="AF87" i="3"/>
  <c r="AD88" i="3"/>
  <c r="AQ89" i="2" l="1"/>
  <c r="AR89" i="2" s="1"/>
  <c r="AS90" i="2" s="1"/>
  <c r="EH89" i="2"/>
  <c r="AH87" i="3"/>
  <c r="AI87" i="3" s="1"/>
  <c r="EB87" i="3" s="1"/>
  <c r="DY87" i="3"/>
  <c r="AG88" i="3"/>
  <c r="AT89" i="2" l="1"/>
  <c r="AU89" i="2" s="1"/>
  <c r="AV90" i="2" s="1"/>
  <c r="EK89" i="2"/>
  <c r="AK87" i="3"/>
  <c r="AL87" i="3" s="1"/>
  <c r="EE87" i="3" s="1"/>
  <c r="AJ88" i="3"/>
  <c r="AW89" i="2" l="1"/>
  <c r="AX89" i="2" s="1"/>
  <c r="AY90" i="2" s="1"/>
  <c r="EN89" i="2"/>
  <c r="AN87" i="3"/>
  <c r="AO87" i="3" s="1"/>
  <c r="EH87" i="3" s="1"/>
  <c r="AM88" i="3"/>
  <c r="AZ89" i="2" l="1"/>
  <c r="BA89" i="2" s="1"/>
  <c r="BB90" i="2" s="1"/>
  <c r="EQ89" i="2"/>
  <c r="AQ87" i="3"/>
  <c r="AR87" i="3" s="1"/>
  <c r="EK87" i="3" s="1"/>
  <c r="AP88" i="3"/>
  <c r="BC89" i="2" l="1"/>
  <c r="BD89" i="2" s="1"/>
  <c r="BE90" i="2" s="1"/>
  <c r="ET89" i="2"/>
  <c r="AT87" i="3"/>
  <c r="AU87" i="3" s="1"/>
  <c r="EN87" i="3" s="1"/>
  <c r="AS88" i="3"/>
  <c r="BF89" i="2" l="1"/>
  <c r="BG89" i="2" s="1"/>
  <c r="BH90" i="2" s="1"/>
  <c r="EW89" i="2"/>
  <c r="AW87" i="3"/>
  <c r="AX87" i="3" s="1"/>
  <c r="EQ87" i="3" s="1"/>
  <c r="AV88" i="3"/>
  <c r="BI89" i="2" l="1"/>
  <c r="BJ89" i="2" s="1"/>
  <c r="BK90" i="2" s="1"/>
  <c r="EZ89" i="2"/>
  <c r="AZ87" i="3"/>
  <c r="BA87" i="3" s="1"/>
  <c r="ET87" i="3" s="1"/>
  <c r="AY88" i="3"/>
  <c r="BL89" i="2" l="1"/>
  <c r="BM89" i="2" s="1"/>
  <c r="BN90" i="2" s="1"/>
  <c r="FC89" i="2"/>
  <c r="BC87" i="3"/>
  <c r="BD87" i="3" s="1"/>
  <c r="EW87" i="3" s="1"/>
  <c r="BB88" i="3"/>
  <c r="BO89" i="2" l="1"/>
  <c r="BP89" i="2" s="1"/>
  <c r="BQ90" i="2" s="1"/>
  <c r="FF89" i="2"/>
  <c r="BF87" i="3"/>
  <c r="BG87" i="3" s="1"/>
  <c r="EZ87" i="3" s="1"/>
  <c r="BE88" i="3"/>
  <c r="BR89" i="2" l="1"/>
  <c r="BS89" i="2" s="1"/>
  <c r="BT90" i="2" s="1"/>
  <c r="FI89" i="2"/>
  <c r="BI87" i="3"/>
  <c r="BJ87" i="3" s="1"/>
  <c r="FC87" i="3" s="1"/>
  <c r="BH88" i="3"/>
  <c r="FL89" i="2" l="1"/>
  <c r="BU89" i="2"/>
  <c r="BV89" i="2" s="1"/>
  <c r="BW90" i="2" s="1"/>
  <c r="BL87" i="3"/>
  <c r="BM87" i="3" s="1"/>
  <c r="FF87" i="3" s="1"/>
  <c r="BK88" i="3"/>
  <c r="BX89" i="2" l="1"/>
  <c r="BY89" i="2" s="1"/>
  <c r="BZ90" i="2" s="1"/>
  <c r="FO89" i="2"/>
  <c r="BO87" i="3"/>
  <c r="BP87" i="3" s="1"/>
  <c r="FI87" i="3" s="1"/>
  <c r="BN88" i="3"/>
  <c r="FR89" i="2" l="1"/>
  <c r="CA89" i="2"/>
  <c r="CB89" i="2" s="1"/>
  <c r="CC90" i="2" s="1"/>
  <c r="BR87" i="3"/>
  <c r="BS87" i="3" s="1"/>
  <c r="FL87" i="3" s="1"/>
  <c r="BQ88" i="3"/>
  <c r="CD89" i="2" l="1"/>
  <c r="CE89" i="2" s="1"/>
  <c r="CF90" i="2" s="1"/>
  <c r="FU89" i="2"/>
  <c r="BU87" i="3"/>
  <c r="BT88" i="3"/>
  <c r="FX89" i="2" l="1"/>
  <c r="CG89" i="2"/>
  <c r="CH89" i="2" s="1"/>
  <c r="CI90" i="2" s="1"/>
  <c r="BV87" i="3"/>
  <c r="BX87" i="3" s="1"/>
  <c r="BY87" i="3" s="1"/>
  <c r="FR87" i="3" s="1"/>
  <c r="FO87" i="3" l="1"/>
  <c r="BW88" i="3"/>
  <c r="GA89" i="2"/>
  <c r="CJ89" i="2"/>
  <c r="CK89" i="2" s="1"/>
  <c r="CL90" i="2" s="1"/>
  <c r="CA87" i="3"/>
  <c r="CB87" i="3" s="1"/>
  <c r="FU87" i="3" s="1"/>
  <c r="BZ88" i="3"/>
  <c r="GD89" i="2" l="1"/>
  <c r="CM89" i="2"/>
  <c r="CN89" i="2" s="1"/>
  <c r="CO90" i="2" s="1"/>
  <c r="CC88" i="3"/>
  <c r="CD87" i="3"/>
  <c r="CE87" i="3" s="1"/>
  <c r="FX87" i="3" s="1"/>
  <c r="GG89" i="2" l="1"/>
  <c r="CP89" i="2"/>
  <c r="CQ89" i="2" s="1"/>
  <c r="CR90" i="2" s="1"/>
  <c r="CG87" i="3"/>
  <c r="CH87" i="3" s="1"/>
  <c r="GA87" i="3" s="1"/>
  <c r="CF88" i="3"/>
  <c r="GJ89" i="2" l="1"/>
  <c r="CS89" i="2"/>
  <c r="CT89" i="2" s="1"/>
  <c r="CU90" i="2" s="1"/>
  <c r="CJ87" i="3"/>
  <c r="CK87" i="3" s="1"/>
  <c r="GD87" i="3" s="1"/>
  <c r="CI88" i="3"/>
  <c r="CX90" i="2" l="1"/>
  <c r="B89" i="2"/>
  <c r="GM89" i="2"/>
  <c r="A89" i="2"/>
  <c r="J91" i="1"/>
  <c r="CM87" i="3"/>
  <c r="CN87" i="3" s="1"/>
  <c r="GG87" i="3" s="1"/>
  <c r="CL88" i="3"/>
  <c r="DA90" i="2" l="1"/>
  <c r="CP87" i="3"/>
  <c r="CQ87" i="3" s="1"/>
  <c r="GJ87" i="3" s="1"/>
  <c r="CO88" i="3"/>
  <c r="DD90" i="2" l="1"/>
  <c r="CS87" i="3"/>
  <c r="CT87" i="3" s="1"/>
  <c r="GM87" i="3" s="1"/>
  <c r="CR88" i="3"/>
  <c r="K89" i="1" l="1"/>
  <c r="DG90" i="2"/>
  <c r="B87" i="3"/>
  <c r="CU88" i="3"/>
  <c r="A87" i="3"/>
  <c r="DJ90" i="2" l="1"/>
  <c r="CX88" i="3" l="1"/>
  <c r="DM90" i="2"/>
  <c r="DA88" i="3"/>
  <c r="DP90" i="2" l="1"/>
  <c r="DD88" i="3" l="1"/>
  <c r="DG88" i="3"/>
  <c r="AB90" i="2"/>
  <c r="AC90" i="2" s="1"/>
  <c r="AD91" i="2" s="1"/>
  <c r="DS90" i="2"/>
  <c r="DJ88" i="3" l="1"/>
  <c r="AE90" i="2"/>
  <c r="AF90" i="2" s="1"/>
  <c r="AG91" i="2" s="1"/>
  <c r="DV90" i="2"/>
  <c r="DM88" i="3" l="1"/>
  <c r="DY90" i="2"/>
  <c r="AH90" i="2"/>
  <c r="AI90" i="2" s="1"/>
  <c r="AJ91" i="2" s="1"/>
  <c r="DP88" i="3" l="1"/>
  <c r="EB90" i="2"/>
  <c r="AK90" i="2"/>
  <c r="AL90" i="2" s="1"/>
  <c r="AM91" i="2" s="1"/>
  <c r="DS88" i="3" l="1"/>
  <c r="AN90" i="2"/>
  <c r="AO90" i="2" s="1"/>
  <c r="AP91" i="2" s="1"/>
  <c r="EE90" i="2"/>
  <c r="AC88" i="3" l="1"/>
  <c r="DV88" i="3" s="1"/>
  <c r="EH90" i="2"/>
  <c r="AQ90" i="2"/>
  <c r="AR90" i="2" s="1"/>
  <c r="AS91" i="2" s="1"/>
  <c r="AD89" i="3" l="1"/>
  <c r="AE88" i="3"/>
  <c r="AF88" i="3" s="1"/>
  <c r="DY88" i="3" s="1"/>
  <c r="AT90" i="2"/>
  <c r="AU90" i="2" s="1"/>
  <c r="AV91" i="2" s="1"/>
  <c r="EK90" i="2"/>
  <c r="AG89" i="3" l="1"/>
  <c r="AH88" i="3"/>
  <c r="AI88" i="3" s="1"/>
  <c r="EB88" i="3" s="1"/>
  <c r="AW90" i="2"/>
  <c r="AX90" i="2" s="1"/>
  <c r="AY91" i="2" s="1"/>
  <c r="EN90" i="2"/>
  <c r="AJ89" i="3" l="1"/>
  <c r="AK88" i="3"/>
  <c r="AL88" i="3" s="1"/>
  <c r="EE88" i="3" s="1"/>
  <c r="AZ90" i="2"/>
  <c r="BA90" i="2" s="1"/>
  <c r="BB91" i="2" s="1"/>
  <c r="EQ90" i="2"/>
  <c r="AN88" i="3" l="1"/>
  <c r="AO88" i="3" s="1"/>
  <c r="EH88" i="3" s="1"/>
  <c r="AM89" i="3"/>
  <c r="BC90" i="2"/>
  <c r="BD90" i="2" s="1"/>
  <c r="BE91" i="2" s="1"/>
  <c r="ET90" i="2"/>
  <c r="AQ88" i="3" l="1"/>
  <c r="AR88" i="3" s="1"/>
  <c r="EK88" i="3" s="1"/>
  <c r="BF90" i="2"/>
  <c r="BG90" i="2" s="1"/>
  <c r="BH91" i="2" s="1"/>
  <c r="EW90" i="2"/>
  <c r="AP89" i="3"/>
  <c r="AS89" i="3" l="1"/>
  <c r="AT88" i="3"/>
  <c r="AU88" i="3" s="1"/>
  <c r="EN88" i="3" s="1"/>
  <c r="BI90" i="2"/>
  <c r="BJ90" i="2" s="1"/>
  <c r="BK91" i="2" s="1"/>
  <c r="EZ90" i="2"/>
  <c r="AV89" i="3" l="1"/>
  <c r="AW88" i="3"/>
  <c r="AX88" i="3" s="1"/>
  <c r="EQ88" i="3" s="1"/>
  <c r="BL90" i="2"/>
  <c r="BM90" i="2" s="1"/>
  <c r="BN91" i="2" s="1"/>
  <c r="FC90" i="2"/>
  <c r="FF90" i="2" l="1"/>
  <c r="BO90" i="2"/>
  <c r="BP90" i="2" s="1"/>
  <c r="BQ91" i="2" s="1"/>
  <c r="AZ88" i="3"/>
  <c r="AY89" i="3"/>
  <c r="BR90" i="2" l="1"/>
  <c r="BS90" i="2" s="1"/>
  <c r="BT91" i="2" s="1"/>
  <c r="FI90" i="2"/>
  <c r="BA88" i="3"/>
  <c r="BC88" i="3"/>
  <c r="ET88" i="3" l="1"/>
  <c r="FL90" i="2"/>
  <c r="BU90" i="2"/>
  <c r="BV90" i="2" s="1"/>
  <c r="BW91" i="2" s="1"/>
  <c r="BD88" i="3"/>
  <c r="EW88" i="3" s="1"/>
  <c r="BF88" i="3"/>
  <c r="BB89" i="3"/>
  <c r="FO90" i="2" l="1"/>
  <c r="BX90" i="2"/>
  <c r="BY90" i="2" s="1"/>
  <c r="BZ91" i="2" s="1"/>
  <c r="BG88" i="3"/>
  <c r="BI88" i="3" s="1"/>
  <c r="BE89" i="3"/>
  <c r="EZ88" i="3" l="1"/>
  <c r="FR90" i="2"/>
  <c r="CA90" i="2"/>
  <c r="CB90" i="2" s="1"/>
  <c r="CC91" i="2" s="1"/>
  <c r="BJ88" i="3"/>
  <c r="FC88" i="3" s="1"/>
  <c r="BL88" i="3"/>
  <c r="BH89" i="3"/>
  <c r="CD90" i="2" l="1"/>
  <c r="CE90" i="2" s="1"/>
  <c r="CF91" i="2" s="1"/>
  <c r="FU90" i="2"/>
  <c r="BM88" i="3"/>
  <c r="BO88" i="3"/>
  <c r="BK89" i="3"/>
  <c r="FF88" i="3" l="1"/>
  <c r="CG90" i="2"/>
  <c r="CH90" i="2" s="1"/>
  <c r="CI91" i="2" s="1"/>
  <c r="FX90" i="2"/>
  <c r="BP88" i="3"/>
  <c r="FI88" i="3" s="1"/>
  <c r="BR88" i="3"/>
  <c r="BN89" i="3"/>
  <c r="CJ90" i="2" l="1"/>
  <c r="CK90" i="2" s="1"/>
  <c r="CL91" i="2" s="1"/>
  <c r="GA90" i="2"/>
  <c r="BS88" i="3"/>
  <c r="FL88" i="3" s="1"/>
  <c r="BU88" i="3"/>
  <c r="BQ89" i="3"/>
  <c r="GD90" i="2" l="1"/>
  <c r="CM90" i="2"/>
  <c r="CN90" i="2" s="1"/>
  <c r="CO91" i="2" s="1"/>
  <c r="BV88" i="3"/>
  <c r="FO88" i="3" s="1"/>
  <c r="BX88" i="3"/>
  <c r="BT89" i="3"/>
  <c r="GG90" i="2" l="1"/>
  <c r="CP90" i="2"/>
  <c r="CQ90" i="2" s="1"/>
  <c r="CR91" i="2" s="1"/>
  <c r="BY88" i="3"/>
  <c r="FR88" i="3" s="1"/>
  <c r="BW89" i="3"/>
  <c r="CS90" i="2" l="1"/>
  <c r="CT90" i="2" s="1"/>
  <c r="GM90" i="2" s="1"/>
  <c r="GJ90" i="2"/>
  <c r="BZ89" i="3"/>
  <c r="CA88" i="3"/>
  <c r="CU91" i="2" l="1"/>
  <c r="A90" i="2"/>
  <c r="J92" i="1"/>
  <c r="B90" i="2"/>
  <c r="CB88" i="3"/>
  <c r="CD88" i="3"/>
  <c r="CX91" i="2" l="1"/>
  <c r="FU88" i="3"/>
  <c r="CE88" i="3"/>
  <c r="FX88" i="3" s="1"/>
  <c r="CG88" i="3"/>
  <c r="CC89" i="3"/>
  <c r="DA91" i="2" l="1"/>
  <c r="CH88" i="3"/>
  <c r="CJ88" i="3"/>
  <c r="CF89" i="3"/>
  <c r="GA88" i="3" l="1"/>
  <c r="DD91" i="2"/>
  <c r="DG91" i="2"/>
  <c r="CK88" i="3"/>
  <c r="GD88" i="3" s="1"/>
  <c r="CM88" i="3"/>
  <c r="CI89" i="3"/>
  <c r="CN88" i="3" l="1"/>
  <c r="CP88" i="3"/>
  <c r="CL89" i="3"/>
  <c r="GG88" i="3" l="1"/>
  <c r="DM91" i="2"/>
  <c r="DJ91" i="2"/>
  <c r="CQ88" i="3"/>
  <c r="CO89" i="3"/>
  <c r="CS88" i="3" l="1"/>
  <c r="CT88" i="3" s="1"/>
  <c r="GJ88" i="3"/>
  <c r="CR89" i="3"/>
  <c r="GM88" i="3" l="1"/>
  <c r="K90" i="1"/>
  <c r="A88" i="3"/>
  <c r="DP91" i="2"/>
  <c r="B88" i="3"/>
  <c r="CU89" i="3"/>
  <c r="DS91" i="2" l="1"/>
  <c r="AB91" i="2"/>
  <c r="AC91" i="2" s="1"/>
  <c r="AD92" i="2" s="1"/>
  <c r="DA89" i="3" l="1"/>
  <c r="CX89" i="3"/>
  <c r="DV91" i="2"/>
  <c r="AE91" i="2"/>
  <c r="AF91" i="2" s="1"/>
  <c r="AG92" i="2" s="1"/>
  <c r="DY91" i="2" l="1"/>
  <c r="AH91" i="2"/>
  <c r="AI91" i="2" s="1"/>
  <c r="EB91" i="2" s="1"/>
  <c r="DD89" i="3" l="1"/>
  <c r="DG89" i="3"/>
  <c r="AJ92" i="2"/>
  <c r="AK91" i="2"/>
  <c r="AL91" i="2" s="1"/>
  <c r="EE91" i="2" s="1"/>
  <c r="AN91" i="2" l="1"/>
  <c r="AO91" i="2" s="1"/>
  <c r="AP92" i="2" s="1"/>
  <c r="AM92" i="2"/>
  <c r="DJ89" i="3" l="1"/>
  <c r="DM89" i="3"/>
  <c r="AQ91" i="2"/>
  <c r="AR91" i="2" s="1"/>
  <c r="AS92" i="2" s="1"/>
  <c r="EH91" i="2"/>
  <c r="DP89" i="3" l="1"/>
  <c r="AT91" i="2"/>
  <c r="AU91" i="2" s="1"/>
  <c r="EN91" i="2" s="1"/>
  <c r="EK91" i="2"/>
  <c r="AW91" i="2" l="1"/>
  <c r="AX91" i="2" s="1"/>
  <c r="EQ91" i="2" s="1"/>
  <c r="AV92" i="2"/>
  <c r="AZ91" i="2" l="1"/>
  <c r="BA91" i="2" s="1"/>
  <c r="BB92" i="2" s="1"/>
  <c r="AY92" i="2"/>
  <c r="DS89" i="3" l="1"/>
  <c r="ET91" i="2"/>
  <c r="BC91" i="2"/>
  <c r="BD91" i="2" s="1"/>
  <c r="BE92" i="2" s="1"/>
  <c r="AC89" i="3"/>
  <c r="DV89" i="3" s="1"/>
  <c r="AE89" i="3"/>
  <c r="EW91" i="2" l="1"/>
  <c r="BF91" i="2"/>
  <c r="BG91" i="2" s="1"/>
  <c r="BH92" i="2" s="1"/>
  <c r="AF89" i="3"/>
  <c r="AH89" i="3"/>
  <c r="AD90" i="3"/>
  <c r="DY89" i="3" l="1"/>
  <c r="BI91" i="2"/>
  <c r="BJ91" i="2" s="1"/>
  <c r="BK92" i="2" s="1"/>
  <c r="EZ91" i="2"/>
  <c r="AI89" i="3"/>
  <c r="EB89" i="3" s="1"/>
  <c r="AK89" i="3"/>
  <c r="AG90" i="3"/>
  <c r="BL91" i="2" l="1"/>
  <c r="BM91" i="2" s="1"/>
  <c r="BN92" i="2" s="1"/>
  <c r="FC91" i="2"/>
  <c r="AJ90" i="3"/>
  <c r="AL89" i="3"/>
  <c r="AN89" i="3"/>
  <c r="AO89" i="3" s="1"/>
  <c r="EH89" i="3" s="1"/>
  <c r="EE89" i="3" l="1"/>
  <c r="FF91" i="2"/>
  <c r="BO91" i="2"/>
  <c r="BP91" i="2" s="1"/>
  <c r="BQ92" i="2" s="1"/>
  <c r="AQ89" i="3"/>
  <c r="AR89" i="3" s="1"/>
  <c r="EK89" i="3" s="1"/>
  <c r="AP90" i="3"/>
  <c r="AM90" i="3"/>
  <c r="BR91" i="2" l="1"/>
  <c r="BS91" i="2" s="1"/>
  <c r="BT92" i="2" s="1"/>
  <c r="FI91" i="2"/>
  <c r="AT89" i="3"/>
  <c r="AS90" i="3"/>
  <c r="BU91" i="2" l="1"/>
  <c r="BV91" i="2" s="1"/>
  <c r="BW92" i="2" s="1"/>
  <c r="FL91" i="2"/>
  <c r="AU89" i="3"/>
  <c r="AW89" i="3"/>
  <c r="EN89" i="3" l="1"/>
  <c r="BX91" i="2"/>
  <c r="BY91" i="2" s="1"/>
  <c r="BZ92" i="2" s="1"/>
  <c r="FO91" i="2"/>
  <c r="AX89" i="3"/>
  <c r="EQ89" i="3" s="1"/>
  <c r="AZ89" i="3"/>
  <c r="AV90" i="3"/>
  <c r="CA91" i="2" l="1"/>
  <c r="CB91" i="2" s="1"/>
  <c r="CC92" i="2" s="1"/>
  <c r="FR91" i="2"/>
  <c r="AY90" i="3"/>
  <c r="BA89" i="3"/>
  <c r="BC89" i="3"/>
  <c r="ET89" i="3" l="1"/>
  <c r="CD91" i="2"/>
  <c r="CE91" i="2" s="1"/>
  <c r="CF92" i="2" s="1"/>
  <c r="FU91" i="2"/>
  <c r="BD89" i="3"/>
  <c r="EW89" i="3" s="1"/>
  <c r="BF89" i="3"/>
  <c r="BB90" i="3"/>
  <c r="FX91" i="2" l="1"/>
  <c r="CG91" i="2"/>
  <c r="CH91" i="2" s="1"/>
  <c r="GA91" i="2" s="1"/>
  <c r="BG89" i="3"/>
  <c r="BI89" i="3"/>
  <c r="BE90" i="3"/>
  <c r="EZ89" i="3" l="1"/>
  <c r="CI92" i="2"/>
  <c r="CJ91" i="2"/>
  <c r="CK91" i="2" s="1"/>
  <c r="CL92" i="2" s="1"/>
  <c r="BH90" i="3"/>
  <c r="BJ89" i="3"/>
  <c r="FC89" i="3" s="1"/>
  <c r="BL89" i="3"/>
  <c r="CM91" i="2" l="1"/>
  <c r="CN91" i="2" s="1"/>
  <c r="CO92" i="2" s="1"/>
  <c r="GD91" i="2"/>
  <c r="BM89" i="3"/>
  <c r="BO89" i="3"/>
  <c r="BK90" i="3"/>
  <c r="FF89" i="3" l="1"/>
  <c r="CP91" i="2"/>
  <c r="CQ91" i="2" s="1"/>
  <c r="CR92" i="2" s="1"/>
  <c r="GG91" i="2"/>
  <c r="BP89" i="3"/>
  <c r="FI89" i="3" s="1"/>
  <c r="BR89" i="3"/>
  <c r="BN90" i="3"/>
  <c r="CS91" i="2" l="1"/>
  <c r="CT91" i="2" s="1"/>
  <c r="CU92" i="2" s="1"/>
  <c r="GJ91" i="2"/>
  <c r="BS89" i="3"/>
  <c r="BU89" i="3"/>
  <c r="BV89" i="3" s="1"/>
  <c r="FO89" i="3" s="1"/>
  <c r="BQ90" i="3"/>
  <c r="CX92" i="2" l="1"/>
  <c r="FL89" i="3"/>
  <c r="B91" i="2"/>
  <c r="A91" i="2"/>
  <c r="GM91" i="2"/>
  <c r="J93" i="1"/>
  <c r="BT90" i="3"/>
  <c r="BX89" i="3"/>
  <c r="BW90" i="3"/>
  <c r="DA92" i="2" l="1"/>
  <c r="BY89" i="3"/>
  <c r="CA89" i="3"/>
  <c r="FR89" i="3" l="1"/>
  <c r="DD92" i="2"/>
  <c r="CB89" i="3"/>
  <c r="FU89" i="3" s="1"/>
  <c r="CD89" i="3"/>
  <c r="BZ90" i="3"/>
  <c r="DG92" i="2" l="1"/>
  <c r="CE89" i="3"/>
  <c r="CG89" i="3"/>
  <c r="CC90" i="3"/>
  <c r="FX89" i="3" l="1"/>
  <c r="DJ92" i="2"/>
  <c r="CH89" i="3"/>
  <c r="GA89" i="3" s="1"/>
  <c r="CJ89" i="3"/>
  <c r="CF90" i="3"/>
  <c r="DM92" i="2" l="1"/>
  <c r="CK89" i="3"/>
  <c r="CM89" i="3"/>
  <c r="CI90" i="3"/>
  <c r="GD89" i="3" l="1"/>
  <c r="AB92" i="2"/>
  <c r="DP92" i="2"/>
  <c r="CN89" i="3"/>
  <c r="GG89" i="3" s="1"/>
  <c r="CP89" i="3"/>
  <c r="CL90" i="3"/>
  <c r="AC92" i="2" l="1"/>
  <c r="AE92" i="2"/>
  <c r="DS92" i="2"/>
  <c r="CO90" i="3"/>
  <c r="CQ89" i="3"/>
  <c r="CS89" i="3"/>
  <c r="CT89" i="3" s="1"/>
  <c r="GM89" i="3" s="1"/>
  <c r="GJ89" i="3" l="1"/>
  <c r="K91" i="1"/>
  <c r="AF92" i="2"/>
  <c r="AH92" i="2"/>
  <c r="AD93" i="2"/>
  <c r="DV92" i="2"/>
  <c r="A89" i="3"/>
  <c r="CR90" i="3"/>
  <c r="CU90" i="3"/>
  <c r="B89" i="3"/>
  <c r="AI92" i="2" l="1"/>
  <c r="AK92" i="2" s="1"/>
  <c r="DY92" i="2"/>
  <c r="AG93" i="2"/>
  <c r="CX90" i="3" l="1"/>
  <c r="EB92" i="2"/>
  <c r="AJ93" i="2"/>
  <c r="AL92" i="2"/>
  <c r="AN92" i="2" s="1"/>
  <c r="AM93" i="2" l="1"/>
  <c r="EE92" i="2"/>
  <c r="AO92" i="2"/>
  <c r="AQ92" i="2"/>
  <c r="DD90" i="3"/>
  <c r="DA90" i="3"/>
  <c r="AR92" i="2" l="1"/>
  <c r="AT92" i="2" s="1"/>
  <c r="EH92" i="2"/>
  <c r="AP93" i="2"/>
  <c r="DG90" i="3"/>
  <c r="AS93" i="2" l="1"/>
  <c r="EK92" i="2"/>
  <c r="AU92" i="2"/>
  <c r="AW92" i="2" s="1"/>
  <c r="DJ90" i="3"/>
  <c r="EN92" i="2" l="1"/>
  <c r="AV93" i="2"/>
  <c r="AX92" i="2"/>
  <c r="AZ92" i="2" s="1"/>
  <c r="DM90" i="3"/>
  <c r="AY93" i="2" l="1"/>
  <c r="EQ92" i="2"/>
  <c r="BA92" i="2"/>
  <c r="BC92" i="2" s="1"/>
  <c r="DP90" i="3"/>
  <c r="ET92" i="2" l="1"/>
  <c r="BB93" i="2"/>
  <c r="BD92" i="2"/>
  <c r="BF92" i="2" s="1"/>
  <c r="DS90" i="3"/>
  <c r="BG92" i="2" l="1"/>
  <c r="BI92" i="2" s="1"/>
  <c r="EW92" i="2"/>
  <c r="BE93" i="2"/>
  <c r="AC90" i="3"/>
  <c r="DV90" i="3" s="1"/>
  <c r="EZ92" i="2" l="1"/>
  <c r="BH93" i="2"/>
  <c r="BJ92" i="2"/>
  <c r="BL92" i="2"/>
  <c r="AE90" i="3"/>
  <c r="AF90" i="3" s="1"/>
  <c r="DY90" i="3" s="1"/>
  <c r="AD91" i="3"/>
  <c r="BM92" i="2" l="1"/>
  <c r="BO92" i="2" s="1"/>
  <c r="BK93" i="2"/>
  <c r="FC92" i="2"/>
  <c r="AH90" i="3"/>
  <c r="AI90" i="3" s="1"/>
  <c r="EB90" i="3" s="1"/>
  <c r="AG91" i="3"/>
  <c r="BP92" i="2" l="1"/>
  <c r="BR92" i="2"/>
  <c r="FF92" i="2"/>
  <c r="BN93" i="2"/>
  <c r="AK90" i="3"/>
  <c r="AL90" i="3" s="1"/>
  <c r="EE90" i="3" s="1"/>
  <c r="AJ91" i="3"/>
  <c r="BS92" i="2" l="1"/>
  <c r="BU92" i="2"/>
  <c r="FI92" i="2"/>
  <c r="BQ93" i="2"/>
  <c r="AN90" i="3"/>
  <c r="AO90" i="3" s="1"/>
  <c r="EH90" i="3" s="1"/>
  <c r="AM91" i="3"/>
  <c r="BV92" i="2" l="1"/>
  <c r="BX92" i="2"/>
  <c r="FL92" i="2"/>
  <c r="BT93" i="2"/>
  <c r="AQ90" i="3"/>
  <c r="AR90" i="3" s="1"/>
  <c r="AP91" i="3"/>
  <c r="BY92" i="2" l="1"/>
  <c r="CA92" i="2" s="1"/>
  <c r="FO92" i="2"/>
  <c r="BW93" i="2"/>
  <c r="AT90" i="3"/>
  <c r="AU90" i="3" s="1"/>
  <c r="EN90" i="3" s="1"/>
  <c r="EK90" i="3"/>
  <c r="AS91" i="3"/>
  <c r="BZ93" i="2" l="1"/>
  <c r="FR92" i="2"/>
  <c r="CB92" i="2"/>
  <c r="CD92" i="2" s="1"/>
  <c r="AW90" i="3"/>
  <c r="AX90" i="3" s="1"/>
  <c r="EQ90" i="3" s="1"/>
  <c r="AV91" i="3"/>
  <c r="FU92" i="2" l="1"/>
  <c r="CC93" i="2"/>
  <c r="CE92" i="2"/>
  <c r="CG92" i="2"/>
  <c r="AZ90" i="3"/>
  <c r="BA90" i="3" s="1"/>
  <c r="AY91" i="3"/>
  <c r="CH92" i="2" l="1"/>
  <c r="CJ92" i="2"/>
  <c r="FX92" i="2"/>
  <c r="CF93" i="2"/>
  <c r="BC90" i="3"/>
  <c r="ET90" i="3"/>
  <c r="BB91" i="3"/>
  <c r="CK92" i="2" l="1"/>
  <c r="CM92" i="2"/>
  <c r="CI93" i="2"/>
  <c r="GA92" i="2"/>
  <c r="BD90" i="3"/>
  <c r="EW90" i="3" l="1"/>
  <c r="BF90" i="3"/>
  <c r="BG90" i="3" s="1"/>
  <c r="EZ90" i="3" s="1"/>
  <c r="BE91" i="3"/>
  <c r="CN92" i="2"/>
  <c r="CP92" i="2"/>
  <c r="CL93" i="2"/>
  <c r="GD92" i="2"/>
  <c r="BI90" i="3" l="1"/>
  <c r="BJ90" i="3" s="1"/>
  <c r="FC90" i="3" s="1"/>
  <c r="BH91" i="3"/>
  <c r="CQ92" i="2"/>
  <c r="CS92" i="2"/>
  <c r="CT92" i="2" s="1"/>
  <c r="GG92" i="2"/>
  <c r="CO93" i="2"/>
  <c r="BK91" i="3" l="1"/>
  <c r="BL90" i="3"/>
  <c r="BM90" i="3" s="1"/>
  <c r="FF90" i="3" s="1"/>
  <c r="A92" i="2"/>
  <c r="CU93" i="2"/>
  <c r="GM92" i="2"/>
  <c r="B92" i="2"/>
  <c r="CR93" i="2"/>
  <c r="GJ92" i="2"/>
  <c r="J94" i="1"/>
  <c r="BN91" i="3" l="1"/>
  <c r="BO90" i="3"/>
  <c r="BP90" i="3" s="1"/>
  <c r="FI90" i="3" s="1"/>
  <c r="CX93" i="2" l="1"/>
  <c r="BQ91" i="3"/>
  <c r="BR90" i="3"/>
  <c r="BS90" i="3" s="1"/>
  <c r="FL90" i="3" s="1"/>
  <c r="BU90" i="3" l="1"/>
  <c r="BV90" i="3" s="1"/>
  <c r="FO90" i="3" s="1"/>
  <c r="BT91" i="3"/>
  <c r="DA93" i="2" l="1"/>
  <c r="BW91" i="3"/>
  <c r="BX90" i="3"/>
  <c r="BY90" i="3" s="1"/>
  <c r="FR90" i="3" s="1"/>
  <c r="BZ91" i="3" l="1"/>
  <c r="CA90" i="3"/>
  <c r="CB90" i="3" s="1"/>
  <c r="FU90" i="3" s="1"/>
  <c r="DD93" i="2"/>
  <c r="CC91" i="3" l="1"/>
  <c r="CD90" i="3"/>
  <c r="CE90" i="3" s="1"/>
  <c r="FX90" i="3" s="1"/>
  <c r="DG93" i="2"/>
  <c r="CF91" i="3" l="1"/>
  <c r="CG90" i="3"/>
  <c r="CH90" i="3" s="1"/>
  <c r="GA90" i="3" s="1"/>
  <c r="DJ93" i="2"/>
  <c r="CI91" i="3" l="1"/>
  <c r="CJ90" i="3"/>
  <c r="CK90" i="3" s="1"/>
  <c r="CL91" i="3" s="1"/>
  <c r="DM93" i="2"/>
  <c r="GD90" i="3" l="1"/>
  <c r="CM90" i="3"/>
  <c r="CN90" i="3" s="1"/>
  <c r="GG90" i="3" s="1"/>
  <c r="DP93" i="2"/>
  <c r="AB93" i="2" l="1"/>
  <c r="AC93" i="2" s="1"/>
  <c r="CO91" i="3"/>
  <c r="CP90" i="3"/>
  <c r="CQ90" i="3" s="1"/>
  <c r="GJ90" i="3" s="1"/>
  <c r="DS93" i="2"/>
  <c r="AE93" i="2" l="1"/>
  <c r="AF93" i="2" s="1"/>
  <c r="CS90" i="3"/>
  <c r="CT90" i="3" s="1"/>
  <c r="K92" i="1" s="1"/>
  <c r="CR91" i="3"/>
  <c r="AD94" i="2"/>
  <c r="DV93" i="2"/>
  <c r="AH93" i="2" l="1"/>
  <c r="AI93" i="2" s="1"/>
  <c r="B90" i="3"/>
  <c r="GM90" i="3"/>
  <c r="A90" i="3"/>
  <c r="AG94" i="2"/>
  <c r="DY93" i="2"/>
  <c r="CU91" i="3"/>
  <c r="AK93" i="2" l="1"/>
  <c r="AL93" i="2" s="1"/>
  <c r="AJ94" i="2"/>
  <c r="EB93" i="2"/>
  <c r="AN93" i="2" l="1"/>
  <c r="AO93" i="2" s="1"/>
  <c r="CX91" i="3"/>
  <c r="AM94" i="2"/>
  <c r="EE93" i="2"/>
  <c r="AQ93" i="2" l="1"/>
  <c r="AR93" i="2" s="1"/>
  <c r="AP94" i="2"/>
  <c r="EH93" i="2"/>
  <c r="DA91" i="3"/>
  <c r="AT93" i="2" l="1"/>
  <c r="AU93" i="2" s="1"/>
  <c r="DD91" i="3"/>
  <c r="AS94" i="2"/>
  <c r="EK93" i="2"/>
  <c r="AW93" i="2" l="1"/>
  <c r="AX93" i="2" s="1"/>
  <c r="EN93" i="2"/>
  <c r="AV94" i="2"/>
  <c r="AZ93" i="2" l="1"/>
  <c r="BA93" i="2" s="1"/>
  <c r="DG91" i="3"/>
  <c r="AY94" i="2"/>
  <c r="EQ93" i="2"/>
  <c r="DJ91" i="3"/>
  <c r="BC93" i="2" l="1"/>
  <c r="BD93" i="2" s="1"/>
  <c r="BB94" i="2"/>
  <c r="ET93" i="2"/>
  <c r="BF93" i="2" l="1"/>
  <c r="BG93" i="2" s="1"/>
  <c r="DM91" i="3"/>
  <c r="BE94" i="2"/>
  <c r="EW93" i="2"/>
  <c r="DP91" i="3"/>
  <c r="BI93" i="2" l="1"/>
  <c r="BJ93" i="2" s="1"/>
  <c r="BH94" i="2"/>
  <c r="EZ93" i="2"/>
  <c r="BL93" i="2" l="1"/>
  <c r="BM93" i="2" s="1"/>
  <c r="DS91" i="3"/>
  <c r="BK94" i="2"/>
  <c r="FC93" i="2"/>
  <c r="BO93" i="2" l="1"/>
  <c r="BP93" i="2" s="1"/>
  <c r="BN94" i="2"/>
  <c r="FF93" i="2"/>
  <c r="AC91" i="3"/>
  <c r="BR93" i="2" l="1"/>
  <c r="BS93" i="2" s="1"/>
  <c r="DV91" i="3"/>
  <c r="BQ94" i="2"/>
  <c r="FI93" i="2"/>
  <c r="AE91" i="3"/>
  <c r="AD92" i="3"/>
  <c r="BU93" i="2" l="1"/>
  <c r="BV93" i="2" s="1"/>
  <c r="FL93" i="2"/>
  <c r="BT94" i="2"/>
  <c r="AF91" i="3"/>
  <c r="AH91" i="3"/>
  <c r="BX93" i="2" l="1"/>
  <c r="BY93" i="2" s="1"/>
  <c r="DY91" i="3"/>
  <c r="FO93" i="2"/>
  <c r="BW94" i="2"/>
  <c r="AI91" i="3"/>
  <c r="EB91" i="3" s="1"/>
  <c r="AK91" i="3"/>
  <c r="AG92" i="3"/>
  <c r="CA93" i="2" l="1"/>
  <c r="CB93" i="2" s="1"/>
  <c r="BZ94" i="2"/>
  <c r="FR93" i="2"/>
  <c r="AL91" i="3"/>
  <c r="AN91" i="3"/>
  <c r="AJ92" i="3"/>
  <c r="CD93" i="2" l="1"/>
  <c r="CE93" i="2" s="1"/>
  <c r="EE91" i="3"/>
  <c r="CC94" i="2"/>
  <c r="FU93" i="2"/>
  <c r="AO91" i="3"/>
  <c r="EH91" i="3" s="1"/>
  <c r="AQ91" i="3"/>
  <c r="AM92" i="3"/>
  <c r="CG93" i="2" l="1"/>
  <c r="CH93" i="2" s="1"/>
  <c r="CF94" i="2"/>
  <c r="FX93" i="2"/>
  <c r="AR91" i="3"/>
  <c r="AT91" i="3"/>
  <c r="AP92" i="3"/>
  <c r="CJ93" i="2" l="1"/>
  <c r="CK93" i="2" s="1"/>
  <c r="GD93" i="2" s="1"/>
  <c r="EK91" i="3"/>
  <c r="CI94" i="2"/>
  <c r="GA93" i="2"/>
  <c r="AU91" i="3"/>
  <c r="EN91" i="3" s="1"/>
  <c r="AW91" i="3"/>
  <c r="AS92" i="3"/>
  <c r="CL94" i="2" l="1"/>
  <c r="CM93" i="2"/>
  <c r="CN93" i="2" s="1"/>
  <c r="GG93" i="2" s="1"/>
  <c r="AX91" i="3"/>
  <c r="EQ91" i="3" s="1"/>
  <c r="AZ91" i="3"/>
  <c r="AV92" i="3"/>
  <c r="CO94" i="2" l="1"/>
  <c r="CP93" i="2"/>
  <c r="CQ93" i="2" s="1"/>
  <c r="GJ93" i="2" s="1"/>
  <c r="BA91" i="3"/>
  <c r="BC91" i="3"/>
  <c r="AY92" i="3"/>
  <c r="CS93" i="2" l="1"/>
  <c r="CT93" i="2" s="1"/>
  <c r="CU94" i="2" s="1"/>
  <c r="CR94" i="2"/>
  <c r="ET91" i="3"/>
  <c r="BD91" i="3"/>
  <c r="EW91" i="3" s="1"/>
  <c r="BF91" i="3"/>
  <c r="BB92" i="3"/>
  <c r="J95" i="1" l="1"/>
  <c r="B93" i="2"/>
  <c r="A93" i="2"/>
  <c r="GM93" i="2"/>
  <c r="CX94" i="2"/>
  <c r="BG91" i="3"/>
  <c r="EZ91" i="3" s="1"/>
  <c r="BI91" i="3"/>
  <c r="BE92" i="3"/>
  <c r="DA94" i="2" l="1"/>
  <c r="BJ91" i="3"/>
  <c r="BL91" i="3"/>
  <c r="BH92" i="3"/>
  <c r="FC91" i="3" l="1"/>
  <c r="DD94" i="2"/>
  <c r="BM91" i="3"/>
  <c r="FF91" i="3" s="1"/>
  <c r="BO91" i="3"/>
  <c r="BK92" i="3"/>
  <c r="DG94" i="2" l="1"/>
  <c r="BP91" i="3"/>
  <c r="BR91" i="3"/>
  <c r="BN92" i="3"/>
  <c r="FI91" i="3" l="1"/>
  <c r="DJ94" i="2"/>
  <c r="BS91" i="3"/>
  <c r="FL91" i="3" s="1"/>
  <c r="BU91" i="3"/>
  <c r="BQ92" i="3"/>
  <c r="DM94" i="2" l="1"/>
  <c r="BV91" i="3"/>
  <c r="BX91" i="3"/>
  <c r="BT92" i="3"/>
  <c r="FO91" i="3" l="1"/>
  <c r="DP94" i="2"/>
  <c r="BY91" i="3"/>
  <c r="BW92" i="3"/>
  <c r="CA91" i="3" l="1"/>
  <c r="CB91" i="3" s="1"/>
  <c r="FR91" i="3"/>
  <c r="DS94" i="2"/>
  <c r="AB94" i="2"/>
  <c r="AC94" i="2" s="1"/>
  <c r="BZ92" i="3"/>
  <c r="FU91" i="3" l="1"/>
  <c r="CD91" i="3"/>
  <c r="CE91" i="3" s="1"/>
  <c r="FX91" i="3" s="1"/>
  <c r="AD95" i="2"/>
  <c r="DV94" i="2"/>
  <c r="AE94" i="2"/>
  <c r="AF94" i="2" s="1"/>
  <c r="CC92" i="3"/>
  <c r="CG91" i="3" l="1"/>
  <c r="CH91" i="3" s="1"/>
  <c r="GA91" i="3" s="1"/>
  <c r="AG95" i="2"/>
  <c r="DY94" i="2"/>
  <c r="AH94" i="2"/>
  <c r="AI94" i="2" s="1"/>
  <c r="CF92" i="3"/>
  <c r="CI92" i="3" l="1"/>
  <c r="CJ91" i="3"/>
  <c r="CK91" i="3" s="1"/>
  <c r="GD91" i="3" s="1"/>
  <c r="AJ95" i="2"/>
  <c r="EB94" i="2"/>
  <c r="AK94" i="2"/>
  <c r="AL94" i="2" s="1"/>
  <c r="CM91" i="3" l="1"/>
  <c r="CN91" i="3" s="1"/>
  <c r="GG91" i="3" s="1"/>
  <c r="AM95" i="2"/>
  <c r="EE94" i="2"/>
  <c r="AN94" i="2"/>
  <c r="AO94" i="2" s="1"/>
  <c r="CL92" i="3"/>
  <c r="CP91" i="3" l="1"/>
  <c r="CQ91" i="3" s="1"/>
  <c r="GJ91" i="3" s="1"/>
  <c r="AP95" i="2"/>
  <c r="EH94" i="2"/>
  <c r="AQ94" i="2"/>
  <c r="AR94" i="2" s="1"/>
  <c r="CO92" i="3"/>
  <c r="CS91" i="3" l="1"/>
  <c r="CT91" i="3" s="1"/>
  <c r="GM91" i="3" s="1"/>
  <c r="AS95" i="2"/>
  <c r="EK94" i="2"/>
  <c r="AT94" i="2"/>
  <c r="AU94" i="2" s="1"/>
  <c r="CR92" i="3"/>
  <c r="K93" i="1" l="1"/>
  <c r="B91" i="3"/>
  <c r="CU92" i="3"/>
  <c r="A91" i="3"/>
  <c r="AV95" i="2"/>
  <c r="EN94" i="2"/>
  <c r="AW94" i="2"/>
  <c r="AX94" i="2" s="1"/>
  <c r="AY95" i="2" l="1"/>
  <c r="EQ94" i="2"/>
  <c r="AZ94" i="2"/>
  <c r="BA94" i="2" s="1"/>
  <c r="CX92" i="3" l="1"/>
  <c r="BB95" i="2"/>
  <c r="ET94" i="2"/>
  <c r="BC94" i="2"/>
  <c r="BD94" i="2" s="1"/>
  <c r="DA92" i="3" l="1"/>
  <c r="BE95" i="2"/>
  <c r="EW94" i="2"/>
  <c r="BF94" i="2"/>
  <c r="BG94" i="2" s="1"/>
  <c r="DD92" i="3" l="1"/>
  <c r="BH95" i="2"/>
  <c r="EZ94" i="2"/>
  <c r="DG92" i="3"/>
  <c r="BI94" i="2"/>
  <c r="BJ94" i="2" s="1"/>
  <c r="BK95" i="2" l="1"/>
  <c r="FC94" i="2"/>
  <c r="BL94" i="2"/>
  <c r="BM94" i="2" s="1"/>
  <c r="DM92" i="3" l="1"/>
  <c r="DJ92" i="3"/>
  <c r="BN95" i="2"/>
  <c r="FF94" i="2"/>
  <c r="BO94" i="2"/>
  <c r="BP94" i="2" s="1"/>
  <c r="DP92" i="3" l="1"/>
  <c r="BQ95" i="2"/>
  <c r="FI94" i="2"/>
  <c r="BR94" i="2"/>
  <c r="BS94" i="2" s="1"/>
  <c r="DS92" i="3" l="1"/>
  <c r="BT95" i="2"/>
  <c r="FL94" i="2"/>
  <c r="BU94" i="2"/>
  <c r="BV94" i="2" s="1"/>
  <c r="AC92" i="3" l="1"/>
  <c r="DV92" i="3" s="1"/>
  <c r="BW95" i="2"/>
  <c r="FO94" i="2"/>
  <c r="BX94" i="2"/>
  <c r="BY94" i="2" s="1"/>
  <c r="AE92" i="3" l="1"/>
  <c r="AF92" i="3" s="1"/>
  <c r="DY92" i="3" s="1"/>
  <c r="BZ95" i="2"/>
  <c r="FR94" i="2"/>
  <c r="AD93" i="3"/>
  <c r="CA94" i="2"/>
  <c r="CB94" i="2" s="1"/>
  <c r="AH92" i="3" l="1"/>
  <c r="AI92" i="3" s="1"/>
  <c r="EB92" i="3" s="1"/>
  <c r="CC95" i="2"/>
  <c r="FU94" i="2"/>
  <c r="AG93" i="3"/>
  <c r="CD94" i="2"/>
  <c r="CE94" i="2" s="1"/>
  <c r="CF95" i="2" l="1"/>
  <c r="FX94" i="2"/>
  <c r="AK92" i="3"/>
  <c r="AL92" i="3" s="1"/>
  <c r="EE92" i="3" s="1"/>
  <c r="AJ93" i="3"/>
  <c r="CG94" i="2"/>
  <c r="CH94" i="2" s="1"/>
  <c r="CI95" i="2" l="1"/>
  <c r="GA94" i="2"/>
  <c r="AN92" i="3"/>
  <c r="AO92" i="3" s="1"/>
  <c r="EH92" i="3" s="1"/>
  <c r="AM93" i="3"/>
  <c r="CJ94" i="2"/>
  <c r="CK94" i="2" s="1"/>
  <c r="CL95" i="2" l="1"/>
  <c r="GD94" i="2"/>
  <c r="AQ92" i="3"/>
  <c r="AR92" i="3" s="1"/>
  <c r="EK92" i="3" s="1"/>
  <c r="AP93" i="3"/>
  <c r="CM94" i="2"/>
  <c r="CN94" i="2" s="1"/>
  <c r="CO95" i="2" l="1"/>
  <c r="GG94" i="2"/>
  <c r="AS93" i="3"/>
  <c r="AT92" i="3"/>
  <c r="AU92" i="3" s="1"/>
  <c r="EN92" i="3" s="1"/>
  <c r="CP94" i="2"/>
  <c r="CQ94" i="2" s="1"/>
  <c r="CR95" i="2" l="1"/>
  <c r="GJ94" i="2"/>
  <c r="AW92" i="3"/>
  <c r="AX92" i="3" s="1"/>
  <c r="EQ92" i="3" s="1"/>
  <c r="AV93" i="3"/>
  <c r="CS94" i="2"/>
  <c r="CT94" i="2" s="1"/>
  <c r="A94" i="2" l="1"/>
  <c r="GM94" i="2"/>
  <c r="AZ92" i="3"/>
  <c r="BA92" i="3" s="1"/>
  <c r="ET92" i="3" s="1"/>
  <c r="AY93" i="3"/>
  <c r="J96" i="1"/>
  <c r="CU95" i="2"/>
  <c r="B94" i="2"/>
  <c r="CX95" i="2" l="1"/>
  <c r="BC92" i="3"/>
  <c r="BD92" i="3" s="1"/>
  <c r="EW92" i="3" s="1"/>
  <c r="BB93" i="3"/>
  <c r="BE93" i="3" l="1"/>
  <c r="BF92" i="3"/>
  <c r="BG92" i="3" s="1"/>
  <c r="EZ92" i="3" s="1"/>
  <c r="DA95" i="2"/>
  <c r="BI92" i="3" l="1"/>
  <c r="BJ92" i="3" s="1"/>
  <c r="FC92" i="3" s="1"/>
  <c r="DD95" i="2"/>
  <c r="BH93" i="3"/>
  <c r="BK93" i="3" l="1"/>
  <c r="BL92" i="3"/>
  <c r="BM92" i="3" s="1"/>
  <c r="FF92" i="3" s="1"/>
  <c r="DG95" i="2"/>
  <c r="BO92" i="3" l="1"/>
  <c r="DJ95" i="2"/>
  <c r="BN93" i="3"/>
  <c r="BP92" i="3" l="1"/>
  <c r="DM95" i="2"/>
  <c r="FI92" i="3" l="1"/>
  <c r="BQ93" i="3"/>
  <c r="BR92" i="3"/>
  <c r="BS92" i="3" s="1"/>
  <c r="FL92" i="3" s="1"/>
  <c r="DP95" i="2"/>
  <c r="BT93" i="3" l="1"/>
  <c r="BU92" i="3"/>
  <c r="BV92" i="3" s="1"/>
  <c r="FO92" i="3" s="1"/>
  <c r="DS95" i="2"/>
  <c r="AB95" i="2"/>
  <c r="AC95" i="2" s="1"/>
  <c r="BW93" i="3" l="1"/>
  <c r="BX92" i="3"/>
  <c r="BY92" i="3" s="1"/>
  <c r="FR92" i="3" s="1"/>
  <c r="AD96" i="2"/>
  <c r="DV95" i="2"/>
  <c r="AE95" i="2"/>
  <c r="AF95" i="2" s="1"/>
  <c r="CA92" i="3" l="1"/>
  <c r="CB92" i="3" s="1"/>
  <c r="FU92" i="3" s="1"/>
  <c r="BZ93" i="3"/>
  <c r="AG96" i="2"/>
  <c r="DY95" i="2"/>
  <c r="AH95" i="2"/>
  <c r="AI95" i="2" s="1"/>
  <c r="CC93" i="3" l="1"/>
  <c r="CD92" i="3"/>
  <c r="CE92" i="3" s="1"/>
  <c r="FX92" i="3" s="1"/>
  <c r="AJ96" i="2"/>
  <c r="EB95" i="2"/>
  <c r="AK95" i="2"/>
  <c r="AL95" i="2" s="1"/>
  <c r="CG92" i="3" l="1"/>
  <c r="CH92" i="3" s="1"/>
  <c r="GA92" i="3" s="1"/>
  <c r="CF93" i="3"/>
  <c r="AM96" i="2"/>
  <c r="EE95" i="2"/>
  <c r="AN95" i="2"/>
  <c r="AO95" i="2" s="1"/>
  <c r="CJ92" i="3" l="1"/>
  <c r="AP96" i="2"/>
  <c r="EH95" i="2"/>
  <c r="CI93" i="3"/>
  <c r="AQ95" i="2"/>
  <c r="AR95" i="2" s="1"/>
  <c r="CK92" i="3" l="1"/>
  <c r="CM92" i="3" s="1"/>
  <c r="CN92" i="3" s="1"/>
  <c r="GG92" i="3" s="1"/>
  <c r="AS96" i="2"/>
  <c r="EK95" i="2"/>
  <c r="AT95" i="2"/>
  <c r="AU95" i="2" s="1"/>
  <c r="GD92" i="3" l="1"/>
  <c r="CL93" i="3"/>
  <c r="CP92" i="3"/>
  <c r="CQ92" i="3" s="1"/>
  <c r="GJ92" i="3" s="1"/>
  <c r="AV96" i="2"/>
  <c r="EN95" i="2"/>
  <c r="CO93" i="3"/>
  <c r="AW95" i="2"/>
  <c r="AX95" i="2" s="1"/>
  <c r="AY96" i="2" l="1"/>
  <c r="EQ95" i="2"/>
  <c r="CR93" i="3"/>
  <c r="CS92" i="3"/>
  <c r="AZ95" i="2"/>
  <c r="BA95" i="2" s="1"/>
  <c r="BB96" i="2" l="1"/>
  <c r="ET95" i="2"/>
  <c r="CT92" i="3"/>
  <c r="K94" i="1" s="1"/>
  <c r="B92" i="3"/>
  <c r="BC95" i="2"/>
  <c r="BD95" i="2" s="1"/>
  <c r="CU93" i="3" l="1"/>
  <c r="GM92" i="3"/>
  <c r="BE96" i="2"/>
  <c r="EW95" i="2"/>
  <c r="A92" i="3"/>
  <c r="BF95" i="2"/>
  <c r="BG95" i="2" s="1"/>
  <c r="CX93" i="3" l="1"/>
  <c r="BH96" i="2"/>
  <c r="EZ95" i="2"/>
  <c r="BI95" i="2"/>
  <c r="BJ95" i="2" s="1"/>
  <c r="DA93" i="3" l="1"/>
  <c r="BK96" i="2"/>
  <c r="FC95" i="2"/>
  <c r="BL95" i="2"/>
  <c r="BM95" i="2" s="1"/>
  <c r="DD93" i="3" l="1"/>
  <c r="DG93" i="3"/>
  <c r="BN96" i="2"/>
  <c r="FF95" i="2"/>
  <c r="BO95" i="2"/>
  <c r="BP95" i="2" s="1"/>
  <c r="DJ93" i="3" l="1"/>
  <c r="BQ96" i="2"/>
  <c r="FI95" i="2"/>
  <c r="BR95" i="2"/>
  <c r="BS95" i="2" s="1"/>
  <c r="BT96" i="2" l="1"/>
  <c r="FL95" i="2"/>
  <c r="BU95" i="2"/>
  <c r="BV95" i="2" s="1"/>
  <c r="BW96" i="2" l="1"/>
  <c r="FO95" i="2"/>
  <c r="BX95" i="2"/>
  <c r="BY95" i="2" s="1"/>
  <c r="DM93" i="3" l="1"/>
  <c r="DP93" i="3"/>
  <c r="BZ96" i="2"/>
  <c r="FR95" i="2"/>
  <c r="CA95" i="2"/>
  <c r="CB95" i="2" s="1"/>
  <c r="DS93" i="3" l="1"/>
  <c r="CC96" i="2"/>
  <c r="FU95" i="2"/>
  <c r="CD95" i="2"/>
  <c r="CE95" i="2" s="1"/>
  <c r="FX95" i="2" s="1"/>
  <c r="CG95" i="2" l="1"/>
  <c r="CH95" i="2" s="1"/>
  <c r="CF96" i="2"/>
  <c r="CI96" i="2" l="1"/>
  <c r="GA95" i="2"/>
  <c r="AC93" i="3"/>
  <c r="CJ95" i="2"/>
  <c r="CK95" i="2" s="1"/>
  <c r="GD95" i="2" s="1"/>
  <c r="DV93" i="3" l="1"/>
  <c r="AE93" i="3"/>
  <c r="AD94" i="3"/>
  <c r="CM95" i="2"/>
  <c r="CN95" i="2" s="1"/>
  <c r="CL96" i="2"/>
  <c r="CO96" i="2" l="1"/>
  <c r="GG95" i="2"/>
  <c r="AF93" i="3"/>
  <c r="CP95" i="2"/>
  <c r="CQ95" i="2" s="1"/>
  <c r="GJ95" i="2" s="1"/>
  <c r="DY93" i="3" l="1"/>
  <c r="AH93" i="3"/>
  <c r="AG94" i="3"/>
  <c r="CS95" i="2"/>
  <c r="CT95" i="2" s="1"/>
  <c r="CR96" i="2"/>
  <c r="CU96" i="2" l="1"/>
  <c r="GM95" i="2"/>
  <c r="AI93" i="3"/>
  <c r="AK93" i="3"/>
  <c r="J97" i="1"/>
  <c r="A95" i="2"/>
  <c r="B95" i="2"/>
  <c r="CX96" i="2" l="1"/>
  <c r="EB93" i="3"/>
  <c r="AL93" i="3"/>
  <c r="EE93" i="3" s="1"/>
  <c r="AN93" i="3"/>
  <c r="AJ94" i="3"/>
  <c r="DA96" i="2" l="1"/>
  <c r="AO93" i="3"/>
  <c r="AM94" i="3"/>
  <c r="EH93" i="3" l="1"/>
  <c r="DD96" i="2"/>
  <c r="AP94" i="3"/>
  <c r="AQ93" i="3"/>
  <c r="DG96" i="2" l="1"/>
  <c r="AR93" i="3"/>
  <c r="EK93" i="3" l="1"/>
  <c r="DJ96" i="2"/>
  <c r="AT93" i="3"/>
  <c r="AS94" i="3"/>
  <c r="DM96" i="2" l="1"/>
  <c r="AU93" i="3"/>
  <c r="AW93" i="3"/>
  <c r="EN93" i="3" l="1"/>
  <c r="DP96" i="2"/>
  <c r="AX93" i="3"/>
  <c r="EQ93" i="3" s="1"/>
  <c r="AZ93" i="3"/>
  <c r="AV94" i="3"/>
  <c r="AB96" i="2" l="1"/>
  <c r="AC96" i="2" s="1"/>
  <c r="DS96" i="2"/>
  <c r="BA93" i="3"/>
  <c r="BC93" i="3"/>
  <c r="BD93" i="3" s="1"/>
  <c r="EW93" i="3" s="1"/>
  <c r="AY94" i="3"/>
  <c r="ET93" i="3" l="1"/>
  <c r="AE96" i="2"/>
  <c r="AF96" i="2" s="1"/>
  <c r="AD97" i="2"/>
  <c r="DV96" i="2"/>
  <c r="BF93" i="3"/>
  <c r="BE94" i="3"/>
  <c r="BB94" i="3"/>
  <c r="AG97" i="2" l="1"/>
  <c r="DY96" i="2"/>
  <c r="BG93" i="3"/>
  <c r="AH96" i="2"/>
  <c r="EZ93" i="3" l="1"/>
  <c r="BH94" i="3"/>
  <c r="BI93" i="3"/>
  <c r="AI96" i="2"/>
  <c r="AJ97" i="2" l="1"/>
  <c r="EB96" i="2"/>
  <c r="BJ93" i="3"/>
  <c r="BL93" i="3"/>
  <c r="AK96" i="2"/>
  <c r="AL96" i="2" s="1"/>
  <c r="FC93" i="3" l="1"/>
  <c r="AM97" i="2"/>
  <c r="EE96" i="2"/>
  <c r="BM93" i="3"/>
  <c r="FF93" i="3" s="1"/>
  <c r="BO93" i="3"/>
  <c r="BK94" i="3"/>
  <c r="AN96" i="2"/>
  <c r="AO96" i="2" s="1"/>
  <c r="AP97" i="2" l="1"/>
  <c r="EH96" i="2"/>
  <c r="BP93" i="3"/>
  <c r="BN94" i="3"/>
  <c r="AQ96" i="2"/>
  <c r="AR96" i="2" s="1"/>
  <c r="BR93" i="3" l="1"/>
  <c r="BS93" i="3" s="1"/>
  <c r="FL93" i="3" s="1"/>
  <c r="FI93" i="3"/>
  <c r="AS97" i="2"/>
  <c r="EK96" i="2"/>
  <c r="BQ94" i="3"/>
  <c r="AT96" i="2"/>
  <c r="AU96" i="2" s="1"/>
  <c r="BU93" i="3" l="1"/>
  <c r="BV93" i="3" s="1"/>
  <c r="FO93" i="3" s="1"/>
  <c r="AV97" i="2"/>
  <c r="EN96" i="2"/>
  <c r="BT94" i="3"/>
  <c r="AW96" i="2"/>
  <c r="AX96" i="2" s="1"/>
  <c r="BX93" i="3" l="1"/>
  <c r="BY93" i="3" s="1"/>
  <c r="FR93" i="3" s="1"/>
  <c r="AY97" i="2"/>
  <c r="EQ96" i="2"/>
  <c r="BW94" i="3"/>
  <c r="AZ96" i="2"/>
  <c r="BA96" i="2" s="1"/>
  <c r="CA93" i="3" l="1"/>
  <c r="CB93" i="3" s="1"/>
  <c r="FU93" i="3" s="1"/>
  <c r="BB97" i="2"/>
  <c r="ET96" i="2"/>
  <c r="BZ94" i="3"/>
  <c r="BC96" i="2"/>
  <c r="BD96" i="2" s="1"/>
  <c r="CD93" i="3" l="1"/>
  <c r="CE93" i="3" s="1"/>
  <c r="FX93" i="3" s="1"/>
  <c r="BE97" i="2"/>
  <c r="EW96" i="2"/>
  <c r="CC94" i="3"/>
  <c r="BF96" i="2"/>
  <c r="BG96" i="2" s="1"/>
  <c r="CG93" i="3" l="1"/>
  <c r="CH93" i="3" s="1"/>
  <c r="GA93" i="3" s="1"/>
  <c r="BH97" i="2"/>
  <c r="EZ96" i="2"/>
  <c r="CF94" i="3"/>
  <c r="BI96" i="2"/>
  <c r="CI94" i="3" l="1"/>
  <c r="CJ93" i="3"/>
  <c r="CK93" i="3" s="1"/>
  <c r="GD93" i="3" s="1"/>
  <c r="BJ96" i="2"/>
  <c r="CM93" i="3" l="1"/>
  <c r="CN93" i="3" s="1"/>
  <c r="GG93" i="3" s="1"/>
  <c r="BK97" i="2"/>
  <c r="FC96" i="2"/>
  <c r="CL94" i="3"/>
  <c r="BL96" i="2"/>
  <c r="BM96" i="2" s="1"/>
  <c r="CP93" i="3" l="1"/>
  <c r="CQ93" i="3" s="1"/>
  <c r="GJ93" i="3" s="1"/>
  <c r="BN97" i="2"/>
  <c r="FF96" i="2"/>
  <c r="CO94" i="3"/>
  <c r="BO96" i="2"/>
  <c r="BP96" i="2" s="1"/>
  <c r="CR94" i="3" l="1"/>
  <c r="CS93" i="3"/>
  <c r="CT93" i="3" s="1"/>
  <c r="GM93" i="3" s="1"/>
  <c r="BQ97" i="2"/>
  <c r="FI96" i="2"/>
  <c r="BR96" i="2"/>
  <c r="BS96" i="2" s="1"/>
  <c r="K95" i="1" l="1"/>
  <c r="B93" i="3"/>
  <c r="CU94" i="3"/>
  <c r="A93" i="3"/>
  <c r="BT97" i="2"/>
  <c r="FL96" i="2"/>
  <c r="BU96" i="2"/>
  <c r="BV96" i="2" s="1"/>
  <c r="CX94" i="3" l="1"/>
  <c r="BW97" i="2"/>
  <c r="FO96" i="2"/>
  <c r="BX96" i="2"/>
  <c r="BY96" i="2" s="1"/>
  <c r="BZ97" i="2" l="1"/>
  <c r="FR96" i="2"/>
  <c r="CA96" i="2"/>
  <c r="CB96" i="2" s="1"/>
  <c r="DA94" i="3" l="1"/>
  <c r="CC97" i="2"/>
  <c r="FU96" i="2"/>
  <c r="CD96" i="2"/>
  <c r="CE96" i="2" s="1"/>
  <c r="CF97" i="2" l="1"/>
  <c r="FX96" i="2"/>
  <c r="CG96" i="2"/>
  <c r="CH96" i="2" s="1"/>
  <c r="CI97" i="2" l="1"/>
  <c r="GA96" i="2"/>
  <c r="DG94" i="3"/>
  <c r="DD94" i="3"/>
  <c r="CJ96" i="2"/>
  <c r="CK96" i="2" s="1"/>
  <c r="CL97" i="2" l="1"/>
  <c r="GD96" i="2"/>
  <c r="DJ94" i="3"/>
  <c r="CM96" i="2"/>
  <c r="CN96" i="2" s="1"/>
  <c r="CO97" i="2" l="1"/>
  <c r="GG96" i="2"/>
  <c r="DM94" i="3"/>
  <c r="CP96" i="2"/>
  <c r="CQ96" i="2" s="1"/>
  <c r="CR97" i="2" l="1"/>
  <c r="GJ96" i="2"/>
  <c r="DP94" i="3"/>
  <c r="CS96" i="2"/>
  <c r="CT96" i="2" s="1"/>
  <c r="J98" i="1" l="1"/>
  <c r="GM96" i="2"/>
  <c r="B96" i="2"/>
  <c r="CU97" i="2"/>
  <c r="A96" i="2"/>
  <c r="CX97" i="2" l="1"/>
  <c r="DS94" i="3" l="1"/>
  <c r="DA97" i="2"/>
  <c r="DD97" i="2" l="1"/>
  <c r="AC94" i="3"/>
  <c r="DV94" i="3" l="1"/>
  <c r="DG97" i="2"/>
  <c r="AE94" i="3"/>
  <c r="AD95" i="3"/>
  <c r="DJ97" i="2" l="1"/>
  <c r="AF94" i="3"/>
  <c r="AH94" i="3" l="1"/>
  <c r="AI94" i="3" s="1"/>
  <c r="EB94" i="3" s="1"/>
  <c r="DY94" i="3"/>
  <c r="DM97" i="2"/>
  <c r="AG95" i="3"/>
  <c r="AJ95" i="3" l="1"/>
  <c r="AK94" i="3"/>
  <c r="AL94" i="3" s="1"/>
  <c r="EE94" i="3" s="1"/>
  <c r="DP97" i="2"/>
  <c r="AN94" i="3" l="1"/>
  <c r="AO94" i="3" s="1"/>
  <c r="EH94" i="3" s="1"/>
  <c r="AB97" i="2"/>
  <c r="AC97" i="2" s="1"/>
  <c r="DS97" i="2"/>
  <c r="AM95" i="3"/>
  <c r="AP95" i="3" l="1"/>
  <c r="AQ94" i="3"/>
  <c r="AR94" i="3" s="1"/>
  <c r="EK94" i="3" s="1"/>
  <c r="AE97" i="2"/>
  <c r="AF97" i="2" s="1"/>
  <c r="AD98" i="2"/>
  <c r="DV97" i="2"/>
  <c r="AT94" i="3" l="1"/>
  <c r="AU94" i="3" s="1"/>
  <c r="EN94" i="3" s="1"/>
  <c r="AH97" i="2"/>
  <c r="AI97" i="2" s="1"/>
  <c r="AG98" i="2"/>
  <c r="DY97" i="2"/>
  <c r="AS95" i="3"/>
  <c r="AW94" i="3" l="1"/>
  <c r="AX94" i="3" s="1"/>
  <c r="EQ94" i="3" s="1"/>
  <c r="AK97" i="2"/>
  <c r="AL97" i="2" s="1"/>
  <c r="AJ98" i="2"/>
  <c r="EB97" i="2"/>
  <c r="AV95" i="3"/>
  <c r="AY95" i="3" l="1"/>
  <c r="AZ94" i="3"/>
  <c r="BA94" i="3" s="1"/>
  <c r="ET94" i="3" s="1"/>
  <c r="AN97" i="2"/>
  <c r="AO97" i="2" s="1"/>
  <c r="AM98" i="2"/>
  <c r="EE97" i="2"/>
  <c r="AQ97" i="2" l="1"/>
  <c r="AR97" i="2" s="1"/>
  <c r="AP98" i="2"/>
  <c r="EH97" i="2"/>
  <c r="BB95" i="3"/>
  <c r="BC94" i="3"/>
  <c r="AT97" i="2" l="1"/>
  <c r="AU97" i="2" s="1"/>
  <c r="AS98" i="2"/>
  <c r="EK97" i="2"/>
  <c r="BD94" i="3"/>
  <c r="BF94" i="3"/>
  <c r="EW94" i="3" l="1"/>
  <c r="AW97" i="2"/>
  <c r="AX97" i="2" s="1"/>
  <c r="AV98" i="2"/>
  <c r="EN97" i="2"/>
  <c r="BG94" i="3"/>
  <c r="EZ94" i="3" s="1"/>
  <c r="BI94" i="3"/>
  <c r="BE95" i="3"/>
  <c r="AZ97" i="2" l="1"/>
  <c r="BA97" i="2" s="1"/>
  <c r="AY98" i="2"/>
  <c r="EQ97" i="2"/>
  <c r="BJ94" i="3"/>
  <c r="BL94" i="3"/>
  <c r="BH95" i="3"/>
  <c r="FC94" i="3" l="1"/>
  <c r="BC97" i="2"/>
  <c r="BD97" i="2" s="1"/>
  <c r="BB98" i="2"/>
  <c r="ET97" i="2"/>
  <c r="BK95" i="3"/>
  <c r="BM94" i="3"/>
  <c r="FF94" i="3" s="1"/>
  <c r="BO94" i="3"/>
  <c r="BE98" i="2" l="1"/>
  <c r="EW97" i="2"/>
  <c r="BP94" i="3"/>
  <c r="BN95" i="3"/>
  <c r="BF97" i="2"/>
  <c r="BG97" i="2" s="1"/>
  <c r="BR94" i="3" l="1"/>
  <c r="BS94" i="3" s="1"/>
  <c r="FL94" i="3" s="1"/>
  <c r="FI94" i="3"/>
  <c r="BH98" i="2"/>
  <c r="EZ97" i="2"/>
  <c r="BQ95" i="3"/>
  <c r="BI97" i="2"/>
  <c r="BJ97" i="2" s="1"/>
  <c r="BU94" i="3" l="1"/>
  <c r="BV94" i="3" s="1"/>
  <c r="FO94" i="3" s="1"/>
  <c r="BK98" i="2"/>
  <c r="FC97" i="2"/>
  <c r="BT95" i="3"/>
  <c r="BL97" i="2"/>
  <c r="BM97" i="2" s="1"/>
  <c r="BX94" i="3" l="1"/>
  <c r="BY94" i="3" s="1"/>
  <c r="FR94" i="3" s="1"/>
  <c r="BN98" i="2"/>
  <c r="FF97" i="2"/>
  <c r="BW95" i="3"/>
  <c r="BO97" i="2"/>
  <c r="BP97" i="2" s="1"/>
  <c r="CA94" i="3" l="1"/>
  <c r="CB94" i="3" s="1"/>
  <c r="FU94" i="3" s="1"/>
  <c r="BQ98" i="2"/>
  <c r="FI97" i="2"/>
  <c r="BZ95" i="3"/>
  <c r="BR97" i="2"/>
  <c r="BS97" i="2" s="1"/>
  <c r="CD94" i="3" l="1"/>
  <c r="CE94" i="3" s="1"/>
  <c r="FX94" i="3" s="1"/>
  <c r="BT98" i="2"/>
  <c r="FL97" i="2"/>
  <c r="CC95" i="3"/>
  <c r="BU97" i="2"/>
  <c r="BV97" i="2" s="1"/>
  <c r="CG94" i="3" l="1"/>
  <c r="CH94" i="3" s="1"/>
  <c r="GA94" i="3" s="1"/>
  <c r="BW98" i="2"/>
  <c r="FO97" i="2"/>
  <c r="CF95" i="3"/>
  <c r="BX97" i="2"/>
  <c r="BY97" i="2" s="1"/>
  <c r="CJ94" i="3" l="1"/>
  <c r="BZ98" i="2"/>
  <c r="FR97" i="2"/>
  <c r="CI95" i="3"/>
  <c r="CA97" i="2"/>
  <c r="CB97" i="2" s="1"/>
  <c r="CK94" i="3" l="1"/>
  <c r="CM94" i="3" s="1"/>
  <c r="CN94" i="3" s="1"/>
  <c r="GG94" i="3" s="1"/>
  <c r="CC98" i="2"/>
  <c r="FU97" i="2"/>
  <c r="CD97" i="2"/>
  <c r="CE97" i="2" s="1"/>
  <c r="GD94" i="3" l="1"/>
  <c r="CL95" i="3"/>
  <c r="CF98" i="2"/>
  <c r="FX97" i="2"/>
  <c r="CP94" i="3"/>
  <c r="CO95" i="3"/>
  <c r="CG97" i="2"/>
  <c r="CH97" i="2" s="1"/>
  <c r="CI98" i="2" l="1"/>
  <c r="GA97" i="2"/>
  <c r="CQ94" i="3"/>
  <c r="CJ97" i="2"/>
  <c r="CK97" i="2" s="1"/>
  <c r="GJ94" i="3" l="1"/>
  <c r="CS94" i="3"/>
  <c r="CT94" i="3" s="1"/>
  <c r="CU95" i="3" s="1"/>
  <c r="CR95" i="3"/>
  <c r="CL98" i="2"/>
  <c r="GD97" i="2"/>
  <c r="CM97" i="2"/>
  <c r="CN97" i="2" s="1"/>
  <c r="CX95" i="3" l="1"/>
  <c r="K96" i="1"/>
  <c r="A94" i="3"/>
  <c r="B94" i="3"/>
  <c r="GM94" i="3"/>
  <c r="CO98" i="2"/>
  <c r="GG97" i="2"/>
  <c r="CP97" i="2"/>
  <c r="CQ97" i="2" s="1"/>
  <c r="CR98" i="2" l="1"/>
  <c r="GJ97" i="2"/>
  <c r="CS97" i="2"/>
  <c r="CT97" i="2" s="1"/>
  <c r="DA95" i="3" l="1"/>
  <c r="CU98" i="2"/>
  <c r="GM97" i="2"/>
  <c r="DD95" i="3"/>
  <c r="B97" i="2"/>
  <c r="J99" i="1"/>
  <c r="A97" i="2"/>
  <c r="CX98" i="2" l="1"/>
  <c r="DG95" i="3" l="1"/>
  <c r="DJ95" i="3"/>
  <c r="DA98" i="2" l="1"/>
  <c r="DD98" i="2" l="1"/>
  <c r="DG98" i="2"/>
  <c r="DM95" i="3"/>
  <c r="DP95" i="3"/>
  <c r="DM98" i="2" l="1"/>
  <c r="DJ98" i="2"/>
  <c r="DS95" i="3"/>
  <c r="AC95" i="3"/>
  <c r="DV95" i="3" s="1"/>
  <c r="AE95" i="3"/>
  <c r="AD96" i="3" l="1"/>
  <c r="AF95" i="3"/>
  <c r="DY95" i="3" s="1"/>
  <c r="AH95" i="3"/>
  <c r="DP98" i="2" l="1"/>
  <c r="AG96" i="3"/>
  <c r="AI95" i="3"/>
  <c r="EB95" i="3" s="1"/>
  <c r="AK95" i="3"/>
  <c r="AB98" i="2" l="1"/>
  <c r="AC98" i="2" s="1"/>
  <c r="AD99" i="2" s="1"/>
  <c r="DS98" i="2"/>
  <c r="AJ96" i="3"/>
  <c r="AL95" i="3"/>
  <c r="DV98" i="2" l="1"/>
  <c r="AE98" i="2"/>
  <c r="AF98" i="2" s="1"/>
  <c r="AG99" i="2" s="1"/>
  <c r="AN95" i="3"/>
  <c r="AO95" i="3" s="1"/>
  <c r="EH95" i="3" s="1"/>
  <c r="EE95" i="3"/>
  <c r="AM96" i="3"/>
  <c r="DY98" i="2" l="1"/>
  <c r="AH98" i="2"/>
  <c r="AI98" i="2" s="1"/>
  <c r="AJ99" i="2" s="1"/>
  <c r="AP96" i="3"/>
  <c r="AQ95" i="3"/>
  <c r="EB98" i="2" l="1"/>
  <c r="AK98" i="2"/>
  <c r="AL98" i="2" s="1"/>
  <c r="AM99" i="2" s="1"/>
  <c r="AR95" i="3"/>
  <c r="EE98" i="2" l="1"/>
  <c r="AN98" i="2"/>
  <c r="AO98" i="2" s="1"/>
  <c r="AP99" i="2" s="1"/>
  <c r="EK95" i="3"/>
  <c r="AT95" i="3"/>
  <c r="AU95" i="3" s="1"/>
  <c r="EN95" i="3" s="1"/>
  <c r="AS96" i="3"/>
  <c r="AQ98" i="2" l="1"/>
  <c r="AR98" i="2" s="1"/>
  <c r="AS99" i="2" s="1"/>
  <c r="EH98" i="2"/>
  <c r="AV96" i="3"/>
  <c r="AW95" i="3"/>
  <c r="AX95" i="3" s="1"/>
  <c r="EQ95" i="3" s="1"/>
  <c r="AT98" i="2" l="1"/>
  <c r="AU98" i="2" s="1"/>
  <c r="AV99" i="2" s="1"/>
  <c r="EK98" i="2"/>
  <c r="AY96" i="3"/>
  <c r="AZ95" i="3"/>
  <c r="BA95" i="3" s="1"/>
  <c r="ET95" i="3" s="1"/>
  <c r="EN98" i="2" l="1"/>
  <c r="AW98" i="2"/>
  <c r="AX98" i="2" s="1"/>
  <c r="AY99" i="2" s="1"/>
  <c r="BB96" i="3"/>
  <c r="BC95" i="3"/>
  <c r="BD95" i="3" s="1"/>
  <c r="EW95" i="3" s="1"/>
  <c r="AZ98" i="2" l="1"/>
  <c r="BA98" i="2" s="1"/>
  <c r="BB99" i="2" s="1"/>
  <c r="EQ98" i="2"/>
  <c r="BF95" i="3"/>
  <c r="BG95" i="3" s="1"/>
  <c r="EZ95" i="3" s="1"/>
  <c r="BE96" i="3"/>
  <c r="ET98" i="2" l="1"/>
  <c r="BC98" i="2"/>
  <c r="BD98" i="2" s="1"/>
  <c r="BE99" i="2" s="1"/>
  <c r="BH96" i="3"/>
  <c r="BI95" i="3"/>
  <c r="BJ95" i="3" s="1"/>
  <c r="FC95" i="3" s="1"/>
  <c r="EW98" i="2" l="1"/>
  <c r="BF98" i="2"/>
  <c r="BG98" i="2" s="1"/>
  <c r="BH99" i="2" s="1"/>
  <c r="BK96" i="3"/>
  <c r="BL95" i="3"/>
  <c r="BM95" i="3" s="1"/>
  <c r="FF95" i="3" s="1"/>
  <c r="EZ98" i="2" l="1"/>
  <c r="BI98" i="2"/>
  <c r="BJ98" i="2" s="1"/>
  <c r="BK99" i="2" s="1"/>
  <c r="BN96" i="3"/>
  <c r="BO95" i="3"/>
  <c r="BP95" i="3" s="1"/>
  <c r="FI95" i="3" s="1"/>
  <c r="FC98" i="2" l="1"/>
  <c r="BL98" i="2"/>
  <c r="BM98" i="2" s="1"/>
  <c r="BN99" i="2" s="1"/>
  <c r="BQ96" i="3"/>
  <c r="BR95" i="3"/>
  <c r="FF98" i="2" l="1"/>
  <c r="BO98" i="2"/>
  <c r="BP98" i="2" s="1"/>
  <c r="BQ99" i="2" s="1"/>
  <c r="BS95" i="3"/>
  <c r="BT96" i="3" s="1"/>
  <c r="FI98" i="2" l="1"/>
  <c r="BR98" i="2"/>
  <c r="BS98" i="2" s="1"/>
  <c r="BT99" i="2" s="1"/>
  <c r="FL95" i="3"/>
  <c r="BU95" i="3"/>
  <c r="FL98" i="2" l="1"/>
  <c r="BU98" i="2"/>
  <c r="BV98" i="2" s="1"/>
  <c r="BW99" i="2" s="1"/>
  <c r="BV95" i="3"/>
  <c r="BX95" i="3"/>
  <c r="BX98" i="2" l="1"/>
  <c r="BY98" i="2" s="1"/>
  <c r="BZ99" i="2" s="1"/>
  <c r="FO98" i="2"/>
  <c r="BY95" i="3"/>
  <c r="CA95" i="3"/>
  <c r="FO95" i="3"/>
  <c r="BW96" i="3"/>
  <c r="FR98" i="2" l="1"/>
  <c r="CA98" i="2"/>
  <c r="CB98" i="2" s="1"/>
  <c r="CC99" i="2" s="1"/>
  <c r="CB95" i="3"/>
  <c r="CD95" i="3"/>
  <c r="FR95" i="3"/>
  <c r="BZ96" i="3"/>
  <c r="CD98" i="2" l="1"/>
  <c r="CE98" i="2" s="1"/>
  <c r="CF99" i="2" s="1"/>
  <c r="FU98" i="2"/>
  <c r="CE95" i="3"/>
  <c r="CG95" i="3"/>
  <c r="FU95" i="3"/>
  <c r="CC96" i="3"/>
  <c r="FX98" i="2" l="1"/>
  <c r="CG98" i="2"/>
  <c r="CH98" i="2" s="1"/>
  <c r="CI99" i="2" s="1"/>
  <c r="CH95" i="3"/>
  <c r="CJ95" i="3"/>
  <c r="CF96" i="3"/>
  <c r="FX95" i="3"/>
  <c r="CJ98" i="2" l="1"/>
  <c r="CK98" i="2" s="1"/>
  <c r="GD98" i="2" s="1"/>
  <c r="GA98" i="2"/>
  <c r="CK95" i="3"/>
  <c r="CM95" i="3"/>
  <c r="GA95" i="3"/>
  <c r="CI96" i="3"/>
  <c r="CM98" i="2" l="1"/>
  <c r="CN98" i="2" s="1"/>
  <c r="GG98" i="2" s="1"/>
  <c r="CL99" i="2"/>
  <c r="CN95" i="3"/>
  <c r="CP95" i="3"/>
  <c r="GD95" i="3"/>
  <c r="CL96" i="3"/>
  <c r="CP98" i="2" l="1"/>
  <c r="CQ98" i="2" s="1"/>
  <c r="CR99" i="2" s="1"/>
  <c r="CO99" i="2"/>
  <c r="CQ95" i="3"/>
  <c r="CS95" i="3"/>
  <c r="CT95" i="3" s="1"/>
  <c r="K97" i="1" s="1"/>
  <c r="CO96" i="3"/>
  <c r="GG95" i="3"/>
  <c r="CS98" i="2" l="1"/>
  <c r="B98" i="2" s="1"/>
  <c r="GJ98" i="2"/>
  <c r="A95" i="3"/>
  <c r="GM95" i="3"/>
  <c r="CU96" i="3"/>
  <c r="GJ95" i="3"/>
  <c r="CR96" i="3"/>
  <c r="B95" i="3"/>
  <c r="CT98" i="2" l="1"/>
  <c r="CU99" i="2" s="1"/>
  <c r="CX99" i="2" s="1"/>
  <c r="J100" i="1"/>
  <c r="A98" i="2" l="1"/>
  <c r="GM98" i="2"/>
  <c r="CX96" i="3"/>
  <c r="DA99" i="2" l="1"/>
  <c r="DA96" i="3" l="1"/>
  <c r="DD96" i="3"/>
  <c r="DD99" i="2"/>
  <c r="DG96" i="3" l="1"/>
  <c r="DG99" i="2"/>
  <c r="DJ99" i="2" l="1"/>
  <c r="DJ96" i="3"/>
  <c r="DM96" i="3" l="1"/>
  <c r="DM99" i="2" l="1"/>
  <c r="DP96" i="3"/>
  <c r="DS99" i="2" l="1"/>
  <c r="DP99" i="2"/>
  <c r="AC96" i="3"/>
  <c r="AE96" i="3"/>
  <c r="DS96" i="3"/>
  <c r="AB99" i="2" l="1"/>
  <c r="AC99" i="2" s="1"/>
  <c r="DV99" i="2" s="1"/>
  <c r="AF96" i="3"/>
  <c r="AH96" i="3" s="1"/>
  <c r="AI96" i="3" s="1"/>
  <c r="EB96" i="3" s="1"/>
  <c r="DV96" i="3"/>
  <c r="AD97" i="3"/>
  <c r="AD100" i="2" l="1"/>
  <c r="AE99" i="2"/>
  <c r="AJ97" i="3"/>
  <c r="AK96" i="3"/>
  <c r="AL96" i="3" s="1"/>
  <c r="EE96" i="3" s="1"/>
  <c r="DY96" i="3"/>
  <c r="AG97" i="3"/>
  <c r="AF99" i="2" l="1"/>
  <c r="AH99" i="2" s="1"/>
  <c r="AI99" i="2" s="1"/>
  <c r="EB99" i="2" s="1"/>
  <c r="AM97" i="3"/>
  <c r="AN96" i="3"/>
  <c r="AJ100" i="2" l="1"/>
  <c r="AK99" i="2"/>
  <c r="AL99" i="2" s="1"/>
  <c r="EE99" i="2" s="1"/>
  <c r="AG100" i="2"/>
  <c r="DY99" i="2"/>
  <c r="AO96" i="3"/>
  <c r="AQ96" i="3"/>
  <c r="AN99" i="2" l="1"/>
  <c r="AO99" i="2" s="1"/>
  <c r="AP100" i="2" s="1"/>
  <c r="AM100" i="2"/>
  <c r="EH96" i="3"/>
  <c r="AR96" i="3"/>
  <c r="EK96" i="3" s="1"/>
  <c r="AT96" i="3"/>
  <c r="AP97" i="3"/>
  <c r="AQ99" i="2" l="1"/>
  <c r="AR99" i="2" s="1"/>
  <c r="AS100" i="2" s="1"/>
  <c r="EH99" i="2"/>
  <c r="AU96" i="3"/>
  <c r="AW96" i="3"/>
  <c r="AS97" i="3"/>
  <c r="EK99" i="2" l="1"/>
  <c r="AT99" i="2"/>
  <c r="AU99" i="2" s="1"/>
  <c r="AV100" i="2" s="1"/>
  <c r="EN96" i="3"/>
  <c r="AX96" i="3"/>
  <c r="EQ96" i="3" s="1"/>
  <c r="AZ96" i="3"/>
  <c r="AV97" i="3"/>
  <c r="EN99" i="2" l="1"/>
  <c r="AW99" i="2"/>
  <c r="AX99" i="2" s="1"/>
  <c r="AY100" i="2" s="1"/>
  <c r="AY97" i="3"/>
  <c r="BA96" i="3"/>
  <c r="BC96" i="3"/>
  <c r="BD96" i="3" s="1"/>
  <c r="EW96" i="3" s="1"/>
  <c r="EQ99" i="2" l="1"/>
  <c r="AZ99" i="2"/>
  <c r="BA99" i="2" s="1"/>
  <c r="BB100" i="2" s="1"/>
  <c r="ET96" i="3"/>
  <c r="BF96" i="3"/>
  <c r="BE97" i="3"/>
  <c r="BB97" i="3"/>
  <c r="ET99" i="2" l="1"/>
  <c r="BC99" i="2"/>
  <c r="BD99" i="2" s="1"/>
  <c r="BE100" i="2" s="1"/>
  <c r="BG96" i="3"/>
  <c r="BI96" i="3"/>
  <c r="BF99" i="2" l="1"/>
  <c r="BG99" i="2" s="1"/>
  <c r="BH100" i="2" s="1"/>
  <c r="EW99" i="2"/>
  <c r="EZ96" i="3"/>
  <c r="BH97" i="3"/>
  <c r="BJ96" i="3"/>
  <c r="FC96" i="3" s="1"/>
  <c r="BL96" i="3"/>
  <c r="BI99" i="2" l="1"/>
  <c r="BJ99" i="2" s="1"/>
  <c r="BK100" i="2" s="1"/>
  <c r="EZ99" i="2"/>
  <c r="BM96" i="3"/>
  <c r="BO96" i="3"/>
  <c r="BK97" i="3"/>
  <c r="BL99" i="2" l="1"/>
  <c r="BM99" i="2" s="1"/>
  <c r="BN100" i="2" s="1"/>
  <c r="FC99" i="2"/>
  <c r="FF96" i="3"/>
  <c r="BP96" i="3"/>
  <c r="FI96" i="3" s="1"/>
  <c r="BR96" i="3"/>
  <c r="BN97" i="3"/>
  <c r="BO99" i="2" l="1"/>
  <c r="BP99" i="2" s="1"/>
  <c r="BQ100" i="2" s="1"/>
  <c r="FF99" i="2"/>
  <c r="BS96" i="3"/>
  <c r="BU96" i="3" s="1"/>
  <c r="BQ97" i="3"/>
  <c r="BR99" i="2" l="1"/>
  <c r="BS99" i="2" s="1"/>
  <c r="BT100" i="2" s="1"/>
  <c r="FI99" i="2"/>
  <c r="FL96" i="3"/>
  <c r="BV96" i="3"/>
  <c r="FO96" i="3" s="1"/>
  <c r="BX96" i="3"/>
  <c r="BT97" i="3"/>
  <c r="BU99" i="2" l="1"/>
  <c r="BV99" i="2" s="1"/>
  <c r="BW100" i="2" s="1"/>
  <c r="FL99" i="2"/>
  <c r="BY96" i="3"/>
  <c r="CA96" i="3"/>
  <c r="BW97" i="3"/>
  <c r="BX99" i="2" l="1"/>
  <c r="BY99" i="2" s="1"/>
  <c r="BZ100" i="2" s="1"/>
  <c r="FO99" i="2"/>
  <c r="FR96" i="3"/>
  <c r="CB96" i="3"/>
  <c r="FU96" i="3" s="1"/>
  <c r="CD96" i="3"/>
  <c r="BZ97" i="3"/>
  <c r="CA99" i="2" l="1"/>
  <c r="CB99" i="2" s="1"/>
  <c r="FR99" i="2"/>
  <c r="CE96" i="3"/>
  <c r="CG96" i="3"/>
  <c r="CC97" i="3"/>
  <c r="FX96" i="3" l="1"/>
  <c r="CC100" i="2"/>
  <c r="FU99" i="2"/>
  <c r="CH96" i="3"/>
  <c r="GA96" i="3" s="1"/>
  <c r="CJ96" i="3"/>
  <c r="CK96" i="3" s="1"/>
  <c r="GD96" i="3" s="1"/>
  <c r="CF97" i="3"/>
  <c r="CD99" i="2"/>
  <c r="CE99" i="2" s="1"/>
  <c r="CF100" i="2" l="1"/>
  <c r="FX99" i="2"/>
  <c r="CM96" i="3"/>
  <c r="CL97" i="3"/>
  <c r="CI97" i="3"/>
  <c r="CG99" i="2"/>
  <c r="CH99" i="2" s="1"/>
  <c r="CI100" i="2" l="1"/>
  <c r="GA99" i="2"/>
  <c r="CN96" i="3"/>
  <c r="CP96" i="3"/>
  <c r="CJ99" i="2"/>
  <c r="GG96" i="3" l="1"/>
  <c r="CQ96" i="3"/>
  <c r="GJ96" i="3" s="1"/>
  <c r="CO97" i="3"/>
  <c r="CK99" i="2"/>
  <c r="CS96" i="3" l="1"/>
  <c r="CT96" i="3" s="1"/>
  <c r="GM96" i="3" s="1"/>
  <c r="CL100" i="2"/>
  <c r="GD99" i="2"/>
  <c r="CR97" i="3"/>
  <c r="CM99" i="2"/>
  <c r="CN99" i="2" s="1"/>
  <c r="A96" i="3" l="1"/>
  <c r="B96" i="3"/>
  <c r="K98" i="1"/>
  <c r="CU97" i="3"/>
  <c r="CO100" i="2"/>
  <c r="GG99" i="2"/>
  <c r="CP99" i="2"/>
  <c r="CQ99" i="2" s="1"/>
  <c r="CX97" i="3" l="1"/>
  <c r="CR100" i="2"/>
  <c r="GJ99" i="2"/>
  <c r="CS99" i="2"/>
  <c r="CT99" i="2" s="1"/>
  <c r="CU100" i="2" l="1"/>
  <c r="GM99" i="2"/>
  <c r="A99" i="2"/>
  <c r="J101" i="1"/>
  <c r="B99" i="2"/>
  <c r="CX100" i="2" l="1"/>
  <c r="DA97" i="3"/>
  <c r="DA100" i="2" l="1"/>
  <c r="DD97" i="3" l="1"/>
  <c r="DD100" i="2" l="1"/>
  <c r="DG100" i="2" l="1"/>
  <c r="DG97" i="3"/>
  <c r="DJ97" i="3"/>
  <c r="DJ100" i="2" l="1"/>
  <c r="DM100" i="2"/>
  <c r="DP100" i="2" l="1"/>
  <c r="DM97" i="3"/>
  <c r="DP97" i="3"/>
  <c r="DS100" i="2" l="1"/>
  <c r="AB100" i="2"/>
  <c r="AC100" i="2" s="1"/>
  <c r="DV100" i="2" s="1"/>
  <c r="DS97" i="3"/>
  <c r="AC97" i="3"/>
  <c r="DV97" i="3" s="1"/>
  <c r="AE97" i="3"/>
  <c r="AD101" i="2" l="1"/>
  <c r="AE100" i="2"/>
  <c r="AF100" i="2" s="1"/>
  <c r="AG101" i="2" s="1"/>
  <c r="AD98" i="3"/>
  <c r="AF97" i="3"/>
  <c r="AH97" i="3"/>
  <c r="AH100" i="2" l="1"/>
  <c r="AI100" i="2" s="1"/>
  <c r="AJ101" i="2" s="1"/>
  <c r="DY100" i="2"/>
  <c r="DY97" i="3"/>
  <c r="AI97" i="3"/>
  <c r="EB97" i="3" s="1"/>
  <c r="AK97" i="3"/>
  <c r="AG98" i="3"/>
  <c r="AK100" i="2" l="1"/>
  <c r="AL100" i="2" s="1"/>
  <c r="AM101" i="2" s="1"/>
  <c r="EB100" i="2"/>
  <c r="AL97" i="3"/>
  <c r="AN97" i="3"/>
  <c r="AJ98" i="3"/>
  <c r="AN100" i="2" l="1"/>
  <c r="AO100" i="2" s="1"/>
  <c r="EE100" i="2"/>
  <c r="EE97" i="3"/>
  <c r="AM98" i="3"/>
  <c r="AO97" i="3"/>
  <c r="EH97" i="3" s="1"/>
  <c r="AQ97" i="3"/>
  <c r="AP101" i="2" l="1"/>
  <c r="EH100" i="2"/>
  <c r="AP98" i="3"/>
  <c r="AR97" i="3"/>
  <c r="AT97" i="3"/>
  <c r="AQ100" i="2"/>
  <c r="AR100" i="2" s="1"/>
  <c r="EK97" i="3" l="1"/>
  <c r="AS101" i="2"/>
  <c r="EK100" i="2"/>
  <c r="AS98" i="3"/>
  <c r="AU97" i="3"/>
  <c r="EN97" i="3" s="1"/>
  <c r="AW97" i="3"/>
  <c r="AT100" i="2"/>
  <c r="AU100" i="2" s="1"/>
  <c r="AV101" i="2" l="1"/>
  <c r="EN100" i="2"/>
  <c r="AV98" i="3"/>
  <c r="AX97" i="3"/>
  <c r="AZ97" i="3"/>
  <c r="AW100" i="2"/>
  <c r="AX100" i="2" s="1"/>
  <c r="EQ97" i="3" l="1"/>
  <c r="AY101" i="2"/>
  <c r="EQ100" i="2"/>
  <c r="AY98" i="3"/>
  <c r="BA97" i="3"/>
  <c r="ET97" i="3" s="1"/>
  <c r="BC97" i="3"/>
  <c r="AZ100" i="2"/>
  <c r="BD97" i="3" l="1"/>
  <c r="BF97" i="3"/>
  <c r="BB98" i="3"/>
  <c r="BA100" i="2"/>
  <c r="BC100" i="2"/>
  <c r="EW97" i="3" l="1"/>
  <c r="BB101" i="2"/>
  <c r="ET100" i="2"/>
  <c r="BG97" i="3"/>
  <c r="EZ97" i="3" s="1"/>
  <c r="BI97" i="3"/>
  <c r="BJ97" i="3" s="1"/>
  <c r="FC97" i="3" s="1"/>
  <c r="BE98" i="3"/>
  <c r="BD100" i="2"/>
  <c r="BF100" i="2"/>
  <c r="BE101" i="2" l="1"/>
  <c r="EW100" i="2"/>
  <c r="BL97" i="3"/>
  <c r="BK98" i="3"/>
  <c r="BH98" i="3"/>
  <c r="BG100" i="2"/>
  <c r="BI100" i="2"/>
  <c r="BH101" i="2" l="1"/>
  <c r="EZ100" i="2"/>
  <c r="BM97" i="3"/>
  <c r="BO97" i="3"/>
  <c r="BP97" i="3" s="1"/>
  <c r="FI97" i="3" s="1"/>
  <c r="BJ100" i="2"/>
  <c r="BL100" i="2"/>
  <c r="FF97" i="3" l="1"/>
  <c r="BK101" i="2"/>
  <c r="FC100" i="2"/>
  <c r="BN98" i="3"/>
  <c r="BR97" i="3"/>
  <c r="BQ98" i="3"/>
  <c r="BM100" i="2"/>
  <c r="BO100" i="2"/>
  <c r="BN101" i="2" l="1"/>
  <c r="FF100" i="2"/>
  <c r="BS97" i="3"/>
  <c r="BU97" i="3"/>
  <c r="BV97" i="3" s="1"/>
  <c r="FO97" i="3" s="1"/>
  <c r="BP100" i="2"/>
  <c r="BR100" i="2"/>
  <c r="FL97" i="3" l="1"/>
  <c r="BQ101" i="2"/>
  <c r="FI100" i="2"/>
  <c r="BX97" i="3"/>
  <c r="BW98" i="3"/>
  <c r="BT98" i="3"/>
  <c r="BS100" i="2"/>
  <c r="BU100" i="2"/>
  <c r="BT101" i="2" l="1"/>
  <c r="FL100" i="2"/>
  <c r="BY97" i="3"/>
  <c r="CA97" i="3"/>
  <c r="BV100" i="2"/>
  <c r="BX100" i="2"/>
  <c r="FR97" i="3" l="1"/>
  <c r="BW101" i="2"/>
  <c r="FO100" i="2"/>
  <c r="CB97" i="3"/>
  <c r="FU97" i="3" s="1"/>
  <c r="CD97" i="3"/>
  <c r="CE97" i="3" s="1"/>
  <c r="FX97" i="3" s="1"/>
  <c r="BZ98" i="3"/>
  <c r="BY100" i="2"/>
  <c r="BZ101" i="2" l="1"/>
  <c r="FR100" i="2"/>
  <c r="CG97" i="3"/>
  <c r="CF98" i="3"/>
  <c r="CC98" i="3"/>
  <c r="CA100" i="2"/>
  <c r="CH97" i="3" l="1"/>
  <c r="CJ97" i="3"/>
  <c r="CB100" i="2"/>
  <c r="CD100" i="2"/>
  <c r="GA97" i="3" l="1"/>
  <c r="CC101" i="2"/>
  <c r="FU100" i="2"/>
  <c r="CK97" i="3"/>
  <c r="GD97" i="3" s="1"/>
  <c r="CM97" i="3"/>
  <c r="CI98" i="3"/>
  <c r="CE100" i="2"/>
  <c r="CF101" i="2" l="1"/>
  <c r="FX100" i="2"/>
  <c r="CN97" i="3"/>
  <c r="CL98" i="3"/>
  <c r="CG100" i="2"/>
  <c r="CH100" i="2" s="1"/>
  <c r="CI101" i="2" l="1"/>
  <c r="GA100" i="2"/>
  <c r="CP97" i="3"/>
  <c r="GG97" i="3"/>
  <c r="CO98" i="3"/>
  <c r="CJ100" i="2"/>
  <c r="CK100" i="2" s="1"/>
  <c r="GD100" i="2" s="1"/>
  <c r="CQ97" i="3" l="1"/>
  <c r="CS97" i="3" s="1"/>
  <c r="CT97" i="3" s="1"/>
  <c r="GM97" i="3" s="1"/>
  <c r="CM100" i="2"/>
  <c r="CL101" i="2"/>
  <c r="GJ97" i="3" l="1"/>
  <c r="K99" i="1"/>
  <c r="CR98" i="3"/>
  <c r="CU98" i="3"/>
  <c r="A97" i="3"/>
  <c r="B97" i="3"/>
  <c r="CN100" i="2"/>
  <c r="CX98" i="3" l="1"/>
  <c r="CO101" i="2"/>
  <c r="GG100" i="2"/>
  <c r="CP100" i="2"/>
  <c r="CQ100" i="2" s="1"/>
  <c r="DA98" i="3" l="1"/>
  <c r="CR101" i="2"/>
  <c r="GJ100" i="2"/>
  <c r="CS100" i="2"/>
  <c r="CT100" i="2" s="1"/>
  <c r="A100" i="2" l="1"/>
  <c r="GM100" i="2"/>
  <c r="J102" i="1"/>
  <c r="B100" i="2"/>
  <c r="DG98" i="3"/>
  <c r="CU101" i="2"/>
  <c r="CX101" i="2" l="1"/>
  <c r="DD98" i="3"/>
  <c r="DJ98" i="3"/>
  <c r="DA101" i="2" l="1"/>
  <c r="DD101" i="2" l="1"/>
  <c r="DM98" i="3"/>
  <c r="DP98" i="3"/>
  <c r="DG101" i="2" l="1"/>
  <c r="DJ101" i="2"/>
  <c r="DS98" i="3" l="1"/>
  <c r="AC98" i="3"/>
  <c r="DV98" i="3" s="1"/>
  <c r="AE98" i="3"/>
  <c r="DM101" i="2" l="1"/>
  <c r="AF98" i="3"/>
  <c r="AH98" i="3"/>
  <c r="AD99" i="3"/>
  <c r="DY98" i="3" l="1"/>
  <c r="DP101" i="2"/>
  <c r="AI98" i="3"/>
  <c r="EB98" i="3" s="1"/>
  <c r="AK98" i="3"/>
  <c r="AG99" i="3"/>
  <c r="DS101" i="2" l="1"/>
  <c r="AL98" i="3"/>
  <c r="AN98" i="3"/>
  <c r="AJ99" i="3"/>
  <c r="AB101" i="2"/>
  <c r="AC101" i="2" s="1"/>
  <c r="EE98" i="3" l="1"/>
  <c r="AD102" i="2"/>
  <c r="DV101" i="2"/>
  <c r="AO98" i="3"/>
  <c r="EH98" i="3" s="1"/>
  <c r="AQ98" i="3"/>
  <c r="AM99" i="3"/>
  <c r="AE101" i="2"/>
  <c r="AF101" i="2" s="1"/>
  <c r="AG102" i="2" l="1"/>
  <c r="DY101" i="2"/>
  <c r="AP99" i="3"/>
  <c r="AR98" i="3"/>
  <c r="AT98" i="3"/>
  <c r="AH101" i="2"/>
  <c r="AI101" i="2" s="1"/>
  <c r="EK98" i="3" l="1"/>
  <c r="AJ102" i="2"/>
  <c r="EB101" i="2"/>
  <c r="AU98" i="3"/>
  <c r="EN98" i="3" s="1"/>
  <c r="AW98" i="3"/>
  <c r="AS99" i="3"/>
  <c r="AK101" i="2"/>
  <c r="AL101" i="2" s="1"/>
  <c r="AM102" i="2" l="1"/>
  <c r="EE101" i="2"/>
  <c r="AX98" i="3"/>
  <c r="AV99" i="3"/>
  <c r="AN101" i="2"/>
  <c r="AO101" i="2" s="1"/>
  <c r="EQ98" i="3" l="1"/>
  <c r="AP102" i="2"/>
  <c r="EH101" i="2"/>
  <c r="AY99" i="3"/>
  <c r="AZ98" i="3"/>
  <c r="AQ101" i="2"/>
  <c r="AR101" i="2" s="1"/>
  <c r="AS102" i="2" l="1"/>
  <c r="EK101" i="2"/>
  <c r="BA98" i="3"/>
  <c r="BC98" i="3"/>
  <c r="BD98" i="3" s="1"/>
  <c r="EW98" i="3" s="1"/>
  <c r="AT101" i="2"/>
  <c r="ET98" i="3" l="1"/>
  <c r="BF98" i="3"/>
  <c r="BE99" i="3"/>
  <c r="BB99" i="3"/>
  <c r="AU101" i="2"/>
  <c r="AV102" i="2" l="1"/>
  <c r="EN101" i="2"/>
  <c r="BG98" i="3"/>
  <c r="AW101" i="2"/>
  <c r="EZ98" i="3" l="1"/>
  <c r="BH99" i="3"/>
  <c r="BI98" i="3"/>
  <c r="AX101" i="2"/>
  <c r="AY102" i="2" l="1"/>
  <c r="EQ101" i="2"/>
  <c r="BJ98" i="3"/>
  <c r="BL98" i="3"/>
  <c r="AZ101" i="2"/>
  <c r="BA101" i="2" s="1"/>
  <c r="FC98" i="3" l="1"/>
  <c r="BB102" i="2"/>
  <c r="ET101" i="2"/>
  <c r="BM98" i="3"/>
  <c r="FF98" i="3" s="1"/>
  <c r="BO98" i="3"/>
  <c r="BK99" i="3"/>
  <c r="BC101" i="2"/>
  <c r="BD101" i="2" s="1"/>
  <c r="BE102" i="2" l="1"/>
  <c r="EW101" i="2"/>
  <c r="BP98" i="3"/>
  <c r="BR98" i="3"/>
  <c r="BN99" i="3"/>
  <c r="BF101" i="2"/>
  <c r="BG101" i="2" s="1"/>
  <c r="FI98" i="3" l="1"/>
  <c r="BH102" i="2"/>
  <c r="EZ101" i="2"/>
  <c r="BS98" i="3"/>
  <c r="FL98" i="3" s="1"/>
  <c r="BU98" i="3"/>
  <c r="BV98" i="3" s="1"/>
  <c r="FO98" i="3" s="1"/>
  <c r="BQ99" i="3"/>
  <c r="BI101" i="2"/>
  <c r="BJ101" i="2" s="1"/>
  <c r="BK102" i="2" l="1"/>
  <c r="FC101" i="2"/>
  <c r="BX98" i="3"/>
  <c r="BW99" i="3"/>
  <c r="BT99" i="3"/>
  <c r="BL101" i="2"/>
  <c r="BM101" i="2" s="1"/>
  <c r="BN102" i="2" l="1"/>
  <c r="FF101" i="2"/>
  <c r="BY98" i="3"/>
  <c r="CA98" i="3"/>
  <c r="BO101" i="2"/>
  <c r="BP101" i="2" s="1"/>
  <c r="FR98" i="3" l="1"/>
  <c r="BQ102" i="2"/>
  <c r="FI101" i="2"/>
  <c r="CB98" i="3"/>
  <c r="BZ99" i="3"/>
  <c r="BR101" i="2"/>
  <c r="BS101" i="2" s="1"/>
  <c r="CD98" i="3" l="1"/>
  <c r="CE98" i="3" s="1"/>
  <c r="FU98" i="3"/>
  <c r="BT102" i="2"/>
  <c r="FL101" i="2"/>
  <c r="CC99" i="3"/>
  <c r="BU101" i="2"/>
  <c r="BV101" i="2" s="1"/>
  <c r="FX98" i="3" l="1"/>
  <c r="CG98" i="3"/>
  <c r="CH98" i="3" s="1"/>
  <c r="GA98" i="3" s="1"/>
  <c r="BW102" i="2"/>
  <c r="FO101" i="2"/>
  <c r="CF99" i="3"/>
  <c r="BX101" i="2"/>
  <c r="BY101" i="2" s="1"/>
  <c r="CJ98" i="3" l="1"/>
  <c r="BZ102" i="2"/>
  <c r="FR101" i="2"/>
  <c r="CI99" i="3"/>
  <c r="CA101" i="2"/>
  <c r="CB101" i="2" s="1"/>
  <c r="CK98" i="3" l="1"/>
  <c r="CM98" i="3" s="1"/>
  <c r="CN98" i="3" s="1"/>
  <c r="GG98" i="3" s="1"/>
  <c r="CC102" i="2"/>
  <c r="FU101" i="2"/>
  <c r="CD101" i="2"/>
  <c r="CE101" i="2" s="1"/>
  <c r="GD98" i="3" l="1"/>
  <c r="CL99" i="3"/>
  <c r="CF102" i="2"/>
  <c r="FX101" i="2"/>
  <c r="CO99" i="3"/>
  <c r="CP98" i="3"/>
  <c r="CQ98" i="3" s="1"/>
  <c r="CG101" i="2"/>
  <c r="CH101" i="2" s="1"/>
  <c r="CI102" i="2" l="1"/>
  <c r="GA101" i="2"/>
  <c r="CS98" i="3"/>
  <c r="B98" i="3" s="1"/>
  <c r="GJ98" i="3"/>
  <c r="CR99" i="3"/>
  <c r="CJ101" i="2"/>
  <c r="CK101" i="2" s="1"/>
  <c r="CL102" i="2" l="1"/>
  <c r="GD101" i="2"/>
  <c r="CT98" i="3"/>
  <c r="CM101" i="2"/>
  <c r="CN101" i="2" s="1"/>
  <c r="CU99" i="3" l="1"/>
  <c r="K100" i="1"/>
  <c r="CO102" i="2"/>
  <c r="GG101" i="2"/>
  <c r="GM98" i="3"/>
  <c r="A98" i="3"/>
  <c r="CP101" i="2"/>
  <c r="CQ101" i="2" s="1"/>
  <c r="CX99" i="3" l="1"/>
  <c r="CR102" i="2"/>
  <c r="GJ101" i="2"/>
  <c r="CS101" i="2"/>
  <c r="CT101" i="2" s="1"/>
  <c r="DA99" i="3" l="1"/>
  <c r="CU102" i="2"/>
  <c r="GM101" i="2"/>
  <c r="A101" i="2"/>
  <c r="J103" i="1"/>
  <c r="B101" i="2"/>
  <c r="CX102" i="2" l="1"/>
  <c r="DD99" i="3"/>
  <c r="DG99" i="3" l="1"/>
  <c r="DJ99" i="3" l="1"/>
  <c r="DA102" i="2"/>
  <c r="DM99" i="3" l="1"/>
  <c r="DD102" i="2"/>
  <c r="DG102" i="2" l="1"/>
  <c r="DP99" i="3" l="1"/>
  <c r="DS99" i="3"/>
  <c r="DJ102" i="2"/>
  <c r="AC99" i="3" l="1"/>
  <c r="DV99" i="3" s="1"/>
  <c r="DS102" i="2"/>
  <c r="DM102" i="2"/>
  <c r="AD100" i="3" l="1"/>
  <c r="AE99" i="3"/>
  <c r="AF99" i="3" s="1"/>
  <c r="DY99" i="3" s="1"/>
  <c r="AB102" i="2"/>
  <c r="AC102" i="2" s="1"/>
  <c r="DP102" i="2"/>
  <c r="AG100" i="3" l="1"/>
  <c r="AH99" i="3"/>
  <c r="AI99" i="3" s="1"/>
  <c r="AJ100" i="3" s="1"/>
  <c r="AD103" i="2"/>
  <c r="DV102" i="2"/>
  <c r="AE102" i="2"/>
  <c r="AF102" i="2" s="1"/>
  <c r="DY102" i="2" s="1"/>
  <c r="EB99" i="3" l="1"/>
  <c r="AK99" i="3"/>
  <c r="AL99" i="3" s="1"/>
  <c r="EE99" i="3" s="1"/>
  <c r="AG103" i="2"/>
  <c r="AH102" i="2"/>
  <c r="AI102" i="2" s="1"/>
  <c r="AM100" i="3" l="1"/>
  <c r="AN99" i="3"/>
  <c r="AO99" i="3" s="1"/>
  <c r="EH99" i="3" s="1"/>
  <c r="AJ103" i="2"/>
  <c r="EB102" i="2"/>
  <c r="AK102" i="2"/>
  <c r="AQ99" i="3" l="1"/>
  <c r="AR99" i="3" s="1"/>
  <c r="EK99" i="3" s="1"/>
  <c r="AP100" i="3"/>
  <c r="AL102" i="2"/>
  <c r="AS100" i="3" l="1"/>
  <c r="AT99" i="3"/>
  <c r="AU99" i="3" s="1"/>
  <c r="EN99" i="3" s="1"/>
  <c r="AM103" i="2"/>
  <c r="EE102" i="2"/>
  <c r="AN102" i="2"/>
  <c r="AV100" i="3" l="1"/>
  <c r="AW99" i="3"/>
  <c r="AX99" i="3" s="1"/>
  <c r="EQ99" i="3" s="1"/>
  <c r="AO102" i="2"/>
  <c r="AY100" i="3" l="1"/>
  <c r="AZ99" i="3"/>
  <c r="BA99" i="3" s="1"/>
  <c r="ET99" i="3" s="1"/>
  <c r="AP103" i="2"/>
  <c r="EH102" i="2"/>
  <c r="AQ102" i="2"/>
  <c r="AR102" i="2" s="1"/>
  <c r="BB100" i="3" l="1"/>
  <c r="BC99" i="3"/>
  <c r="BD99" i="3" s="1"/>
  <c r="EW99" i="3" s="1"/>
  <c r="AS103" i="2"/>
  <c r="EK102" i="2"/>
  <c r="AT102" i="2"/>
  <c r="AU102" i="2" s="1"/>
  <c r="BF99" i="3" l="1"/>
  <c r="BG99" i="3" s="1"/>
  <c r="EZ99" i="3" s="1"/>
  <c r="BE100" i="3"/>
  <c r="AV103" i="2"/>
  <c r="EN102" i="2"/>
  <c r="AW102" i="2"/>
  <c r="AX102" i="2" s="1"/>
  <c r="BH100" i="3" l="1"/>
  <c r="BI99" i="3"/>
  <c r="BJ99" i="3" s="1"/>
  <c r="FC99" i="3" s="1"/>
  <c r="AY103" i="2"/>
  <c r="EQ102" i="2"/>
  <c r="AZ102" i="2"/>
  <c r="BA102" i="2" s="1"/>
  <c r="BK100" i="3" l="1"/>
  <c r="BL99" i="3"/>
  <c r="BM99" i="3" s="1"/>
  <c r="FF99" i="3" s="1"/>
  <c r="BB103" i="2"/>
  <c r="ET102" i="2"/>
  <c r="BC102" i="2"/>
  <c r="BD102" i="2" s="1"/>
  <c r="BN100" i="3" l="1"/>
  <c r="BO99" i="3"/>
  <c r="BP99" i="3" s="1"/>
  <c r="FI99" i="3" s="1"/>
  <c r="BE103" i="2"/>
  <c r="EW102" i="2"/>
  <c r="BF102" i="2"/>
  <c r="BG102" i="2" s="1"/>
  <c r="BQ100" i="3" l="1"/>
  <c r="BR99" i="3"/>
  <c r="BS99" i="3" s="1"/>
  <c r="FL99" i="3" s="1"/>
  <c r="BH103" i="2"/>
  <c r="EZ102" i="2"/>
  <c r="BI102" i="2"/>
  <c r="BJ102" i="2" s="1"/>
  <c r="BU99" i="3" l="1"/>
  <c r="BV99" i="3" s="1"/>
  <c r="BT100" i="3"/>
  <c r="BK103" i="2"/>
  <c r="FC102" i="2"/>
  <c r="BL102" i="2"/>
  <c r="BM102" i="2" s="1"/>
  <c r="BX99" i="3" l="1"/>
  <c r="BY99" i="3" s="1"/>
  <c r="FR99" i="3" s="1"/>
  <c r="FO99" i="3"/>
  <c r="BN103" i="2"/>
  <c r="FF102" i="2"/>
  <c r="BW100" i="3"/>
  <c r="BO102" i="2"/>
  <c r="BP102" i="2" s="1"/>
  <c r="CA99" i="3" l="1"/>
  <c r="CB99" i="3" s="1"/>
  <c r="BQ103" i="2"/>
  <c r="FI102" i="2"/>
  <c r="BZ100" i="3"/>
  <c r="BR102" i="2"/>
  <c r="BS102" i="2" s="1"/>
  <c r="CD99" i="3" l="1"/>
  <c r="CE99" i="3" s="1"/>
  <c r="FX99" i="3" s="1"/>
  <c r="FU99" i="3"/>
  <c r="BT103" i="2"/>
  <c r="FL102" i="2"/>
  <c r="CC100" i="3"/>
  <c r="BU102" i="2"/>
  <c r="BV102" i="2" s="1"/>
  <c r="CG99" i="3" l="1"/>
  <c r="CH99" i="3" s="1"/>
  <c r="BW103" i="2"/>
  <c r="FO102" i="2"/>
  <c r="CF100" i="3"/>
  <c r="BX102" i="2"/>
  <c r="BY102" i="2" s="1"/>
  <c r="CJ99" i="3" l="1"/>
  <c r="CK99" i="3" s="1"/>
  <c r="GD99" i="3" s="1"/>
  <c r="GA99" i="3"/>
  <c r="BZ103" i="2"/>
  <c r="FR102" i="2"/>
  <c r="CI100" i="3"/>
  <c r="CA102" i="2"/>
  <c r="CB102" i="2" s="1"/>
  <c r="CC103" i="2" l="1"/>
  <c r="FU102" i="2"/>
  <c r="CL100" i="3"/>
  <c r="CM99" i="3"/>
  <c r="CD102" i="2"/>
  <c r="CE102" i="2" s="1"/>
  <c r="CF103" i="2" l="1"/>
  <c r="FX102" i="2"/>
  <c r="CN99" i="3"/>
  <c r="CP99" i="3"/>
  <c r="CG102" i="2"/>
  <c r="CH102" i="2" s="1"/>
  <c r="GG99" i="3" l="1"/>
  <c r="CI103" i="2"/>
  <c r="GA102" i="2"/>
  <c r="CQ99" i="3"/>
  <c r="GJ99" i="3" s="1"/>
  <c r="CS99" i="3"/>
  <c r="CT99" i="3" s="1"/>
  <c r="K101" i="1" s="1"/>
  <c r="CO100" i="3"/>
  <c r="CJ102" i="2"/>
  <c r="CK102" i="2" s="1"/>
  <c r="CL103" i="2" l="1"/>
  <c r="GD102" i="2"/>
  <c r="CU100" i="3"/>
  <c r="GM99" i="3"/>
  <c r="A99" i="3"/>
  <c r="B99" i="3"/>
  <c r="CR100" i="3"/>
  <c r="CM102" i="2"/>
  <c r="CN102" i="2" s="1"/>
  <c r="CO103" i="2" l="1"/>
  <c r="GG102" i="2"/>
  <c r="CP102" i="2"/>
  <c r="CQ102" i="2" s="1"/>
  <c r="DA100" i="3" l="1"/>
  <c r="CX100" i="3"/>
  <c r="CR103" i="2"/>
  <c r="GJ102" i="2"/>
  <c r="CS102" i="2"/>
  <c r="CT102" i="2" s="1"/>
  <c r="CU103" i="2" l="1"/>
  <c r="GM102" i="2"/>
  <c r="B102" i="2"/>
  <c r="A102" i="2"/>
  <c r="J104" i="1"/>
  <c r="CX103" i="2" l="1"/>
  <c r="DD100" i="3"/>
  <c r="DG100" i="3"/>
  <c r="DA103" i="2" l="1"/>
  <c r="DJ100" i="3" l="1"/>
  <c r="DD103" i="2"/>
  <c r="DM100" i="3"/>
  <c r="DG103" i="2" l="1"/>
  <c r="DP100" i="3" l="1"/>
  <c r="DJ103" i="2"/>
  <c r="DM103" i="2" l="1"/>
  <c r="DS100" i="3" l="1"/>
  <c r="DP103" i="2"/>
  <c r="AC100" i="3"/>
  <c r="AB103" i="2" l="1"/>
  <c r="AC103" i="2" s="1"/>
  <c r="AD104" i="2" s="1"/>
  <c r="DS103" i="2"/>
  <c r="AE100" i="3"/>
  <c r="AF100" i="3" s="1"/>
  <c r="DV100" i="3"/>
  <c r="AD101" i="3"/>
  <c r="DY100" i="3" l="1"/>
  <c r="DV103" i="2"/>
  <c r="AE103" i="2"/>
  <c r="AF103" i="2" s="1"/>
  <c r="AG104" i="2" s="1"/>
  <c r="AH100" i="3"/>
  <c r="AI100" i="3" s="1"/>
  <c r="EB100" i="3" s="1"/>
  <c r="AG101" i="3"/>
  <c r="AH103" i="2" l="1"/>
  <c r="AI103" i="2" s="1"/>
  <c r="DY103" i="2"/>
  <c r="AK100" i="3"/>
  <c r="AL100" i="3" s="1"/>
  <c r="EE100" i="3" s="1"/>
  <c r="AJ101" i="3"/>
  <c r="AJ104" i="2" l="1"/>
  <c r="EB103" i="2"/>
  <c r="AM101" i="3"/>
  <c r="AN100" i="3"/>
  <c r="AK103" i="2"/>
  <c r="AL103" i="2" s="1"/>
  <c r="AM104" i="2" l="1"/>
  <c r="EE103" i="2"/>
  <c r="AO100" i="3"/>
  <c r="AQ100" i="3"/>
  <c r="AR100" i="3" s="1"/>
  <c r="EK100" i="3" s="1"/>
  <c r="AN103" i="2"/>
  <c r="EH100" i="3" l="1"/>
  <c r="AT100" i="3"/>
  <c r="AS101" i="3"/>
  <c r="AP101" i="3"/>
  <c r="AO103" i="2"/>
  <c r="AQ103" i="2"/>
  <c r="AP104" i="2" l="1"/>
  <c r="EH103" i="2"/>
  <c r="AU100" i="3"/>
  <c r="AW100" i="3"/>
  <c r="AX100" i="3" s="1"/>
  <c r="EQ100" i="3" s="1"/>
  <c r="AR103" i="2"/>
  <c r="AT103" i="2"/>
  <c r="EN100" i="3" l="1"/>
  <c r="AS104" i="2"/>
  <c r="EK103" i="2"/>
  <c r="AZ100" i="3"/>
  <c r="BA100" i="3" s="1"/>
  <c r="ET100" i="3" s="1"/>
  <c r="AY101" i="3"/>
  <c r="AV101" i="3"/>
  <c r="AU103" i="2"/>
  <c r="AW103" i="2"/>
  <c r="AV104" i="2" l="1"/>
  <c r="EN103" i="2"/>
  <c r="BC100" i="3"/>
  <c r="BB101" i="3"/>
  <c r="AX103" i="2"/>
  <c r="AZ103" i="2"/>
  <c r="AY104" i="2" l="1"/>
  <c r="EQ103" i="2"/>
  <c r="BD100" i="3"/>
  <c r="BF100" i="3"/>
  <c r="BA103" i="2"/>
  <c r="BC103" i="2"/>
  <c r="EW100" i="3" l="1"/>
  <c r="BB104" i="2"/>
  <c r="ET103" i="2"/>
  <c r="BG100" i="3"/>
  <c r="EZ100" i="3" s="1"/>
  <c r="BI100" i="3"/>
  <c r="BE101" i="3"/>
  <c r="BD103" i="2"/>
  <c r="BF103" i="2"/>
  <c r="BE104" i="2" l="1"/>
  <c r="EW103" i="2"/>
  <c r="BH101" i="3"/>
  <c r="BJ100" i="3"/>
  <c r="BL100" i="3"/>
  <c r="BG103" i="2"/>
  <c r="BI103" i="2"/>
  <c r="FC100" i="3" l="1"/>
  <c r="BH104" i="2"/>
  <c r="EZ103" i="2"/>
  <c r="BK101" i="3"/>
  <c r="BM100" i="3"/>
  <c r="FF100" i="3" s="1"/>
  <c r="BO100" i="3"/>
  <c r="BJ103" i="2"/>
  <c r="BL103" i="2"/>
  <c r="BK104" i="2" l="1"/>
  <c r="FC103" i="2"/>
  <c r="BP100" i="3"/>
  <c r="BR100" i="3"/>
  <c r="BN101" i="3"/>
  <c r="BM103" i="2"/>
  <c r="BO103" i="2"/>
  <c r="FI100" i="3" l="1"/>
  <c r="BN104" i="2"/>
  <c r="FF103" i="2"/>
  <c r="BS100" i="3"/>
  <c r="FL100" i="3" s="1"/>
  <c r="BU100" i="3"/>
  <c r="BQ101" i="3"/>
  <c r="BP103" i="2"/>
  <c r="BR103" i="2"/>
  <c r="BQ104" i="2" l="1"/>
  <c r="FI103" i="2"/>
  <c r="BV100" i="3"/>
  <c r="BX100" i="3"/>
  <c r="BT101" i="3"/>
  <c r="BS103" i="2"/>
  <c r="BU103" i="2"/>
  <c r="FO100" i="3" l="1"/>
  <c r="BT104" i="2"/>
  <c r="FL103" i="2"/>
  <c r="BY100" i="3"/>
  <c r="FR100" i="3" s="1"/>
  <c r="CA100" i="3"/>
  <c r="BW101" i="3"/>
  <c r="BV103" i="2"/>
  <c r="BX103" i="2"/>
  <c r="BW104" i="2" l="1"/>
  <c r="FO103" i="2"/>
  <c r="CB100" i="3"/>
  <c r="CD100" i="3"/>
  <c r="BZ101" i="3"/>
  <c r="BY103" i="2"/>
  <c r="CA103" i="2"/>
  <c r="FU100" i="3" l="1"/>
  <c r="BZ104" i="2"/>
  <c r="FR103" i="2"/>
  <c r="CE100" i="3"/>
  <c r="FX100" i="3" s="1"/>
  <c r="CG100" i="3"/>
  <c r="CC101" i="3"/>
  <c r="CB103" i="2"/>
  <c r="CD103" i="2"/>
  <c r="CC104" i="2" l="1"/>
  <c r="FU103" i="2"/>
  <c r="CH100" i="3"/>
  <c r="CJ100" i="3"/>
  <c r="CF101" i="3"/>
  <c r="CE103" i="2"/>
  <c r="CG103" i="2"/>
  <c r="GA100" i="3" l="1"/>
  <c r="CF104" i="2"/>
  <c r="FX103" i="2"/>
  <c r="CK100" i="3"/>
  <c r="CI101" i="3"/>
  <c r="CH103" i="2"/>
  <c r="CJ103" i="2"/>
  <c r="CI104" i="2" l="1"/>
  <c r="GA103" i="2"/>
  <c r="CM100" i="3"/>
  <c r="CN100" i="3" s="1"/>
  <c r="GD100" i="3"/>
  <c r="CL101" i="3"/>
  <c r="CK103" i="2"/>
  <c r="GG100" i="3" l="1"/>
  <c r="CL104" i="2"/>
  <c r="GD103" i="2"/>
  <c r="CP100" i="3"/>
  <c r="CQ100" i="3" s="1"/>
  <c r="GJ100" i="3" s="1"/>
  <c r="CO101" i="3"/>
  <c r="CM103" i="2"/>
  <c r="CN103" i="2" s="1"/>
  <c r="CO104" i="2" l="1"/>
  <c r="GG103" i="2"/>
  <c r="CR101" i="3"/>
  <c r="CS100" i="3"/>
  <c r="CT100" i="3" s="1"/>
  <c r="GM100" i="3" s="1"/>
  <c r="CP103" i="2"/>
  <c r="CQ103" i="2" s="1"/>
  <c r="K102" i="1" l="1"/>
  <c r="CS103" i="2"/>
  <c r="CT103" i="2" s="1"/>
  <c r="J105" i="1" s="1"/>
  <c r="GJ103" i="2"/>
  <c r="B100" i="3"/>
  <c r="A100" i="3"/>
  <c r="CU101" i="3"/>
  <c r="CR104" i="2"/>
  <c r="CX101" i="3" l="1"/>
  <c r="B103" i="2"/>
  <c r="A103" i="2"/>
  <c r="CU104" i="2"/>
  <c r="GM103" i="2"/>
  <c r="CX104" i="2" l="1"/>
  <c r="DA101" i="3" l="1"/>
  <c r="DA104" i="2"/>
  <c r="DD104" i="2" l="1"/>
  <c r="DG104" i="2"/>
  <c r="DJ104" i="2" l="1"/>
  <c r="DD101" i="3"/>
  <c r="DG101" i="3" l="1"/>
  <c r="DJ101" i="3"/>
  <c r="DM104" i="2"/>
  <c r="DM101" i="3" l="1"/>
  <c r="DP104" i="2"/>
  <c r="DP101" i="3" l="1"/>
  <c r="AB104" i="2"/>
  <c r="AC104" i="2" s="1"/>
  <c r="AD105" i="2" s="1"/>
  <c r="DS104" i="2"/>
  <c r="DS101" i="3" l="1"/>
  <c r="DV104" i="2"/>
  <c r="AE104" i="2"/>
  <c r="AF104" i="2" s="1"/>
  <c r="AG105" i="2" s="1"/>
  <c r="AC101" i="3" l="1"/>
  <c r="DV101" i="3" s="1"/>
  <c r="AH104" i="2"/>
  <c r="AI104" i="2" s="1"/>
  <c r="DY104" i="2"/>
  <c r="AD102" i="3" l="1"/>
  <c r="AE101" i="3"/>
  <c r="AF101" i="3" s="1"/>
  <c r="DY101" i="3" s="1"/>
  <c r="AJ105" i="2"/>
  <c r="EB104" i="2"/>
  <c r="AK104" i="2"/>
  <c r="AL104" i="2" s="1"/>
  <c r="AH101" i="3" l="1"/>
  <c r="AI101" i="3" s="1"/>
  <c r="EB101" i="3" s="1"/>
  <c r="AG102" i="3"/>
  <c r="AM105" i="2"/>
  <c r="EE104" i="2"/>
  <c r="AN104" i="2"/>
  <c r="AO104" i="2" s="1"/>
  <c r="AJ102" i="3" l="1"/>
  <c r="AK101" i="3"/>
  <c r="AL101" i="3" s="1"/>
  <c r="EE101" i="3" s="1"/>
  <c r="AP105" i="2"/>
  <c r="EH104" i="2"/>
  <c r="AQ104" i="2"/>
  <c r="AR104" i="2" s="1"/>
  <c r="AM102" i="3" l="1"/>
  <c r="AN101" i="3"/>
  <c r="AO101" i="3" s="1"/>
  <c r="EH101" i="3" s="1"/>
  <c r="AS105" i="2"/>
  <c r="EK104" i="2"/>
  <c r="AT104" i="2"/>
  <c r="AU104" i="2" s="1"/>
  <c r="AP102" i="3" l="1"/>
  <c r="AQ101" i="3"/>
  <c r="AR101" i="3" s="1"/>
  <c r="EK101" i="3" s="1"/>
  <c r="AV105" i="2"/>
  <c r="EN104" i="2"/>
  <c r="AW104" i="2"/>
  <c r="AX104" i="2" s="1"/>
  <c r="AT101" i="3" l="1"/>
  <c r="AU101" i="3" s="1"/>
  <c r="EN101" i="3" s="1"/>
  <c r="AS102" i="3"/>
  <c r="AY105" i="2"/>
  <c r="EQ104" i="2"/>
  <c r="AZ104" i="2"/>
  <c r="BA104" i="2" s="1"/>
  <c r="AW101" i="3" l="1"/>
  <c r="AX101" i="3" s="1"/>
  <c r="EQ101" i="3" s="1"/>
  <c r="AV102" i="3"/>
  <c r="BB105" i="2"/>
  <c r="ET104" i="2"/>
  <c r="BC104" i="2"/>
  <c r="AY102" i="3" l="1"/>
  <c r="AZ101" i="3"/>
  <c r="BA101" i="3" s="1"/>
  <c r="ET101" i="3" s="1"/>
  <c r="BD104" i="2"/>
  <c r="BB102" i="3" l="1"/>
  <c r="BC101" i="3"/>
  <c r="BD101" i="3" s="1"/>
  <c r="EW101" i="3" s="1"/>
  <c r="BE105" i="2"/>
  <c r="EW104" i="2"/>
  <c r="BF104" i="2"/>
  <c r="BG104" i="2" s="1"/>
  <c r="BE102" i="3" l="1"/>
  <c r="BF101" i="3"/>
  <c r="BG101" i="3" s="1"/>
  <c r="EZ101" i="3" s="1"/>
  <c r="BH105" i="2"/>
  <c r="EZ104" i="2"/>
  <c r="BI104" i="2"/>
  <c r="BJ104" i="2" s="1"/>
  <c r="BH102" i="3" l="1"/>
  <c r="BI101" i="3"/>
  <c r="BJ101" i="3" s="1"/>
  <c r="FC101" i="3" s="1"/>
  <c r="BK105" i="2"/>
  <c r="FC104" i="2"/>
  <c r="BL104" i="2"/>
  <c r="BM104" i="2" s="1"/>
  <c r="BK102" i="3" l="1"/>
  <c r="BL101" i="3"/>
  <c r="BM101" i="3" s="1"/>
  <c r="FF101" i="3" s="1"/>
  <c r="BN105" i="2"/>
  <c r="FF104" i="2"/>
  <c r="BO104" i="2"/>
  <c r="BP104" i="2" s="1"/>
  <c r="BN102" i="3" l="1"/>
  <c r="BO101" i="3"/>
  <c r="BP101" i="3" s="1"/>
  <c r="FI101" i="3" s="1"/>
  <c r="BQ105" i="2"/>
  <c r="FI104" i="2"/>
  <c r="BR104" i="2"/>
  <c r="BS104" i="2" s="1"/>
  <c r="BQ102" i="3" l="1"/>
  <c r="BR101" i="3"/>
  <c r="BS101" i="3" s="1"/>
  <c r="FL101" i="3" s="1"/>
  <c r="BT105" i="2"/>
  <c r="FL104" i="2"/>
  <c r="BU104" i="2"/>
  <c r="BV104" i="2" s="1"/>
  <c r="BT102" i="3" l="1"/>
  <c r="BU101" i="3"/>
  <c r="BV101" i="3" s="1"/>
  <c r="BW102" i="3" s="1"/>
  <c r="BW105" i="2"/>
  <c r="FO104" i="2"/>
  <c r="BX104" i="2"/>
  <c r="BY104" i="2" s="1"/>
  <c r="FO101" i="3" l="1"/>
  <c r="BX101" i="3"/>
  <c r="BY101" i="3" s="1"/>
  <c r="FR101" i="3" s="1"/>
  <c r="BZ105" i="2"/>
  <c r="FR104" i="2"/>
  <c r="CA104" i="2"/>
  <c r="CB104" i="2" s="1"/>
  <c r="BZ102" i="3" l="1"/>
  <c r="CA101" i="3"/>
  <c r="CB101" i="3" s="1"/>
  <c r="FU101" i="3" s="1"/>
  <c r="CC105" i="2"/>
  <c r="FU104" i="2"/>
  <c r="CD104" i="2"/>
  <c r="CC102" i="3" l="1"/>
  <c r="CD101" i="3"/>
  <c r="CE101" i="3" s="1"/>
  <c r="FX101" i="3" s="1"/>
  <c r="CE104" i="2"/>
  <c r="CF102" i="3" l="1"/>
  <c r="CG101" i="3"/>
  <c r="CH101" i="3" s="1"/>
  <c r="GA101" i="3" s="1"/>
  <c r="CF105" i="2"/>
  <c r="FX104" i="2"/>
  <c r="CG104" i="2"/>
  <c r="CH104" i="2" s="1"/>
  <c r="CI102" i="3" l="1"/>
  <c r="CJ101" i="3"/>
  <c r="CK101" i="3" s="1"/>
  <c r="GD101" i="3" s="1"/>
  <c r="CI105" i="2"/>
  <c r="GA104" i="2"/>
  <c r="CJ104" i="2"/>
  <c r="CK104" i="2" s="1"/>
  <c r="CL102" i="3" l="1"/>
  <c r="CM101" i="3"/>
  <c r="CN101" i="3" s="1"/>
  <c r="GG101" i="3" s="1"/>
  <c r="CL105" i="2"/>
  <c r="GD104" i="2"/>
  <c r="CM104" i="2"/>
  <c r="CN104" i="2" s="1"/>
  <c r="CO102" i="3" l="1"/>
  <c r="CP101" i="3"/>
  <c r="CQ101" i="3" s="1"/>
  <c r="GJ101" i="3" s="1"/>
  <c r="CO105" i="2"/>
  <c r="GG104" i="2"/>
  <c r="CP104" i="2"/>
  <c r="CQ104" i="2" s="1"/>
  <c r="CR102" i="3" l="1"/>
  <c r="CS101" i="3"/>
  <c r="CT101" i="3" s="1"/>
  <c r="GM101" i="3" s="1"/>
  <c r="CR105" i="2"/>
  <c r="GJ104" i="2"/>
  <c r="CS104" i="2"/>
  <c r="CT104" i="2" s="1"/>
  <c r="K103" i="1" l="1"/>
  <c r="B101" i="3"/>
  <c r="CU102" i="3"/>
  <c r="A101" i="3"/>
  <c r="CU105" i="2"/>
  <c r="GM104" i="2"/>
  <c r="A104" i="2"/>
  <c r="J106" i="1"/>
  <c r="B104" i="2"/>
  <c r="CX105" i="2" l="1"/>
  <c r="CX102" i="3" l="1"/>
  <c r="DA105" i="2"/>
  <c r="DA102" i="3" l="1"/>
  <c r="DD102" i="3"/>
  <c r="DD105" i="2"/>
  <c r="DG102" i="3" l="1"/>
  <c r="DG105" i="2"/>
  <c r="DJ102" i="3" l="1"/>
  <c r="DJ105" i="2"/>
  <c r="DP102" i="3" l="1"/>
  <c r="DM105" i="2"/>
  <c r="DM102" i="3" l="1"/>
  <c r="DS102" i="3"/>
  <c r="DP105" i="2"/>
  <c r="AC102" i="3" l="1"/>
  <c r="DV102" i="3" s="1"/>
  <c r="DS105" i="2"/>
  <c r="AB105" i="2"/>
  <c r="AC105" i="2" s="1"/>
  <c r="AD106" i="2" s="1"/>
  <c r="AE105" i="2" l="1"/>
  <c r="AF105" i="2" s="1"/>
  <c r="AG106" i="2" s="1"/>
  <c r="DV105" i="2"/>
  <c r="AD103" i="3"/>
  <c r="AE102" i="3"/>
  <c r="DY105" i="2" l="1"/>
  <c r="AH105" i="2"/>
  <c r="AI105" i="2" s="1"/>
  <c r="AJ106" i="2" s="1"/>
  <c r="AF102" i="3"/>
  <c r="AH102" i="3"/>
  <c r="DY102" i="3" l="1"/>
  <c r="AK105" i="2"/>
  <c r="AL105" i="2" s="1"/>
  <c r="EE105" i="2" s="1"/>
  <c r="EB105" i="2"/>
  <c r="AI102" i="3"/>
  <c r="EB102" i="3" s="1"/>
  <c r="AK102" i="3"/>
  <c r="AG103" i="3"/>
  <c r="AM106" i="2" l="1"/>
  <c r="AN105" i="2"/>
  <c r="AO105" i="2" s="1"/>
  <c r="AP106" i="2" s="1"/>
  <c r="AL102" i="3"/>
  <c r="AN102" i="3"/>
  <c r="AJ103" i="3"/>
  <c r="EE102" i="3" l="1"/>
  <c r="AQ105" i="2"/>
  <c r="AR105" i="2" s="1"/>
  <c r="AS106" i="2" s="1"/>
  <c r="EH105" i="2"/>
  <c r="AO102" i="3"/>
  <c r="EH102" i="3" s="1"/>
  <c r="AQ102" i="3"/>
  <c r="AM103" i="3"/>
  <c r="EK105" i="2" l="1"/>
  <c r="AT105" i="2"/>
  <c r="AU105" i="2" s="1"/>
  <c r="AV106" i="2" s="1"/>
  <c r="AP103" i="3"/>
  <c r="AR102" i="3"/>
  <c r="AT102" i="3"/>
  <c r="EK102" i="3" l="1"/>
  <c r="AW105" i="2"/>
  <c r="AX105" i="2" s="1"/>
  <c r="AY106" i="2" s="1"/>
  <c r="EN105" i="2"/>
  <c r="AU102" i="3"/>
  <c r="EN102" i="3" s="1"/>
  <c r="AW102" i="3"/>
  <c r="AS103" i="3"/>
  <c r="AZ105" i="2" l="1"/>
  <c r="BA105" i="2" s="1"/>
  <c r="BB106" i="2" s="1"/>
  <c r="EQ105" i="2"/>
  <c r="AX102" i="3"/>
  <c r="AZ102" i="3"/>
  <c r="AV103" i="3"/>
  <c r="EQ102" i="3" l="1"/>
  <c r="ET105" i="2"/>
  <c r="BC105" i="2"/>
  <c r="BD105" i="2" s="1"/>
  <c r="BE106" i="2" s="1"/>
  <c r="BA102" i="3"/>
  <c r="ET102" i="3" s="1"/>
  <c r="BC102" i="3"/>
  <c r="AY103" i="3"/>
  <c r="BF105" i="2" l="1"/>
  <c r="BG105" i="2" s="1"/>
  <c r="BH106" i="2" s="1"/>
  <c r="EW105" i="2"/>
  <c r="BD102" i="3"/>
  <c r="BB103" i="3"/>
  <c r="BI105" i="2" l="1"/>
  <c r="BJ105" i="2" s="1"/>
  <c r="BK106" i="2" s="1"/>
  <c r="EZ105" i="2"/>
  <c r="BF102" i="3"/>
  <c r="BG102" i="3" s="1"/>
  <c r="EZ102" i="3" s="1"/>
  <c r="EW102" i="3"/>
  <c r="BE103" i="3"/>
  <c r="FC105" i="2" l="1"/>
  <c r="BL105" i="2"/>
  <c r="BM105" i="2" s="1"/>
  <c r="BN106" i="2" s="1"/>
  <c r="BI102" i="3"/>
  <c r="BJ102" i="3" s="1"/>
  <c r="FC102" i="3" s="1"/>
  <c r="BH103" i="3"/>
  <c r="BO105" i="2" l="1"/>
  <c r="BP105" i="2" s="1"/>
  <c r="BQ106" i="2" s="1"/>
  <c r="FF105" i="2"/>
  <c r="BL102" i="3"/>
  <c r="BK103" i="3"/>
  <c r="FI105" i="2" l="1"/>
  <c r="BR105" i="2"/>
  <c r="BS105" i="2" s="1"/>
  <c r="BT106" i="2" s="1"/>
  <c r="BM102" i="3"/>
  <c r="BO102" i="3" s="1"/>
  <c r="BP102" i="3" s="1"/>
  <c r="FI102" i="3" s="1"/>
  <c r="FF102" i="3" l="1"/>
  <c r="BN103" i="3"/>
  <c r="BU105" i="2"/>
  <c r="BV105" i="2" s="1"/>
  <c r="BW106" i="2" s="1"/>
  <c r="FL105" i="2"/>
  <c r="BR102" i="3"/>
  <c r="BS102" i="3" s="1"/>
  <c r="FL102" i="3" s="1"/>
  <c r="BQ103" i="3"/>
  <c r="FO105" i="2" l="1"/>
  <c r="BX105" i="2"/>
  <c r="BY105" i="2" s="1"/>
  <c r="BZ106" i="2" s="1"/>
  <c r="BT103" i="3"/>
  <c r="BU102" i="3"/>
  <c r="BV102" i="3" s="1"/>
  <c r="FO102" i="3" s="1"/>
  <c r="CA105" i="2" l="1"/>
  <c r="CB105" i="2" s="1"/>
  <c r="CC106" i="2" s="1"/>
  <c r="FR105" i="2"/>
  <c r="BX102" i="3"/>
  <c r="BY102" i="3" s="1"/>
  <c r="FR102" i="3" s="1"/>
  <c r="BW103" i="3"/>
  <c r="FU105" i="2" l="1"/>
  <c r="CD105" i="2"/>
  <c r="CE105" i="2" s="1"/>
  <c r="CA102" i="3"/>
  <c r="CB102" i="3" s="1"/>
  <c r="FU102" i="3" s="1"/>
  <c r="BZ103" i="3"/>
  <c r="CG105" i="2" l="1"/>
  <c r="CH105" i="2" s="1"/>
  <c r="CF106" i="2"/>
  <c r="FX105" i="2"/>
  <c r="CD102" i="3"/>
  <c r="CC103" i="3"/>
  <c r="CI106" i="2" l="1"/>
  <c r="GA105" i="2"/>
  <c r="CE102" i="3"/>
  <c r="CG102" i="3" s="1"/>
  <c r="CH102" i="3" s="1"/>
  <c r="GA102" i="3" s="1"/>
  <c r="CJ105" i="2"/>
  <c r="FX102" i="3" l="1"/>
  <c r="CF103" i="3"/>
  <c r="CJ102" i="3"/>
  <c r="CI103" i="3"/>
  <c r="CK105" i="2"/>
  <c r="CL106" i="2" l="1"/>
  <c r="GD105" i="2"/>
  <c r="CK102" i="3"/>
  <c r="CM102" i="3" s="1"/>
  <c r="CM105" i="2"/>
  <c r="GD102" i="3" l="1"/>
  <c r="CL103" i="3"/>
  <c r="CN102" i="3"/>
  <c r="GG102" i="3" s="1"/>
  <c r="CN105" i="2"/>
  <c r="GG105" i="2" s="1"/>
  <c r="CP105" i="2"/>
  <c r="CO103" i="3" l="1"/>
  <c r="CP102" i="3"/>
  <c r="CO106" i="2"/>
  <c r="CQ105" i="2"/>
  <c r="CS105" i="2"/>
  <c r="CT105" i="2" s="1"/>
  <c r="CU106" i="2" l="1"/>
  <c r="GM105" i="2"/>
  <c r="CR106" i="2"/>
  <c r="GJ105" i="2"/>
  <c r="CQ102" i="3"/>
  <c r="CS102" i="3"/>
  <c r="J107" i="1"/>
  <c r="A105" i="2"/>
  <c r="B105" i="2"/>
  <c r="K104" i="1" l="1"/>
  <c r="CT102" i="3"/>
  <c r="B102" i="3"/>
  <c r="GJ102" i="3"/>
  <c r="CR103" i="3"/>
  <c r="A102" i="3"/>
  <c r="CX106" i="2"/>
  <c r="GM102" i="3" l="1"/>
  <c r="CU103" i="3"/>
  <c r="DA106" i="2"/>
  <c r="DD106" i="2" l="1"/>
  <c r="CX103" i="3" l="1"/>
  <c r="DG106" i="2"/>
  <c r="DA103" i="3" l="1"/>
  <c r="DJ106" i="2"/>
  <c r="DD103" i="3" l="1"/>
  <c r="DM106" i="2"/>
  <c r="DG103" i="3" l="1"/>
  <c r="DP106" i="2"/>
  <c r="DJ103" i="3" l="1"/>
  <c r="DS106" i="2"/>
  <c r="AB106" i="2"/>
  <c r="AC106" i="2" s="1"/>
  <c r="AD107" i="2" l="1"/>
  <c r="DV106" i="2"/>
  <c r="AE106" i="2"/>
  <c r="AF106" i="2" s="1"/>
  <c r="DM103" i="3" l="1"/>
  <c r="DP103" i="3"/>
  <c r="AG107" i="2"/>
  <c r="DY106" i="2"/>
  <c r="AH106" i="2"/>
  <c r="AI106" i="2" s="1"/>
  <c r="AJ107" i="2" l="1"/>
  <c r="EB106" i="2"/>
  <c r="AK106" i="2"/>
  <c r="AL106" i="2" s="1"/>
  <c r="DS103" i="3" l="1"/>
  <c r="AC103" i="3"/>
  <c r="AD104" i="3" s="1"/>
  <c r="AM107" i="2"/>
  <c r="EE106" i="2"/>
  <c r="AN106" i="2"/>
  <c r="AE103" i="3" l="1"/>
  <c r="AF103" i="3" s="1"/>
  <c r="AH103" i="3" s="1"/>
  <c r="AI103" i="3" s="1"/>
  <c r="DV103" i="3"/>
  <c r="AO106" i="2"/>
  <c r="AQ106" i="2"/>
  <c r="AG104" i="3" l="1"/>
  <c r="DY103" i="3"/>
  <c r="AK103" i="3"/>
  <c r="AL103" i="3" s="1"/>
  <c r="EB103" i="3"/>
  <c r="AJ104" i="3"/>
  <c r="AP107" i="2"/>
  <c r="EH106" i="2"/>
  <c r="AR106" i="2"/>
  <c r="AT106" i="2" s="1"/>
  <c r="AN103" i="3" l="1"/>
  <c r="AO103" i="3" s="1"/>
  <c r="EE103" i="3"/>
  <c r="AM104" i="3"/>
  <c r="AS107" i="2"/>
  <c r="EK106" i="2"/>
  <c r="AU106" i="2"/>
  <c r="AW106" i="2"/>
  <c r="AQ103" i="3" l="1"/>
  <c r="AR103" i="3" s="1"/>
  <c r="EH103" i="3"/>
  <c r="AP104" i="3"/>
  <c r="AV107" i="2"/>
  <c r="EN106" i="2"/>
  <c r="AX106" i="2"/>
  <c r="AZ106" i="2"/>
  <c r="AT103" i="3" l="1"/>
  <c r="AU103" i="3" s="1"/>
  <c r="EK103" i="3"/>
  <c r="AS104" i="3"/>
  <c r="AY107" i="2"/>
  <c r="EQ106" i="2"/>
  <c r="BA106" i="2"/>
  <c r="BC106" i="2"/>
  <c r="AW103" i="3" l="1"/>
  <c r="EN103" i="3"/>
  <c r="AV104" i="3"/>
  <c r="BB107" i="2"/>
  <c r="ET106" i="2"/>
  <c r="BD106" i="2"/>
  <c r="BF106" i="2"/>
  <c r="AX103" i="3" l="1"/>
  <c r="EQ103" i="3" s="1"/>
  <c r="BE107" i="2"/>
  <c r="EW106" i="2"/>
  <c r="BG106" i="2"/>
  <c r="BI106" i="2" s="1"/>
  <c r="AZ103" i="3" l="1"/>
  <c r="BA103" i="3" s="1"/>
  <c r="BB104" i="3" s="1"/>
  <c r="AY104" i="3"/>
  <c r="BH107" i="2"/>
  <c r="EZ106" i="2"/>
  <c r="BJ106" i="2"/>
  <c r="BL106" i="2"/>
  <c r="ET103" i="3" l="1"/>
  <c r="BC103" i="3"/>
  <c r="BD103" i="3" s="1"/>
  <c r="BF103" i="3" s="1"/>
  <c r="BK107" i="2"/>
  <c r="FC106" i="2"/>
  <c r="BM106" i="2"/>
  <c r="BO106" i="2"/>
  <c r="BG103" i="3" l="1"/>
  <c r="BI103" i="3" s="1"/>
  <c r="BJ103" i="3" s="1"/>
  <c r="EW103" i="3"/>
  <c r="BE104" i="3"/>
  <c r="BN107" i="2"/>
  <c r="FF106" i="2"/>
  <c r="BP106" i="2"/>
  <c r="BR106" i="2"/>
  <c r="BS106" i="2" s="1"/>
  <c r="FL106" i="2" s="1"/>
  <c r="EZ103" i="3" l="1"/>
  <c r="BH104" i="3"/>
  <c r="BL103" i="3"/>
  <c r="BM103" i="3" s="1"/>
  <c r="FC103" i="3"/>
  <c r="BK104" i="3"/>
  <c r="BQ107" i="2"/>
  <c r="FI106" i="2"/>
  <c r="BU106" i="2"/>
  <c r="BT107" i="2"/>
  <c r="BO103" i="3" l="1"/>
  <c r="BP103" i="3" s="1"/>
  <c r="FF103" i="3"/>
  <c r="BN104" i="3"/>
  <c r="BV106" i="2"/>
  <c r="BX106" i="2"/>
  <c r="BR103" i="3" l="1"/>
  <c r="FI103" i="3"/>
  <c r="BQ104" i="3"/>
  <c r="BW107" i="2"/>
  <c r="FO106" i="2"/>
  <c r="BY106" i="2"/>
  <c r="CA106" i="2"/>
  <c r="BS103" i="3" l="1"/>
  <c r="FL103" i="3" s="1"/>
  <c r="BZ107" i="2"/>
  <c r="FR106" i="2"/>
  <c r="CB106" i="2"/>
  <c r="CD106" i="2"/>
  <c r="BU103" i="3" l="1"/>
  <c r="BV103" i="3" s="1"/>
  <c r="FO103" i="3" s="1"/>
  <c r="BT104" i="3"/>
  <c r="CC107" i="2"/>
  <c r="FU106" i="2"/>
  <c r="CE106" i="2"/>
  <c r="CG106" i="2"/>
  <c r="BW104" i="3" l="1"/>
  <c r="BX103" i="3"/>
  <c r="BY103" i="3" s="1"/>
  <c r="FR103" i="3" s="1"/>
  <c r="CF107" i="2"/>
  <c r="FX106" i="2"/>
  <c r="CH106" i="2"/>
  <c r="CJ106" i="2"/>
  <c r="BZ104" i="3" l="1"/>
  <c r="CA103" i="3"/>
  <c r="CB103" i="3" s="1"/>
  <c r="FU103" i="3" s="1"/>
  <c r="CI107" i="2"/>
  <c r="GA106" i="2"/>
  <c r="CK106" i="2"/>
  <c r="CM106" i="2"/>
  <c r="CC104" i="3" l="1"/>
  <c r="CD103" i="3"/>
  <c r="CE103" i="3" s="1"/>
  <c r="FX103" i="3" s="1"/>
  <c r="CL107" i="2"/>
  <c r="GD106" i="2"/>
  <c r="CN106" i="2"/>
  <c r="CP106" i="2"/>
  <c r="CF104" i="3" l="1"/>
  <c r="CG103" i="3"/>
  <c r="CH103" i="3" s="1"/>
  <c r="GA103" i="3" s="1"/>
  <c r="CO107" i="2"/>
  <c r="GG106" i="2"/>
  <c r="CQ106" i="2"/>
  <c r="GJ106" i="2" s="1"/>
  <c r="CS106" i="2"/>
  <c r="CI104" i="3" l="1"/>
  <c r="CJ103" i="3"/>
  <c r="CK103" i="3" s="1"/>
  <c r="GD103" i="3" s="1"/>
  <c r="CR107" i="2"/>
  <c r="B106" i="2"/>
  <c r="CT106" i="2"/>
  <c r="J108" i="1" s="1"/>
  <c r="CL104" i="3" l="1"/>
  <c r="CM103" i="3"/>
  <c r="CN103" i="3" s="1"/>
  <c r="CO104" i="3" s="1"/>
  <c r="A106" i="2"/>
  <c r="CU107" i="2"/>
  <c r="GM106" i="2"/>
  <c r="CP103" i="3" l="1"/>
  <c r="CQ103" i="3" s="1"/>
  <c r="GJ103" i="3" s="1"/>
  <c r="GG103" i="3"/>
  <c r="CX107" i="2"/>
  <c r="CR104" i="3" l="1"/>
  <c r="CS103" i="3"/>
  <c r="CT103" i="3" s="1"/>
  <c r="K105" i="1" s="1"/>
  <c r="DA107" i="2"/>
  <c r="GM103" i="3" l="1"/>
  <c r="CU104" i="3"/>
  <c r="B103" i="3"/>
  <c r="A103" i="3"/>
  <c r="DA104" i="3" l="1"/>
  <c r="DD104" i="3"/>
  <c r="CX104" i="3"/>
  <c r="DD107" i="2"/>
  <c r="DG104" i="3" l="1"/>
  <c r="DG107" i="2"/>
  <c r="DJ104" i="3" l="1"/>
  <c r="DJ107" i="2"/>
  <c r="DM104" i="3" l="1"/>
  <c r="DM107" i="2"/>
  <c r="DP107" i="2" l="1"/>
  <c r="AB107" i="2"/>
  <c r="DP104" i="3" l="1"/>
  <c r="DS107" i="2"/>
  <c r="AC107" i="2"/>
  <c r="AE107" i="2"/>
  <c r="DS104" i="3" l="1"/>
  <c r="AC104" i="3"/>
  <c r="AE104" i="3"/>
  <c r="AD108" i="2"/>
  <c r="DV107" i="2"/>
  <c r="AF107" i="2"/>
  <c r="AH107" i="2"/>
  <c r="AF104" i="3" l="1"/>
  <c r="AH104" i="3"/>
  <c r="DV104" i="3"/>
  <c r="AD105" i="3"/>
  <c r="AG108" i="2"/>
  <c r="DY107" i="2"/>
  <c r="AI107" i="2"/>
  <c r="AI104" i="3" l="1"/>
  <c r="AK104" i="3" s="1"/>
  <c r="DY104" i="3"/>
  <c r="AG105" i="3"/>
  <c r="AJ108" i="2"/>
  <c r="EB107" i="2"/>
  <c r="AK107" i="2"/>
  <c r="EB104" i="3" l="1"/>
  <c r="AJ105" i="3"/>
  <c r="AL104" i="3"/>
  <c r="AN104" i="3" s="1"/>
  <c r="AL107" i="2"/>
  <c r="AN107" i="2"/>
  <c r="EE104" i="3" l="1"/>
  <c r="AM105" i="3"/>
  <c r="AO104" i="3"/>
  <c r="AQ104" i="3"/>
  <c r="AM108" i="2"/>
  <c r="EE107" i="2"/>
  <c r="AO107" i="2"/>
  <c r="AQ107" i="2"/>
  <c r="AR104" i="3" l="1"/>
  <c r="AT104" i="3"/>
  <c r="EH104" i="3"/>
  <c r="AP105" i="3"/>
  <c r="AP108" i="2"/>
  <c r="EH107" i="2"/>
  <c r="AR107" i="2"/>
  <c r="AT107" i="2" s="1"/>
  <c r="AU104" i="3" l="1"/>
  <c r="AW104" i="3" s="1"/>
  <c r="EK104" i="3"/>
  <c r="AS105" i="3"/>
  <c r="AS108" i="2"/>
  <c r="EK107" i="2"/>
  <c r="AU107" i="2"/>
  <c r="AW107" i="2"/>
  <c r="EN104" i="3" l="1"/>
  <c r="AV105" i="3"/>
  <c r="AX104" i="3"/>
  <c r="AZ104" i="3" s="1"/>
  <c r="AV108" i="2"/>
  <c r="EN107" i="2"/>
  <c r="AX107" i="2"/>
  <c r="AZ107" i="2"/>
  <c r="EQ104" i="3" l="1"/>
  <c r="AY105" i="3"/>
  <c r="BA104" i="3"/>
  <c r="BC104" i="3"/>
  <c r="AY108" i="2"/>
  <c r="EQ107" i="2"/>
  <c r="BA107" i="2"/>
  <c r="BC107" i="2"/>
  <c r="BD104" i="3" l="1"/>
  <c r="BF104" i="3"/>
  <c r="ET104" i="3"/>
  <c r="BB105" i="3"/>
  <c r="BB108" i="2"/>
  <c r="ET107" i="2"/>
  <c r="BD107" i="2"/>
  <c r="BF107" i="2"/>
  <c r="BG104" i="3" l="1"/>
  <c r="BI104" i="3" s="1"/>
  <c r="EW104" i="3"/>
  <c r="BE105" i="3"/>
  <c r="BE108" i="2"/>
  <c r="EW107" i="2"/>
  <c r="BG107" i="2"/>
  <c r="BI107" i="2"/>
  <c r="BH105" i="3" l="1"/>
  <c r="EZ104" i="3"/>
  <c r="BJ104" i="3"/>
  <c r="BH108" i="2"/>
  <c r="EZ107" i="2"/>
  <c r="BJ107" i="2"/>
  <c r="BL107" i="2"/>
  <c r="BL104" i="3" l="1"/>
  <c r="FC104" i="3"/>
  <c r="BK105" i="3"/>
  <c r="BK108" i="2"/>
  <c r="FC107" i="2"/>
  <c r="BM107" i="2"/>
  <c r="BO107" i="2"/>
  <c r="BM104" i="3" l="1"/>
  <c r="BO104" i="3" s="1"/>
  <c r="BP104" i="3" s="1"/>
  <c r="BN108" i="2"/>
  <c r="FF107" i="2"/>
  <c r="BP107" i="2"/>
  <c r="BR107" i="2"/>
  <c r="BN105" i="3" l="1"/>
  <c r="FF104" i="3"/>
  <c r="BR104" i="3"/>
  <c r="BS104" i="3" s="1"/>
  <c r="FI104" i="3"/>
  <c r="BQ105" i="3"/>
  <c r="BQ108" i="2"/>
  <c r="FI107" i="2"/>
  <c r="BS107" i="2"/>
  <c r="BU104" i="3" l="1"/>
  <c r="BV104" i="3" s="1"/>
  <c r="FL104" i="3"/>
  <c r="BT105" i="3"/>
  <c r="BT108" i="2"/>
  <c r="FL107" i="2"/>
  <c r="BU107" i="2"/>
  <c r="BX104" i="3" l="1"/>
  <c r="BY104" i="3" s="1"/>
  <c r="FO104" i="3"/>
  <c r="BW105" i="3"/>
  <c r="BV107" i="2"/>
  <c r="BX107" i="2"/>
  <c r="CA104" i="3" l="1"/>
  <c r="FR104" i="3"/>
  <c r="BZ105" i="3"/>
  <c r="BW108" i="2"/>
  <c r="FO107" i="2"/>
  <c r="BY107" i="2"/>
  <c r="CA107" i="2"/>
  <c r="CB104" i="3" l="1"/>
  <c r="FU104" i="3" s="1"/>
  <c r="BZ108" i="2"/>
  <c r="FR107" i="2"/>
  <c r="CB107" i="2"/>
  <c r="CC105" i="3" l="1"/>
  <c r="CD104" i="3"/>
  <c r="CC108" i="2"/>
  <c r="FU107" i="2"/>
  <c r="CD107" i="2"/>
  <c r="CE107" i="2" s="1"/>
  <c r="CE104" i="3" l="1"/>
  <c r="CG104" i="3"/>
  <c r="CF108" i="2"/>
  <c r="FX107" i="2"/>
  <c r="CG107" i="2"/>
  <c r="CH107" i="2" s="1"/>
  <c r="GA107" i="2" s="1"/>
  <c r="CH104" i="3" l="1"/>
  <c r="CJ104" i="3"/>
  <c r="FX104" i="3"/>
  <c r="CF105" i="3"/>
  <c r="CJ107" i="2"/>
  <c r="CK107" i="2" s="1"/>
  <c r="CI108" i="2"/>
  <c r="CK104" i="3" l="1"/>
  <c r="CM104" i="3"/>
  <c r="CI105" i="3"/>
  <c r="GA104" i="3"/>
  <c r="CL108" i="2"/>
  <c r="GD107" i="2"/>
  <c r="CM107" i="2"/>
  <c r="CN104" i="3" l="1"/>
  <c r="CP104" i="3" s="1"/>
  <c r="CL105" i="3"/>
  <c r="GD104" i="3"/>
  <c r="CN107" i="2"/>
  <c r="GG107" i="2" s="1"/>
  <c r="CP107" i="2"/>
  <c r="GG104" i="3" l="1"/>
  <c r="CO105" i="3"/>
  <c r="CQ104" i="3"/>
  <c r="CS104" i="3" s="1"/>
  <c r="CT104" i="3" s="1"/>
  <c r="CO108" i="2"/>
  <c r="CQ107" i="2"/>
  <c r="CS107" i="2"/>
  <c r="CT107" i="2" s="1"/>
  <c r="K106" i="1" l="1"/>
  <c r="GJ104" i="3"/>
  <c r="CR105" i="3"/>
  <c r="B104" i="3"/>
  <c r="GM104" i="3"/>
  <c r="CU105" i="3"/>
  <c r="A104" i="3"/>
  <c r="CU108" i="2"/>
  <c r="GM107" i="2"/>
  <c r="CR108" i="2"/>
  <c r="GJ107" i="2"/>
  <c r="J109" i="1"/>
  <c r="A107" i="2"/>
  <c r="B107" i="2"/>
  <c r="CX108" i="2" l="1"/>
  <c r="DA108" i="2" l="1"/>
  <c r="CX105" i="3" l="1"/>
  <c r="DD108" i="2"/>
  <c r="DA105" i="3" l="1"/>
  <c r="DG108" i="2"/>
  <c r="DJ108" i="2" l="1"/>
  <c r="DD105" i="3" l="1"/>
  <c r="DG105" i="3"/>
  <c r="DM108" i="2"/>
  <c r="DJ105" i="3" l="1"/>
  <c r="DP108" i="2"/>
  <c r="DM105" i="3" l="1"/>
  <c r="AB108" i="2"/>
  <c r="AC108" i="2" s="1"/>
  <c r="DS108" i="2"/>
  <c r="DP105" i="3" l="1"/>
  <c r="AE108" i="2"/>
  <c r="AF108" i="2" s="1"/>
  <c r="AD109" i="2"/>
  <c r="DV108" i="2"/>
  <c r="AC105" i="3" l="1"/>
  <c r="AE105" i="3" s="1"/>
  <c r="DS105" i="3"/>
  <c r="AH108" i="2"/>
  <c r="AI108" i="2" s="1"/>
  <c r="AG109" i="2"/>
  <c r="DY108" i="2"/>
  <c r="DV105" i="3" l="1"/>
  <c r="AD106" i="3"/>
  <c r="AF105" i="3"/>
  <c r="AH105" i="3"/>
  <c r="AK108" i="2"/>
  <c r="AL108" i="2" s="1"/>
  <c r="AJ109" i="2"/>
  <c r="EB108" i="2"/>
  <c r="AI105" i="3" l="1"/>
  <c r="AK105" i="3" s="1"/>
  <c r="AG106" i="3"/>
  <c r="DY105" i="3"/>
  <c r="AN108" i="2"/>
  <c r="AO108" i="2" s="1"/>
  <c r="AM109" i="2"/>
  <c r="EE108" i="2"/>
  <c r="AL105" i="3" l="1"/>
  <c r="AN105" i="3" s="1"/>
  <c r="EB105" i="3"/>
  <c r="AJ106" i="3"/>
  <c r="AQ108" i="2"/>
  <c r="AR108" i="2" s="1"/>
  <c r="AP109" i="2"/>
  <c r="EH108" i="2"/>
  <c r="EE105" i="3" l="1"/>
  <c r="AM106" i="3"/>
  <c r="AO105" i="3"/>
  <c r="AQ105" i="3"/>
  <c r="AR105" i="3" s="1"/>
  <c r="AT108" i="2"/>
  <c r="AU108" i="2" s="1"/>
  <c r="AS109" i="2"/>
  <c r="EK108" i="2"/>
  <c r="AT105" i="3" l="1"/>
  <c r="EK105" i="3"/>
  <c r="AS106" i="3"/>
  <c r="EH105" i="3"/>
  <c r="AP106" i="3"/>
  <c r="AW108" i="2"/>
  <c r="AX108" i="2" s="1"/>
  <c r="AV109" i="2"/>
  <c r="EN108" i="2"/>
  <c r="AU105" i="3" l="1"/>
  <c r="AW105" i="3" s="1"/>
  <c r="AX105" i="3" s="1"/>
  <c r="AZ108" i="2"/>
  <c r="BA108" i="2" s="1"/>
  <c r="AY109" i="2"/>
  <c r="EQ108" i="2"/>
  <c r="EN105" i="3" l="1"/>
  <c r="AV106" i="3"/>
  <c r="AZ105" i="3"/>
  <c r="EQ105" i="3"/>
  <c r="AY106" i="3"/>
  <c r="BC108" i="2"/>
  <c r="BD108" i="2" s="1"/>
  <c r="BB109" i="2"/>
  <c r="ET108" i="2"/>
  <c r="BA105" i="3" l="1"/>
  <c r="BC105" i="3"/>
  <c r="BF108" i="2"/>
  <c r="BG108" i="2" s="1"/>
  <c r="BE109" i="2"/>
  <c r="EW108" i="2"/>
  <c r="BD105" i="3" l="1"/>
  <c r="BF105" i="3" s="1"/>
  <c r="ET105" i="3"/>
  <c r="BB106" i="3"/>
  <c r="BI108" i="2"/>
  <c r="BJ108" i="2" s="1"/>
  <c r="BH109" i="2"/>
  <c r="EZ108" i="2"/>
  <c r="EW105" i="3" l="1"/>
  <c r="BE106" i="3"/>
  <c r="BG105" i="3"/>
  <c r="BI105" i="3"/>
  <c r="BL108" i="2"/>
  <c r="BM108" i="2" s="1"/>
  <c r="BK109" i="2"/>
  <c r="FC108" i="2"/>
  <c r="EZ105" i="3" l="1"/>
  <c r="BH106" i="3"/>
  <c r="BJ105" i="3"/>
  <c r="BL105" i="3" s="1"/>
  <c r="BO108" i="2"/>
  <c r="BP108" i="2" s="1"/>
  <c r="BN109" i="2"/>
  <c r="FF108" i="2"/>
  <c r="FC105" i="3" l="1"/>
  <c r="BK106" i="3"/>
  <c r="BM105" i="3"/>
  <c r="BO105" i="3" s="1"/>
  <c r="BR108" i="2"/>
  <c r="BS108" i="2" s="1"/>
  <c r="BQ109" i="2"/>
  <c r="FI108" i="2"/>
  <c r="BP105" i="3" l="1"/>
  <c r="BR105" i="3" s="1"/>
  <c r="FF105" i="3"/>
  <c r="BN106" i="3"/>
  <c r="BU108" i="2"/>
  <c r="BV108" i="2" s="1"/>
  <c r="BT109" i="2"/>
  <c r="FL108" i="2"/>
  <c r="FI105" i="3" l="1"/>
  <c r="BQ106" i="3"/>
  <c r="BS105" i="3"/>
  <c r="BU105" i="3"/>
  <c r="BX108" i="2"/>
  <c r="BY108" i="2" s="1"/>
  <c r="BW109" i="2"/>
  <c r="FO108" i="2"/>
  <c r="BV105" i="3" l="1"/>
  <c r="BX105" i="3"/>
  <c r="FL105" i="3"/>
  <c r="BT106" i="3"/>
  <c r="CA108" i="2"/>
  <c r="CB108" i="2" s="1"/>
  <c r="BZ109" i="2"/>
  <c r="FR108" i="2"/>
  <c r="BY105" i="3" l="1"/>
  <c r="CA105" i="3" s="1"/>
  <c r="BW106" i="3"/>
  <c r="FO105" i="3"/>
  <c r="CD108" i="2"/>
  <c r="CE108" i="2" s="1"/>
  <c r="CC109" i="2"/>
  <c r="FU108" i="2"/>
  <c r="FR105" i="3" l="1"/>
  <c r="BZ106" i="3"/>
  <c r="CB105" i="3"/>
  <c r="CD105" i="3"/>
  <c r="CF109" i="2"/>
  <c r="FX108" i="2"/>
  <c r="CG108" i="2"/>
  <c r="CH108" i="2" s="1"/>
  <c r="CE105" i="3" l="1"/>
  <c r="CG105" i="3"/>
  <c r="CC106" i="3"/>
  <c r="FU105" i="3"/>
  <c r="CI109" i="2"/>
  <c r="GA108" i="2"/>
  <c r="CJ108" i="2"/>
  <c r="CK108" i="2" s="1"/>
  <c r="CH105" i="3" l="1"/>
  <c r="CJ105" i="3"/>
  <c r="FX105" i="3"/>
  <c r="CF106" i="3"/>
  <c r="CL109" i="2"/>
  <c r="GD108" i="2"/>
  <c r="CM108" i="2"/>
  <c r="CN108" i="2" s="1"/>
  <c r="CK105" i="3" l="1"/>
  <c r="CM105" i="3" s="1"/>
  <c r="CN105" i="3" s="1"/>
  <c r="GA105" i="3"/>
  <c r="CI106" i="3"/>
  <c r="CO109" i="2"/>
  <c r="GG108" i="2"/>
  <c r="CP108" i="2"/>
  <c r="CQ108" i="2" s="1"/>
  <c r="CL106" i="3" l="1"/>
  <c r="GD105" i="3"/>
  <c r="CP105" i="3"/>
  <c r="GG105" i="3"/>
  <c r="CO106" i="3"/>
  <c r="CR109" i="2"/>
  <c r="GJ108" i="2"/>
  <c r="CS108" i="2"/>
  <c r="CT108" i="2" s="1"/>
  <c r="GM108" i="2" s="1"/>
  <c r="CQ105" i="3" l="1"/>
  <c r="CS105" i="3"/>
  <c r="CT105" i="3" s="1"/>
  <c r="B108" i="2"/>
  <c r="CU109" i="2"/>
  <c r="J110" i="1"/>
  <c r="A108" i="2"/>
  <c r="CU106" i="3" l="1"/>
  <c r="GM105" i="3"/>
  <c r="A105" i="3"/>
  <c r="GJ105" i="3"/>
  <c r="CR106" i="3"/>
  <c r="K107" i="1"/>
  <c r="B105" i="3"/>
  <c r="CX109" i="2"/>
  <c r="DA109" i="2" l="1"/>
  <c r="DD109" i="2" l="1"/>
  <c r="CX106" i="3" l="1"/>
  <c r="DG109" i="2"/>
  <c r="DA106" i="3" l="1"/>
  <c r="DJ109" i="2"/>
  <c r="DD106" i="3" l="1"/>
  <c r="DM109" i="2"/>
  <c r="DG106" i="3" l="1"/>
  <c r="DP109" i="2"/>
  <c r="DJ106" i="3" l="1"/>
  <c r="DS109" i="2"/>
  <c r="AB109" i="2"/>
  <c r="AC109" i="2" s="1"/>
  <c r="DM106" i="3" l="1"/>
  <c r="AD110" i="2"/>
  <c r="DV109" i="2"/>
  <c r="AE109" i="2"/>
  <c r="AF109" i="2" s="1"/>
  <c r="DP106" i="3" l="1"/>
  <c r="AG110" i="2"/>
  <c r="DY109" i="2"/>
  <c r="AH109" i="2"/>
  <c r="AC106" i="3" l="1"/>
  <c r="AE106" i="3"/>
  <c r="DS106" i="3"/>
  <c r="AI109" i="2"/>
  <c r="AF106" i="3" l="1"/>
  <c r="AH106" i="3"/>
  <c r="DV106" i="3"/>
  <c r="AD107" i="3"/>
  <c r="AJ110" i="2"/>
  <c r="EB109" i="2"/>
  <c r="AK109" i="2"/>
  <c r="AI106" i="3" l="1"/>
  <c r="AK106" i="3" s="1"/>
  <c r="DY106" i="3"/>
  <c r="AG107" i="3"/>
  <c r="AL109" i="2"/>
  <c r="EB106" i="3" l="1"/>
  <c r="AJ107" i="3"/>
  <c r="AL106" i="3"/>
  <c r="AN106" i="3"/>
  <c r="AM110" i="2"/>
  <c r="EE109" i="2"/>
  <c r="AN109" i="2"/>
  <c r="AO109" i="2" s="1"/>
  <c r="AO106" i="3" l="1"/>
  <c r="AQ106" i="3"/>
  <c r="EE106" i="3"/>
  <c r="AM107" i="3"/>
  <c r="AP110" i="2"/>
  <c r="EH109" i="2"/>
  <c r="AQ109" i="2"/>
  <c r="AR109" i="2" s="1"/>
  <c r="AR106" i="3" l="1"/>
  <c r="AT106" i="3"/>
  <c r="AP107" i="3"/>
  <c r="EH106" i="3"/>
  <c r="AS110" i="2"/>
  <c r="EK109" i="2"/>
  <c r="AT109" i="2"/>
  <c r="AU109" i="2" s="1"/>
  <c r="AU106" i="3" l="1"/>
  <c r="AW106" i="3"/>
  <c r="EK106" i="3"/>
  <c r="AS107" i="3"/>
  <c r="AV110" i="2"/>
  <c r="EN109" i="2"/>
  <c r="AW109" i="2"/>
  <c r="AX106" i="3" l="1"/>
  <c r="AZ106" i="3" s="1"/>
  <c r="BA106" i="3" s="1"/>
  <c r="ET106" i="3" s="1"/>
  <c r="AV107" i="3"/>
  <c r="EN106" i="3"/>
  <c r="AX109" i="2"/>
  <c r="BC106" i="3" l="1"/>
  <c r="BD106" i="3" s="1"/>
  <c r="EW106" i="3" s="1"/>
  <c r="BB107" i="3"/>
  <c r="EQ106" i="3"/>
  <c r="AY107" i="3"/>
  <c r="AY110" i="2"/>
  <c r="EQ109" i="2"/>
  <c r="AZ109" i="2"/>
  <c r="BA109" i="2" s="1"/>
  <c r="BF106" i="3" l="1"/>
  <c r="BG106" i="3" s="1"/>
  <c r="EZ106" i="3" s="1"/>
  <c r="BE107" i="3"/>
  <c r="BB110" i="2"/>
  <c r="ET109" i="2"/>
  <c r="BC109" i="2"/>
  <c r="BI106" i="3" l="1"/>
  <c r="BJ106" i="3" s="1"/>
  <c r="FC106" i="3" s="1"/>
  <c r="BH107" i="3"/>
  <c r="BD109" i="2"/>
  <c r="BL106" i="3" l="1"/>
  <c r="BM106" i="3" s="1"/>
  <c r="FF106" i="3" s="1"/>
  <c r="BK107" i="3"/>
  <c r="BE110" i="2"/>
  <c r="EW109" i="2"/>
  <c r="BF109" i="2"/>
  <c r="BN107" i="3" l="1"/>
  <c r="BO106" i="3"/>
  <c r="BP106" i="3" s="1"/>
  <c r="FI106" i="3" s="1"/>
  <c r="BG109" i="2"/>
  <c r="BI109" i="2"/>
  <c r="BQ107" i="3" l="1"/>
  <c r="BR106" i="3"/>
  <c r="BS106" i="3" s="1"/>
  <c r="FL106" i="3" s="1"/>
  <c r="BH110" i="2"/>
  <c r="EZ109" i="2"/>
  <c r="BJ109" i="2"/>
  <c r="BL109" i="2"/>
  <c r="BU106" i="3" l="1"/>
  <c r="BV106" i="3" s="1"/>
  <c r="FO106" i="3" s="1"/>
  <c r="BT107" i="3"/>
  <c r="BK110" i="2"/>
  <c r="FC109" i="2"/>
  <c r="BM109" i="2"/>
  <c r="BX106" i="3" l="1"/>
  <c r="BY106" i="3" s="1"/>
  <c r="FR106" i="3" s="1"/>
  <c r="BW107" i="3"/>
  <c r="BN110" i="2"/>
  <c r="FF109" i="2"/>
  <c r="BO109" i="2"/>
  <c r="CA106" i="3" l="1"/>
  <c r="CB106" i="3" s="1"/>
  <c r="FU106" i="3" s="1"/>
  <c r="BZ107" i="3"/>
  <c r="BP109" i="2"/>
  <c r="CD106" i="3" l="1"/>
  <c r="CE106" i="3" s="1"/>
  <c r="FX106" i="3" s="1"/>
  <c r="CC107" i="3"/>
  <c r="BQ110" i="2"/>
  <c r="FI109" i="2"/>
  <c r="BR109" i="2"/>
  <c r="CF107" i="3" l="1"/>
  <c r="CG106" i="3"/>
  <c r="CH106" i="3" s="1"/>
  <c r="GA106" i="3" s="1"/>
  <c r="BS109" i="2"/>
  <c r="BU109" i="2" s="1"/>
  <c r="CI107" i="3" l="1"/>
  <c r="CJ106" i="3"/>
  <c r="CK106" i="3" s="1"/>
  <c r="GD106" i="3" s="1"/>
  <c r="BT110" i="2"/>
  <c r="FL109" i="2"/>
  <c r="BV109" i="2"/>
  <c r="BX109" i="2"/>
  <c r="CL107" i="3" l="1"/>
  <c r="CM106" i="3"/>
  <c r="CN106" i="3" s="1"/>
  <c r="GG106" i="3" s="1"/>
  <c r="BW110" i="2"/>
  <c r="FO109" i="2"/>
  <c r="BY109" i="2"/>
  <c r="CA109" i="2"/>
  <c r="CO107" i="3" l="1"/>
  <c r="CP106" i="3"/>
  <c r="CQ106" i="3" s="1"/>
  <c r="GJ106" i="3" s="1"/>
  <c r="BZ110" i="2"/>
  <c r="FR109" i="2"/>
  <c r="CB109" i="2"/>
  <c r="CD109" i="2"/>
  <c r="CR107" i="3" l="1"/>
  <c r="CS106" i="3"/>
  <c r="CT106" i="3" s="1"/>
  <c r="GM106" i="3" s="1"/>
  <c r="CC110" i="2"/>
  <c r="FU109" i="2"/>
  <c r="CE109" i="2"/>
  <c r="CG109" i="2"/>
  <c r="A106" i="3" l="1"/>
  <c r="B106" i="3"/>
  <c r="CU107" i="3"/>
  <c r="K108" i="1"/>
  <c r="CF110" i="2"/>
  <c r="FX109" i="2"/>
  <c r="CH109" i="2"/>
  <c r="CJ109" i="2"/>
  <c r="CX107" i="3" l="1"/>
  <c r="CI110" i="2"/>
  <c r="GA109" i="2"/>
  <c r="CK109" i="2"/>
  <c r="CM109" i="2"/>
  <c r="CL110" i="2" l="1"/>
  <c r="GD109" i="2"/>
  <c r="CN109" i="2"/>
  <c r="DA107" i="3" l="1"/>
  <c r="DD107" i="3"/>
  <c r="CO110" i="2"/>
  <c r="GG109" i="2"/>
  <c r="CP109" i="2"/>
  <c r="DG107" i="3" l="1"/>
  <c r="CQ109" i="2"/>
  <c r="GJ109" i="2" s="1"/>
  <c r="CS109" i="2"/>
  <c r="CT109" i="2" s="1"/>
  <c r="DJ107" i="3" l="1"/>
  <c r="CU110" i="2"/>
  <c r="GM109" i="2"/>
  <c r="A109" i="2"/>
  <c r="B109" i="2"/>
  <c r="CR110" i="2"/>
  <c r="J111" i="1"/>
  <c r="DM107" i="3" l="1"/>
  <c r="CX110" i="2"/>
  <c r="DP107" i="3" l="1"/>
  <c r="DA110" i="2"/>
  <c r="DS107" i="3" l="1"/>
  <c r="DD110" i="2"/>
  <c r="AC107" i="3" l="1"/>
  <c r="DV107" i="3" s="1"/>
  <c r="DG110" i="2"/>
  <c r="AD108" i="3" l="1"/>
  <c r="AE107" i="3"/>
  <c r="AF107" i="3" s="1"/>
  <c r="DY107" i="3" s="1"/>
  <c r="DJ110" i="2"/>
  <c r="AG108" i="3" l="1"/>
  <c r="AH107" i="3"/>
  <c r="AI107" i="3" s="1"/>
  <c r="DM110" i="2"/>
  <c r="AK107" i="3" l="1"/>
  <c r="AL107" i="3" s="1"/>
  <c r="EE107" i="3" s="1"/>
  <c r="EB107" i="3"/>
  <c r="DP110" i="2"/>
  <c r="AJ108" i="3"/>
  <c r="AN107" i="3" l="1"/>
  <c r="AO107" i="3" s="1"/>
  <c r="EH107" i="3" s="1"/>
  <c r="DS110" i="2"/>
  <c r="AB110" i="2"/>
  <c r="AC110" i="2" s="1"/>
  <c r="AM108" i="3"/>
  <c r="AP108" i="3" l="1"/>
  <c r="AQ107" i="3"/>
  <c r="AR107" i="3" s="1"/>
  <c r="AD111" i="2"/>
  <c r="DV110" i="2"/>
  <c r="AE110" i="2"/>
  <c r="AF110" i="2" s="1"/>
  <c r="AT107" i="3" l="1"/>
  <c r="AU107" i="3" s="1"/>
  <c r="EK107" i="3"/>
  <c r="AG111" i="2"/>
  <c r="DY110" i="2"/>
  <c r="AH110" i="2"/>
  <c r="AI110" i="2" s="1"/>
  <c r="AS108" i="3"/>
  <c r="EN107" i="3" l="1"/>
  <c r="AW107" i="3"/>
  <c r="AX107" i="3" s="1"/>
  <c r="EQ107" i="3" s="1"/>
  <c r="AJ111" i="2"/>
  <c r="EB110" i="2"/>
  <c r="AK110" i="2"/>
  <c r="AL110" i="2" s="1"/>
  <c r="AV108" i="3"/>
  <c r="AY108" i="3" l="1"/>
  <c r="AZ107" i="3"/>
  <c r="BA107" i="3" s="1"/>
  <c r="ET107" i="3" s="1"/>
  <c r="AM111" i="2"/>
  <c r="EE110" i="2"/>
  <c r="AN110" i="2"/>
  <c r="AO110" i="2" s="1"/>
  <c r="BB108" i="3" l="1"/>
  <c r="BC107" i="3"/>
  <c r="BD107" i="3" s="1"/>
  <c r="AP111" i="2"/>
  <c r="EH110" i="2"/>
  <c r="AQ110" i="2"/>
  <c r="BF107" i="3" l="1"/>
  <c r="BG107" i="3" s="1"/>
  <c r="EZ107" i="3" s="1"/>
  <c r="EW107" i="3"/>
  <c r="AR110" i="2"/>
  <c r="BE108" i="3"/>
  <c r="BI107" i="3" l="1"/>
  <c r="BJ107" i="3" s="1"/>
  <c r="AS111" i="2"/>
  <c r="EK110" i="2"/>
  <c r="AT110" i="2"/>
  <c r="AU110" i="2" s="1"/>
  <c r="BH108" i="3"/>
  <c r="BL107" i="3" l="1"/>
  <c r="BM107" i="3" s="1"/>
  <c r="FF107" i="3" s="1"/>
  <c r="FC107" i="3"/>
  <c r="AV111" i="2"/>
  <c r="EN110" i="2"/>
  <c r="AW110" i="2"/>
  <c r="BK108" i="3"/>
  <c r="BN108" i="3" l="1"/>
  <c r="BO107" i="3"/>
  <c r="BP107" i="3" s="1"/>
  <c r="AX110" i="2"/>
  <c r="BR107" i="3" l="1"/>
  <c r="BS107" i="3" s="1"/>
  <c r="FL107" i="3" s="1"/>
  <c r="FI107" i="3"/>
  <c r="AY111" i="2"/>
  <c r="EQ110" i="2"/>
  <c r="AZ110" i="2"/>
  <c r="BQ108" i="3"/>
  <c r="BU107" i="3" l="1"/>
  <c r="BV107" i="3" s="1"/>
  <c r="BA110" i="2"/>
  <c r="BC110" i="2"/>
  <c r="BT108" i="3"/>
  <c r="BX107" i="3" l="1"/>
  <c r="BY107" i="3" s="1"/>
  <c r="FR107" i="3" s="1"/>
  <c r="FO107" i="3"/>
  <c r="BB111" i="2"/>
  <c r="ET110" i="2"/>
  <c r="BD110" i="2"/>
  <c r="BF110" i="2"/>
  <c r="BW108" i="3"/>
  <c r="CA107" i="3" l="1"/>
  <c r="CB107" i="3" s="1"/>
  <c r="BE111" i="2"/>
  <c r="EW110" i="2"/>
  <c r="BG110" i="2"/>
  <c r="BI110" i="2"/>
  <c r="BZ108" i="3"/>
  <c r="CD107" i="3" l="1"/>
  <c r="CE107" i="3" s="1"/>
  <c r="FX107" i="3" s="1"/>
  <c r="FU107" i="3"/>
  <c r="BH111" i="2"/>
  <c r="EZ110" i="2"/>
  <c r="BJ110" i="2"/>
  <c r="BL110" i="2"/>
  <c r="CC108" i="3"/>
  <c r="CG107" i="3" l="1"/>
  <c r="CH107" i="3" s="1"/>
  <c r="BK111" i="2"/>
  <c r="FC110" i="2"/>
  <c r="BM110" i="2"/>
  <c r="BO110" i="2"/>
  <c r="CF108" i="3"/>
  <c r="CJ107" i="3" l="1"/>
  <c r="CK107" i="3" s="1"/>
  <c r="GD107" i="3" s="1"/>
  <c r="GA107" i="3"/>
  <c r="BN111" i="2"/>
  <c r="FF110" i="2"/>
  <c r="BP110" i="2"/>
  <c r="BR110" i="2"/>
  <c r="CI108" i="3"/>
  <c r="CM107" i="3" l="1"/>
  <c r="CN107" i="3" s="1"/>
  <c r="GG107" i="3" s="1"/>
  <c r="BQ111" i="2"/>
  <c r="FI110" i="2"/>
  <c r="BS110" i="2"/>
  <c r="BU110" i="2"/>
  <c r="CL108" i="3"/>
  <c r="CP107" i="3" l="1"/>
  <c r="CQ107" i="3" s="1"/>
  <c r="GJ107" i="3" s="1"/>
  <c r="BT111" i="2"/>
  <c r="FL110" i="2"/>
  <c r="BV110" i="2"/>
  <c r="BX110" i="2"/>
  <c r="CO108" i="3"/>
  <c r="CS107" i="3" l="1"/>
  <c r="CT107" i="3" s="1"/>
  <c r="GM107" i="3" s="1"/>
  <c r="BW111" i="2"/>
  <c r="FO110" i="2"/>
  <c r="BY110" i="2"/>
  <c r="CA110" i="2"/>
  <c r="CR108" i="3"/>
  <c r="K109" i="1" l="1"/>
  <c r="B107" i="3"/>
  <c r="CU108" i="3"/>
  <c r="A107" i="3"/>
  <c r="BZ111" i="2"/>
  <c r="FR110" i="2"/>
  <c r="CB110" i="2"/>
  <c r="CD110" i="2"/>
  <c r="CX108" i="3" l="1"/>
  <c r="CC111" i="2"/>
  <c r="FU110" i="2"/>
  <c r="CE110" i="2"/>
  <c r="CG110" i="2"/>
  <c r="CF111" i="2" l="1"/>
  <c r="FX110" i="2"/>
  <c r="CH110" i="2"/>
  <c r="CJ110" i="2"/>
  <c r="DA108" i="3" l="1"/>
  <c r="CI111" i="2"/>
  <c r="GA110" i="2"/>
  <c r="CK110" i="2"/>
  <c r="CM110" i="2"/>
  <c r="CL111" i="2" l="1"/>
  <c r="GD110" i="2"/>
  <c r="CN110" i="2"/>
  <c r="GG110" i="2" s="1"/>
  <c r="CP110" i="2"/>
  <c r="DG108" i="3"/>
  <c r="DD108" i="3" l="1"/>
  <c r="CQ110" i="2"/>
  <c r="CS110" i="2"/>
  <c r="CT110" i="2" s="1"/>
  <c r="CO111" i="2"/>
  <c r="DJ108" i="3"/>
  <c r="CU111" i="2" l="1"/>
  <c r="GM110" i="2"/>
  <c r="CR111" i="2"/>
  <c r="GJ110" i="2"/>
  <c r="A110" i="2"/>
  <c r="J112" i="1"/>
  <c r="B110" i="2"/>
  <c r="CX111" i="2" l="1"/>
  <c r="DM108" i="3"/>
  <c r="DA111" i="2" l="1"/>
  <c r="DP108" i="3" l="1"/>
  <c r="DD111" i="2" l="1"/>
  <c r="DS108" i="3" l="1"/>
  <c r="DG111" i="2"/>
  <c r="AC108" i="3" l="1"/>
  <c r="AE108" i="3"/>
  <c r="DV108" i="3" l="1"/>
  <c r="DJ111" i="2"/>
  <c r="AF108" i="3"/>
  <c r="DY108" i="3" s="1"/>
  <c r="AH108" i="3"/>
  <c r="AD109" i="3"/>
  <c r="DM111" i="2" l="1"/>
  <c r="AI108" i="3"/>
  <c r="AK108" i="3"/>
  <c r="AG109" i="3"/>
  <c r="EB108" i="3" l="1"/>
  <c r="AB111" i="2"/>
  <c r="DP111" i="2"/>
  <c r="AL108" i="3"/>
  <c r="EE108" i="3" s="1"/>
  <c r="AJ109" i="3"/>
  <c r="AC111" i="2" l="1"/>
  <c r="AE111" i="2"/>
  <c r="DS111" i="2"/>
  <c r="AM109" i="3"/>
  <c r="AN108" i="3"/>
  <c r="AF111" i="2" l="1"/>
  <c r="AH111" i="2"/>
  <c r="AD112" i="2"/>
  <c r="DV111" i="2"/>
  <c r="AO108" i="3"/>
  <c r="AQ108" i="3"/>
  <c r="EH108" i="3" l="1"/>
  <c r="AI111" i="2"/>
  <c r="AK111" i="2"/>
  <c r="DY111" i="2"/>
  <c r="AG112" i="2"/>
  <c r="AP109" i="3"/>
  <c r="AR108" i="3"/>
  <c r="AT108" i="3" s="1"/>
  <c r="AL111" i="2" l="1"/>
  <c r="AN111" i="2"/>
  <c r="AJ112" i="2"/>
  <c r="EB111" i="2"/>
  <c r="AS109" i="3"/>
  <c r="EK108" i="3"/>
  <c r="AU108" i="3"/>
  <c r="EN108" i="3" s="1"/>
  <c r="AO111" i="2" l="1"/>
  <c r="AQ111" i="2"/>
  <c r="AM112" i="2"/>
  <c r="EE111" i="2"/>
  <c r="AV109" i="3"/>
  <c r="AW108" i="3"/>
  <c r="AR111" i="2" l="1"/>
  <c r="AT111" i="2"/>
  <c r="AP112" i="2"/>
  <c r="EH111" i="2"/>
  <c r="AX108" i="3"/>
  <c r="AZ108" i="3"/>
  <c r="EQ108" i="3" l="1"/>
  <c r="AU111" i="2"/>
  <c r="AW111" i="2"/>
  <c r="AS112" i="2"/>
  <c r="EK111" i="2"/>
  <c r="BA108" i="3"/>
  <c r="ET108" i="3" s="1"/>
  <c r="BC108" i="3"/>
  <c r="AY109" i="3"/>
  <c r="AX111" i="2" l="1"/>
  <c r="AZ111" i="2"/>
  <c r="EN111" i="2"/>
  <c r="AV112" i="2"/>
  <c r="BB109" i="3"/>
  <c r="BD108" i="3"/>
  <c r="BF108" i="3"/>
  <c r="BG108" i="3" s="1"/>
  <c r="EZ108" i="3" s="1"/>
  <c r="EW108" i="3" l="1"/>
  <c r="BA111" i="2"/>
  <c r="BC111" i="2"/>
  <c r="AY112" i="2"/>
  <c r="EQ111" i="2"/>
  <c r="BI108" i="3"/>
  <c r="BH109" i="3"/>
  <c r="BE109" i="3"/>
  <c r="BD111" i="2" l="1"/>
  <c r="BF111" i="2" s="1"/>
  <c r="BB112" i="2"/>
  <c r="ET111" i="2"/>
  <c r="BJ108" i="3"/>
  <c r="BL108" i="3"/>
  <c r="FC108" i="3" l="1"/>
  <c r="BG111" i="2"/>
  <c r="BI111" i="2"/>
  <c r="BE112" i="2"/>
  <c r="EW111" i="2"/>
  <c r="BM108" i="3"/>
  <c r="FF108" i="3" s="1"/>
  <c r="BO108" i="3"/>
  <c r="BK109" i="3"/>
  <c r="BJ111" i="2" l="1"/>
  <c r="BL111" i="2"/>
  <c r="BH112" i="2"/>
  <c r="EZ111" i="2"/>
  <c r="BP108" i="3"/>
  <c r="BR108" i="3"/>
  <c r="BN109" i="3"/>
  <c r="FI108" i="3" l="1"/>
  <c r="BM111" i="2"/>
  <c r="BO111" i="2"/>
  <c r="BK112" i="2"/>
  <c r="FC111" i="2"/>
  <c r="BQ109" i="3"/>
  <c r="BS108" i="3"/>
  <c r="FL108" i="3" s="1"/>
  <c r="BU108" i="3"/>
  <c r="BP111" i="2" l="1"/>
  <c r="BR111" i="2"/>
  <c r="BN112" i="2"/>
  <c r="FF111" i="2"/>
  <c r="BT109" i="3"/>
  <c r="BV108" i="3"/>
  <c r="FO108" i="3" s="1"/>
  <c r="BX108" i="3"/>
  <c r="BS111" i="2" l="1"/>
  <c r="BU111" i="2"/>
  <c r="BQ112" i="2"/>
  <c r="FI111" i="2"/>
  <c r="BY108" i="3"/>
  <c r="CA108" i="3"/>
  <c r="BW109" i="3"/>
  <c r="FR108" i="3" l="1"/>
  <c r="BV111" i="2"/>
  <c r="BX111" i="2"/>
  <c r="BT112" i="2"/>
  <c r="FL111" i="2"/>
  <c r="CB108" i="3"/>
  <c r="FU108" i="3" s="1"/>
  <c r="CD108" i="3"/>
  <c r="BZ109" i="3"/>
  <c r="BY111" i="2" l="1"/>
  <c r="CA111" i="2"/>
  <c r="BW112" i="2"/>
  <c r="FO111" i="2"/>
  <c r="CE108" i="3"/>
  <c r="CG108" i="3"/>
  <c r="CC109" i="3"/>
  <c r="FX108" i="3" l="1"/>
  <c r="CB111" i="2"/>
  <c r="CD111" i="2"/>
  <c r="BZ112" i="2"/>
  <c r="FR111" i="2"/>
  <c r="CH108" i="3"/>
  <c r="GA108" i="3" s="1"/>
  <c r="CJ108" i="3"/>
  <c r="CF109" i="3"/>
  <c r="CE111" i="2" l="1"/>
  <c r="CG111" i="2"/>
  <c r="CC112" i="2"/>
  <c r="FU111" i="2"/>
  <c r="CK108" i="3"/>
  <c r="CM108" i="3"/>
  <c r="CI109" i="3"/>
  <c r="GD108" i="3" l="1"/>
  <c r="CH111" i="2"/>
  <c r="CJ111" i="2"/>
  <c r="CF112" i="2"/>
  <c r="FX111" i="2"/>
  <c r="CN108" i="3"/>
  <c r="GG108" i="3" s="1"/>
  <c r="CP108" i="3"/>
  <c r="CL109" i="3"/>
  <c r="CK111" i="2" l="1"/>
  <c r="CM111" i="2"/>
  <c r="CI112" i="2"/>
  <c r="GA111" i="2"/>
  <c r="CQ108" i="3"/>
  <c r="CO109" i="3"/>
  <c r="CN111" i="2" l="1"/>
  <c r="CP111" i="2" s="1"/>
  <c r="CL112" i="2"/>
  <c r="GD111" i="2"/>
  <c r="CS108" i="3"/>
  <c r="CT108" i="3" s="1"/>
  <c r="GM108" i="3" s="1"/>
  <c r="GJ108" i="3"/>
  <c r="CR109" i="3"/>
  <c r="K110" i="1" l="1"/>
  <c r="B108" i="3"/>
  <c r="CQ111" i="2"/>
  <c r="CS111" i="2"/>
  <c r="CT111" i="2" s="1"/>
  <c r="CO112" i="2"/>
  <c r="GG111" i="2"/>
  <c r="A108" i="3"/>
  <c r="CU109" i="3"/>
  <c r="CX109" i="3" l="1"/>
  <c r="CU112" i="2"/>
  <c r="GM111" i="2"/>
  <c r="B111" i="2"/>
  <c r="GJ111" i="2"/>
  <c r="CR112" i="2"/>
  <c r="J113" i="1"/>
  <c r="A111" i="2"/>
  <c r="DA109" i="3" l="1"/>
  <c r="CX112" i="2"/>
  <c r="DA112" i="2" l="1"/>
  <c r="DD109" i="3" l="1"/>
  <c r="DD112" i="2"/>
  <c r="DG112" i="2" l="1"/>
  <c r="DG109" i="3" l="1"/>
  <c r="DJ112" i="2"/>
  <c r="DM112" i="2" l="1"/>
  <c r="DJ109" i="3" l="1"/>
  <c r="DP112" i="2"/>
  <c r="DM109" i="3"/>
  <c r="AB112" i="2" l="1"/>
  <c r="AC112" i="2" s="1"/>
  <c r="DS112" i="2"/>
  <c r="DS109" i="3"/>
  <c r="DP109" i="3" l="1"/>
  <c r="AE112" i="2"/>
  <c r="AF112" i="2" s="1"/>
  <c r="AD113" i="2"/>
  <c r="DV112" i="2"/>
  <c r="AH112" i="2" l="1"/>
  <c r="AI112" i="2" s="1"/>
  <c r="AG113" i="2"/>
  <c r="DY112" i="2"/>
  <c r="AC109" i="3"/>
  <c r="AK112" i="2" l="1"/>
  <c r="AL112" i="2" s="1"/>
  <c r="AJ113" i="2"/>
  <c r="EB112" i="2"/>
  <c r="AE109" i="3"/>
  <c r="AF109" i="3" s="1"/>
  <c r="DY109" i="3" s="1"/>
  <c r="DV109" i="3"/>
  <c r="AD110" i="3"/>
  <c r="AN112" i="2" l="1"/>
  <c r="AO112" i="2" s="1"/>
  <c r="AM113" i="2"/>
  <c r="EE112" i="2"/>
  <c r="AG110" i="3"/>
  <c r="AH109" i="3"/>
  <c r="AI109" i="3" s="1"/>
  <c r="EB109" i="3" s="1"/>
  <c r="AQ112" i="2" l="1"/>
  <c r="AR112" i="2" s="1"/>
  <c r="AP113" i="2"/>
  <c r="EH112" i="2"/>
  <c r="AJ110" i="3"/>
  <c r="AK109" i="3"/>
  <c r="AL109" i="3" s="1"/>
  <c r="EE109" i="3" s="1"/>
  <c r="AT112" i="2" l="1"/>
  <c r="AU112" i="2" s="1"/>
  <c r="AS113" i="2"/>
  <c r="EK112" i="2"/>
  <c r="AM110" i="3"/>
  <c r="AN109" i="3"/>
  <c r="AO109" i="3" s="1"/>
  <c r="EH109" i="3" s="1"/>
  <c r="AW112" i="2" l="1"/>
  <c r="AX112" i="2" s="1"/>
  <c r="AV113" i="2"/>
  <c r="EN112" i="2"/>
  <c r="AP110" i="3"/>
  <c r="AQ109" i="3"/>
  <c r="AR109" i="3" s="1"/>
  <c r="EK109" i="3" s="1"/>
  <c r="AZ112" i="2" l="1"/>
  <c r="BA112" i="2" s="1"/>
  <c r="AY113" i="2"/>
  <c r="EQ112" i="2"/>
  <c r="AT109" i="3"/>
  <c r="AU109" i="3" s="1"/>
  <c r="EN109" i="3" s="1"/>
  <c r="AS110" i="3"/>
  <c r="BC112" i="2" l="1"/>
  <c r="BD112" i="2" s="1"/>
  <c r="ET112" i="2"/>
  <c r="BB113" i="2"/>
  <c r="AW109" i="3"/>
  <c r="AX109" i="3" s="1"/>
  <c r="EQ109" i="3" s="1"/>
  <c r="AV110" i="3"/>
  <c r="BF112" i="2" l="1"/>
  <c r="BG112" i="2" s="1"/>
  <c r="BE113" i="2"/>
  <c r="EW112" i="2"/>
  <c r="AZ109" i="3"/>
  <c r="BA109" i="3" s="1"/>
  <c r="ET109" i="3" s="1"/>
  <c r="AY110" i="3"/>
  <c r="BI112" i="2" l="1"/>
  <c r="BJ112" i="2" s="1"/>
  <c r="BH113" i="2"/>
  <c r="EZ112" i="2"/>
  <c r="BC109" i="3"/>
  <c r="BD109" i="3" s="1"/>
  <c r="EW109" i="3" s="1"/>
  <c r="BB110" i="3"/>
  <c r="BL112" i="2" l="1"/>
  <c r="BM112" i="2" s="1"/>
  <c r="BK113" i="2"/>
  <c r="FC112" i="2"/>
  <c r="BE110" i="3"/>
  <c r="BF109" i="3"/>
  <c r="BO112" i="2" l="1"/>
  <c r="BP112" i="2" s="1"/>
  <c r="BN113" i="2"/>
  <c r="FF112" i="2"/>
  <c r="BG109" i="3"/>
  <c r="BI109" i="3"/>
  <c r="EZ109" i="3" l="1"/>
  <c r="BR112" i="2"/>
  <c r="BS112" i="2" s="1"/>
  <c r="BQ113" i="2"/>
  <c r="FI112" i="2"/>
  <c r="BJ109" i="3"/>
  <c r="FC109" i="3" s="1"/>
  <c r="BL109" i="3"/>
  <c r="BH110" i="3"/>
  <c r="BU112" i="2" l="1"/>
  <c r="BV112" i="2" s="1"/>
  <c r="BT113" i="2"/>
  <c r="FL112" i="2"/>
  <c r="BM109" i="3"/>
  <c r="BO109" i="3"/>
  <c r="BK110" i="3"/>
  <c r="FF109" i="3" l="1"/>
  <c r="BX112" i="2"/>
  <c r="BY112" i="2" s="1"/>
  <c r="BW113" i="2"/>
  <c r="FO112" i="2"/>
  <c r="BP109" i="3"/>
  <c r="BR109" i="3"/>
  <c r="BS109" i="3" s="1"/>
  <c r="FL109" i="3" s="1"/>
  <c r="BN110" i="3"/>
  <c r="CA112" i="2" l="1"/>
  <c r="CB112" i="2" s="1"/>
  <c r="BZ113" i="2"/>
  <c r="FR112" i="2"/>
  <c r="BQ110" i="3"/>
  <c r="FI109" i="3"/>
  <c r="BU109" i="3"/>
  <c r="BT110" i="3"/>
  <c r="CD112" i="2" l="1"/>
  <c r="CE112" i="2" s="1"/>
  <c r="CG112" i="2" s="1"/>
  <c r="CC113" i="2"/>
  <c r="FU112" i="2"/>
  <c r="BV109" i="3"/>
  <c r="BX109" i="3"/>
  <c r="FO109" i="3" l="1"/>
  <c r="CH112" i="2"/>
  <c r="CJ112" i="2"/>
  <c r="CF113" i="2"/>
  <c r="FX112" i="2"/>
  <c r="BY109" i="3"/>
  <c r="FR109" i="3" s="1"/>
  <c r="CA109" i="3"/>
  <c r="BW110" i="3"/>
  <c r="CK112" i="2" l="1"/>
  <c r="CM112" i="2"/>
  <c r="CI113" i="2"/>
  <c r="GA112" i="2"/>
  <c r="CB109" i="3"/>
  <c r="CD109" i="3"/>
  <c r="BZ110" i="3"/>
  <c r="FU109" i="3" l="1"/>
  <c r="CN112" i="2"/>
  <c r="CP112" i="2"/>
  <c r="CL113" i="2"/>
  <c r="GD112" i="2"/>
  <c r="CC110" i="3"/>
  <c r="CE109" i="3"/>
  <c r="FX109" i="3" s="1"/>
  <c r="CG109" i="3"/>
  <c r="CQ112" i="2" l="1"/>
  <c r="CS112" i="2"/>
  <c r="CT112" i="2" s="1"/>
  <c r="CO113" i="2"/>
  <c r="GG112" i="2"/>
  <c r="CF110" i="3"/>
  <c r="CH109" i="3"/>
  <c r="GA109" i="3" s="1"/>
  <c r="CJ109" i="3"/>
  <c r="GM112" i="2" l="1"/>
  <c r="CU113" i="2"/>
  <c r="B112" i="2"/>
  <c r="CR113" i="2"/>
  <c r="GJ112" i="2"/>
  <c r="J114" i="1"/>
  <c r="A112" i="2"/>
  <c r="CK109" i="3"/>
  <c r="CI110" i="3"/>
  <c r="GD109" i="3" l="1"/>
  <c r="CM109" i="3"/>
  <c r="CN109" i="3" s="1"/>
  <c r="GG109" i="3" s="1"/>
  <c r="CL110" i="3"/>
  <c r="CX113" i="2" l="1"/>
  <c r="CP109" i="3"/>
  <c r="CQ109" i="3" s="1"/>
  <c r="GJ109" i="3" s="1"/>
  <c r="CO110" i="3"/>
  <c r="CS109" i="3" l="1"/>
  <c r="CT109" i="3" s="1"/>
  <c r="GM109" i="3" s="1"/>
  <c r="DA113" i="2"/>
  <c r="CR110" i="3"/>
  <c r="K111" i="1" l="1"/>
  <c r="B109" i="3"/>
  <c r="A109" i="3"/>
  <c r="CU110" i="3"/>
  <c r="DG113" i="2"/>
  <c r="DD113" i="2"/>
  <c r="CX110" i="3" l="1"/>
  <c r="DJ113" i="2"/>
  <c r="DA110" i="3" l="1"/>
  <c r="DP113" i="2"/>
  <c r="DM113" i="2"/>
  <c r="DD110" i="3" l="1"/>
  <c r="DG110" i="3"/>
  <c r="DS113" i="2"/>
  <c r="AB113" i="2"/>
  <c r="AC113" i="2" s="1"/>
  <c r="AD114" i="2" s="1"/>
  <c r="AE113" i="2" l="1"/>
  <c r="AF113" i="2" s="1"/>
  <c r="DY113" i="2" s="1"/>
  <c r="DV113" i="2"/>
  <c r="AG114" i="2" l="1"/>
  <c r="AH113" i="2"/>
  <c r="AI113" i="2" s="1"/>
  <c r="AJ114" i="2" s="1"/>
  <c r="DM110" i="3"/>
  <c r="DJ110" i="3"/>
  <c r="EB113" i="2" l="1"/>
  <c r="AK113" i="2"/>
  <c r="AL113" i="2" s="1"/>
  <c r="AN113" i="2" s="1"/>
  <c r="AO113" i="2" s="1"/>
  <c r="DP110" i="3"/>
  <c r="EE113" i="2" l="1"/>
  <c r="AM114" i="2"/>
  <c r="AQ113" i="2"/>
  <c r="AR113" i="2" s="1"/>
  <c r="AP114" i="2"/>
  <c r="EH113" i="2"/>
  <c r="AT113" i="2" l="1"/>
  <c r="AU113" i="2" s="1"/>
  <c r="AC110" i="3"/>
  <c r="DV110" i="3" s="1"/>
  <c r="AS114" i="2"/>
  <c r="EK113" i="2"/>
  <c r="DS110" i="3" l="1"/>
  <c r="AW113" i="2"/>
  <c r="AX113" i="2" s="1"/>
  <c r="AV114" i="2"/>
  <c r="EN113" i="2"/>
  <c r="AD111" i="3"/>
  <c r="AE110" i="3"/>
  <c r="AZ113" i="2" l="1"/>
  <c r="BA113" i="2" s="1"/>
  <c r="AY114" i="2"/>
  <c r="EQ113" i="2"/>
  <c r="AF110" i="3"/>
  <c r="AH110" i="3"/>
  <c r="DY110" i="3" l="1"/>
  <c r="BC113" i="2"/>
  <c r="BD113" i="2" s="1"/>
  <c r="BB114" i="2"/>
  <c r="ET113" i="2"/>
  <c r="AI110" i="3"/>
  <c r="EB110" i="3" s="1"/>
  <c r="AK110" i="3"/>
  <c r="AG111" i="3"/>
  <c r="BF113" i="2" l="1"/>
  <c r="BG113" i="2" s="1"/>
  <c r="BE114" i="2"/>
  <c r="EW113" i="2"/>
  <c r="AL110" i="3"/>
  <c r="AN110" i="3"/>
  <c r="AJ111" i="3"/>
  <c r="EE110" i="3" l="1"/>
  <c r="BI113" i="2"/>
  <c r="BJ113" i="2" s="1"/>
  <c r="BH114" i="2"/>
  <c r="EZ113" i="2"/>
  <c r="AO110" i="3"/>
  <c r="EH110" i="3" s="1"/>
  <c r="AQ110" i="3"/>
  <c r="AM111" i="3"/>
  <c r="BL113" i="2" l="1"/>
  <c r="BM113" i="2" s="1"/>
  <c r="BK114" i="2"/>
  <c r="FC113" i="2"/>
  <c r="AR110" i="3"/>
  <c r="AT110" i="3"/>
  <c r="AP111" i="3"/>
  <c r="EK110" i="3" l="1"/>
  <c r="BO113" i="2"/>
  <c r="BP113" i="2" s="1"/>
  <c r="BN114" i="2"/>
  <c r="FF113" i="2"/>
  <c r="AU110" i="3"/>
  <c r="EN110" i="3" s="1"/>
  <c r="AW110" i="3"/>
  <c r="AS111" i="3"/>
  <c r="BR113" i="2" l="1"/>
  <c r="BS113" i="2" s="1"/>
  <c r="BQ114" i="2"/>
  <c r="FI113" i="2"/>
  <c r="AX110" i="3"/>
  <c r="AZ110" i="3"/>
  <c r="AV111" i="3"/>
  <c r="EQ110" i="3" l="1"/>
  <c r="BU113" i="2"/>
  <c r="BV113" i="2" s="1"/>
  <c r="BT114" i="2"/>
  <c r="FL113" i="2"/>
  <c r="BA110" i="3"/>
  <c r="ET110" i="3" s="1"/>
  <c r="BC110" i="3"/>
  <c r="AY111" i="3"/>
  <c r="BX113" i="2" l="1"/>
  <c r="BY113" i="2" s="1"/>
  <c r="BW114" i="2"/>
  <c r="FO113" i="2"/>
  <c r="BD110" i="3"/>
  <c r="BB111" i="3"/>
  <c r="CA113" i="2" l="1"/>
  <c r="CB113" i="2" s="1"/>
  <c r="BF110" i="3"/>
  <c r="BG110" i="3" s="1"/>
  <c r="EZ110" i="3" s="1"/>
  <c r="EW110" i="3"/>
  <c r="BZ114" i="2"/>
  <c r="FR113" i="2"/>
  <c r="BE111" i="3"/>
  <c r="CD113" i="2" l="1"/>
  <c r="BI110" i="3"/>
  <c r="BJ110" i="3" s="1"/>
  <c r="FC110" i="3" s="1"/>
  <c r="CC114" i="2"/>
  <c r="FU113" i="2"/>
  <c r="BH111" i="3"/>
  <c r="CE113" i="2" l="1"/>
  <c r="CF114" i="2" s="1"/>
  <c r="BL110" i="3"/>
  <c r="BM110" i="3" s="1"/>
  <c r="FF110" i="3" s="1"/>
  <c r="BK111" i="3"/>
  <c r="CG113" i="2" l="1"/>
  <c r="CH113" i="2" s="1"/>
  <c r="CI114" i="2" s="1"/>
  <c r="FX113" i="2"/>
  <c r="BN111" i="3"/>
  <c r="BO110" i="3"/>
  <c r="BP110" i="3" s="1"/>
  <c r="FI110" i="3" s="1"/>
  <c r="GA113" i="2" l="1"/>
  <c r="CJ113" i="2"/>
  <c r="CK113" i="2" s="1"/>
  <c r="CL114" i="2" s="1"/>
  <c r="BR110" i="3"/>
  <c r="BS110" i="3" s="1"/>
  <c r="FL110" i="3" s="1"/>
  <c r="BQ111" i="3"/>
  <c r="GD113" i="2" l="1"/>
  <c r="CM113" i="2"/>
  <c r="CN113" i="2" s="1"/>
  <c r="GG113" i="2" s="1"/>
  <c r="BU110" i="3"/>
  <c r="BV110" i="3" s="1"/>
  <c r="FO110" i="3" s="1"/>
  <c r="BT111" i="3"/>
  <c r="CO114" i="2" l="1"/>
  <c r="CP113" i="2"/>
  <c r="CQ113" i="2" s="1"/>
  <c r="CR114" i="2" s="1"/>
  <c r="BX110" i="3"/>
  <c r="BY110" i="3" s="1"/>
  <c r="FR110" i="3" s="1"/>
  <c r="BW111" i="3"/>
  <c r="GJ113" i="2" l="1"/>
  <c r="CS113" i="2"/>
  <c r="CT113" i="2" s="1"/>
  <c r="CU114" i="2" s="1"/>
  <c r="CA110" i="3"/>
  <c r="CB110" i="3" s="1"/>
  <c r="FU110" i="3" s="1"/>
  <c r="BZ111" i="3"/>
  <c r="A113" i="2" l="1"/>
  <c r="GM113" i="2"/>
  <c r="B113" i="2"/>
  <c r="J115" i="1"/>
  <c r="CX114" i="2"/>
  <c r="CD110" i="3"/>
  <c r="CE110" i="3" s="1"/>
  <c r="FX110" i="3" s="1"/>
  <c r="CC111" i="3"/>
  <c r="DA114" i="2" l="1"/>
  <c r="CG110" i="3"/>
  <c r="CH110" i="3" s="1"/>
  <c r="GA110" i="3" s="1"/>
  <c r="CF111" i="3"/>
  <c r="CJ110" i="3" l="1"/>
  <c r="CK110" i="3" s="1"/>
  <c r="CI111" i="3"/>
  <c r="CM110" i="3" l="1"/>
  <c r="CN110" i="3" s="1"/>
  <c r="GG110" i="3" s="1"/>
  <c r="GD110" i="3"/>
  <c r="CL111" i="3"/>
  <c r="DD114" i="2" l="1"/>
  <c r="CP110" i="3"/>
  <c r="CQ110" i="3" s="1"/>
  <c r="GJ110" i="3" s="1"/>
  <c r="CO111" i="3"/>
  <c r="DG114" i="2" l="1"/>
  <c r="CS110" i="3"/>
  <c r="CT110" i="3" s="1"/>
  <c r="GM110" i="3" s="1"/>
  <c r="CR111" i="3"/>
  <c r="DJ114" i="2" l="1"/>
  <c r="K112" i="1"/>
  <c r="CU111" i="3"/>
  <c r="A110" i="3"/>
  <c r="B110" i="3"/>
  <c r="DM114" i="2" l="1"/>
  <c r="CX111" i="3"/>
  <c r="AB114" i="2" l="1"/>
  <c r="DP114" i="2"/>
  <c r="DD111" i="3"/>
  <c r="DA111" i="3"/>
  <c r="AC114" i="2" l="1"/>
  <c r="AE114" i="2"/>
  <c r="DS114" i="2"/>
  <c r="DG111" i="3"/>
  <c r="AF114" i="2" l="1"/>
  <c r="AH114" i="2"/>
  <c r="AD115" i="2"/>
  <c r="DV114" i="2"/>
  <c r="DJ111" i="3"/>
  <c r="AI114" i="2" l="1"/>
  <c r="AK114" i="2"/>
  <c r="DY114" i="2"/>
  <c r="AG115" i="2"/>
  <c r="AL114" i="2" l="1"/>
  <c r="AN114" i="2"/>
  <c r="AJ115" i="2"/>
  <c r="EB114" i="2"/>
  <c r="AO114" i="2" l="1"/>
  <c r="AQ114" i="2"/>
  <c r="AM115" i="2"/>
  <c r="EE114" i="2"/>
  <c r="DM111" i="3"/>
  <c r="DP111" i="3"/>
  <c r="AR114" i="2" l="1"/>
  <c r="AT114" i="2" s="1"/>
  <c r="AP115" i="2"/>
  <c r="EH114" i="2"/>
  <c r="AU114" i="2" l="1"/>
  <c r="AW114" i="2" s="1"/>
  <c r="AS115" i="2"/>
  <c r="EK114" i="2"/>
  <c r="DS111" i="3"/>
  <c r="AC111" i="3"/>
  <c r="DV111" i="3" s="1"/>
  <c r="AE111" i="3"/>
  <c r="AX114" i="2" l="1"/>
  <c r="AZ114" i="2"/>
  <c r="AV115" i="2"/>
  <c r="EN114" i="2"/>
  <c r="AD112" i="3"/>
  <c r="AF111" i="3"/>
  <c r="AH111" i="3"/>
  <c r="BA114" i="2" l="1"/>
  <c r="BC114" i="2"/>
  <c r="AY115" i="2"/>
  <c r="EQ114" i="2"/>
  <c r="DY111" i="3"/>
  <c r="AI111" i="3"/>
  <c r="EB111" i="3" s="1"/>
  <c r="AK111" i="3"/>
  <c r="AG112" i="3"/>
  <c r="BD114" i="2" l="1"/>
  <c r="BF114" i="2"/>
  <c r="BB115" i="2"/>
  <c r="ET114" i="2"/>
  <c r="AL111" i="3"/>
  <c r="AN111" i="3"/>
  <c r="AJ112" i="3"/>
  <c r="BG114" i="2" l="1"/>
  <c r="BI114" i="2"/>
  <c r="BE115" i="2"/>
  <c r="EW114" i="2"/>
  <c r="EE111" i="3"/>
  <c r="AO111" i="3"/>
  <c r="EH111" i="3" s="1"/>
  <c r="AQ111" i="3"/>
  <c r="AM112" i="3"/>
  <c r="BJ114" i="2" l="1"/>
  <c r="BL114" i="2"/>
  <c r="BH115" i="2"/>
  <c r="EZ114" i="2"/>
  <c r="AR111" i="3"/>
  <c r="AT111" i="3"/>
  <c r="AP112" i="3"/>
  <c r="BM114" i="2" l="1"/>
  <c r="BO114" i="2"/>
  <c r="BK115" i="2"/>
  <c r="FC114" i="2"/>
  <c r="EK111" i="3"/>
  <c r="AU111" i="3"/>
  <c r="EN111" i="3" s="1"/>
  <c r="AW111" i="3"/>
  <c r="AS112" i="3"/>
  <c r="BP114" i="2" l="1"/>
  <c r="BR114" i="2"/>
  <c r="BN115" i="2"/>
  <c r="FF114" i="2"/>
  <c r="AX111" i="3"/>
  <c r="AZ111" i="3"/>
  <c r="AV112" i="3"/>
  <c r="BS114" i="2" l="1"/>
  <c r="BU114" i="2"/>
  <c r="BQ115" i="2"/>
  <c r="FI114" i="2"/>
  <c r="EQ111" i="3"/>
  <c r="BA111" i="3"/>
  <c r="ET111" i="3" s="1"/>
  <c r="BC111" i="3"/>
  <c r="AY112" i="3"/>
  <c r="BV114" i="2" l="1"/>
  <c r="BX114" i="2"/>
  <c r="BT115" i="2"/>
  <c r="FL114" i="2"/>
  <c r="BD111" i="3"/>
  <c r="BF111" i="3"/>
  <c r="BB112" i="3"/>
  <c r="BY114" i="2" l="1"/>
  <c r="CA114" i="2"/>
  <c r="BW115" i="2"/>
  <c r="FO114" i="2"/>
  <c r="EW111" i="3"/>
  <c r="BG111" i="3"/>
  <c r="EZ111" i="3" s="1"/>
  <c r="BI111" i="3"/>
  <c r="BJ111" i="3" s="1"/>
  <c r="FC111" i="3" s="1"/>
  <c r="BE112" i="3"/>
  <c r="CB114" i="2" l="1"/>
  <c r="CD114" i="2"/>
  <c r="BZ115" i="2"/>
  <c r="FR114" i="2"/>
  <c r="BL111" i="3"/>
  <c r="BK112" i="3"/>
  <c r="BH112" i="3"/>
  <c r="CE114" i="2" l="1"/>
  <c r="CG114" i="2"/>
  <c r="CC115" i="2"/>
  <c r="FU114" i="2"/>
  <c r="BM111" i="3"/>
  <c r="BO111" i="3"/>
  <c r="BP111" i="3" s="1"/>
  <c r="FI111" i="3" s="1"/>
  <c r="CH114" i="2" l="1"/>
  <c r="CJ114" i="2"/>
  <c r="CF115" i="2"/>
  <c r="FX114" i="2"/>
  <c r="FF111" i="3"/>
  <c r="BR111" i="3"/>
  <c r="BQ112" i="3"/>
  <c r="BN112" i="3"/>
  <c r="CK114" i="2" l="1"/>
  <c r="CM114" i="2"/>
  <c r="CI115" i="2"/>
  <c r="GA114" i="2"/>
  <c r="BS111" i="3"/>
  <c r="BU111" i="3"/>
  <c r="CN114" i="2" l="1"/>
  <c r="CP114" i="2"/>
  <c r="CL115" i="2"/>
  <c r="GD114" i="2"/>
  <c r="FL111" i="3"/>
  <c r="BV111" i="3"/>
  <c r="FO111" i="3" s="1"/>
  <c r="BX111" i="3"/>
  <c r="BT112" i="3"/>
  <c r="CQ114" i="2" l="1"/>
  <c r="CS114" i="2"/>
  <c r="CO115" i="2"/>
  <c r="GG114" i="2"/>
  <c r="BY111" i="3"/>
  <c r="CA111" i="3"/>
  <c r="BW112" i="3"/>
  <c r="B114" i="2" l="1"/>
  <c r="CT114" i="2"/>
  <c r="GJ114" i="2"/>
  <c r="CR115" i="2"/>
  <c r="A114" i="2"/>
  <c r="FR111" i="3"/>
  <c r="BZ112" i="3"/>
  <c r="CB111" i="3"/>
  <c r="FU111" i="3" s="1"/>
  <c r="CD111" i="3" l="1"/>
  <c r="CE111" i="3" s="1"/>
  <c r="J116" i="1"/>
  <c r="CU115" i="2"/>
  <c r="GM114" i="2"/>
  <c r="CC112" i="3"/>
  <c r="CG111" i="3" l="1"/>
  <c r="CH111" i="3" s="1"/>
  <c r="GA111" i="3" s="1"/>
  <c r="CX115" i="2"/>
  <c r="FX111" i="3"/>
  <c r="CF112" i="3"/>
  <c r="CJ111" i="3" l="1"/>
  <c r="CK111" i="3" s="1"/>
  <c r="CI112" i="3"/>
  <c r="CM111" i="3" l="1"/>
  <c r="DA115" i="2"/>
  <c r="GD111" i="3"/>
  <c r="CL112" i="3"/>
  <c r="CN111" i="3" l="1"/>
  <c r="GG111" i="3" s="1"/>
  <c r="DD115" i="2"/>
  <c r="CP111" i="3" l="1"/>
  <c r="CO112" i="3"/>
  <c r="DJ115" i="2"/>
  <c r="DG115" i="2"/>
  <c r="CQ111" i="3" l="1"/>
  <c r="GJ111" i="3" s="1"/>
  <c r="DM115" i="2"/>
  <c r="CR112" i="3" l="1"/>
  <c r="CS111" i="3"/>
  <c r="CX112" i="3"/>
  <c r="CT111" i="3" l="1"/>
  <c r="A111" i="3"/>
  <c r="B111" i="3"/>
  <c r="AB115" i="2"/>
  <c r="AC115" i="2" s="1"/>
  <c r="AE115" i="2" s="1"/>
  <c r="AF115" i="2" s="1"/>
  <c r="DY115" i="2" s="1"/>
  <c r="DP115" i="2"/>
  <c r="DA112" i="3"/>
  <c r="GM111" i="3" l="1"/>
  <c r="K113" i="1"/>
  <c r="CU112" i="3"/>
  <c r="AG116" i="2"/>
  <c r="AD116" i="2"/>
  <c r="AH115" i="2"/>
  <c r="AI115" i="2" s="1"/>
  <c r="AJ116" i="2" s="1"/>
  <c r="DV115" i="2"/>
  <c r="DS115" i="2"/>
  <c r="EB115" i="2" l="1"/>
  <c r="AK115" i="2"/>
  <c r="AL115" i="2" s="1"/>
  <c r="EE115" i="2" s="1"/>
  <c r="DD112" i="3"/>
  <c r="DG112" i="3"/>
  <c r="AM116" i="2" l="1"/>
  <c r="AN115" i="2"/>
  <c r="AO115" i="2" s="1"/>
  <c r="AP116" i="2" s="1"/>
  <c r="DJ112" i="3"/>
  <c r="EH115" i="2" l="1"/>
  <c r="AQ115" i="2"/>
  <c r="AR115" i="2" s="1"/>
  <c r="AS116" i="2" s="1"/>
  <c r="DP112" i="3"/>
  <c r="EK115" i="2" l="1"/>
  <c r="AT115" i="2"/>
  <c r="AU115" i="2" s="1"/>
  <c r="AV116" i="2" s="1"/>
  <c r="DM112" i="3"/>
  <c r="EN115" i="2" l="1"/>
  <c r="AW115" i="2"/>
  <c r="AX115" i="2" s="1"/>
  <c r="AY116" i="2" s="1"/>
  <c r="EQ115" i="2" l="1"/>
  <c r="AZ115" i="2"/>
  <c r="BA115" i="2" s="1"/>
  <c r="BB116" i="2" s="1"/>
  <c r="DS112" i="3"/>
  <c r="ET115" i="2" l="1"/>
  <c r="BC115" i="2"/>
  <c r="BD115" i="2" s="1"/>
  <c r="BE116" i="2" s="1"/>
  <c r="AC112" i="3"/>
  <c r="AE112" i="3"/>
  <c r="AF112" i="3" s="1"/>
  <c r="DY112" i="3" s="1"/>
  <c r="EW115" i="2" l="1"/>
  <c r="BF115" i="2"/>
  <c r="BG115" i="2" s="1"/>
  <c r="BH116" i="2" s="1"/>
  <c r="DV112" i="3"/>
  <c r="AH112" i="3"/>
  <c r="AG113" i="3"/>
  <c r="AD113" i="3"/>
  <c r="EZ115" i="2" l="1"/>
  <c r="BI115" i="2"/>
  <c r="BJ115" i="2" s="1"/>
  <c r="BK116" i="2" s="1"/>
  <c r="AI112" i="3"/>
  <c r="AK112" i="3"/>
  <c r="FC115" i="2" l="1"/>
  <c r="BL115" i="2"/>
  <c r="BM115" i="2" s="1"/>
  <c r="BN116" i="2" s="1"/>
  <c r="EB112" i="3"/>
  <c r="AL112" i="3"/>
  <c r="EE112" i="3" s="1"/>
  <c r="AN112" i="3"/>
  <c r="AJ113" i="3"/>
  <c r="FF115" i="2" l="1"/>
  <c r="BO115" i="2"/>
  <c r="BP115" i="2" s="1"/>
  <c r="BQ116" i="2" s="1"/>
  <c r="AO112" i="3"/>
  <c r="AQ112" i="3"/>
  <c r="AM113" i="3"/>
  <c r="BR115" i="2" l="1"/>
  <c r="BS115" i="2" s="1"/>
  <c r="BT116" i="2" s="1"/>
  <c r="FI115" i="2"/>
  <c r="EH112" i="3"/>
  <c r="AR112" i="3"/>
  <c r="AT112" i="3"/>
  <c r="AP113" i="3"/>
  <c r="FL115" i="2" l="1"/>
  <c r="BU115" i="2"/>
  <c r="BV115" i="2" s="1"/>
  <c r="BW116" i="2" s="1"/>
  <c r="AS113" i="3"/>
  <c r="EK112" i="3"/>
  <c r="AU112" i="3"/>
  <c r="AW112" i="3"/>
  <c r="BX115" i="2" l="1"/>
  <c r="BY115" i="2" s="1"/>
  <c r="BZ116" i="2" s="1"/>
  <c r="FO115" i="2"/>
  <c r="EN112" i="3"/>
  <c r="AX112" i="3"/>
  <c r="EQ112" i="3" s="1"/>
  <c r="AZ112" i="3"/>
  <c r="AV113" i="3"/>
  <c r="CA115" i="2" l="1"/>
  <c r="CB115" i="2" s="1"/>
  <c r="CC116" i="2" s="1"/>
  <c r="FR115" i="2"/>
  <c r="BA112" i="3"/>
  <c r="BC112" i="3"/>
  <c r="AY113" i="3"/>
  <c r="FU115" i="2" l="1"/>
  <c r="CD115" i="2"/>
  <c r="CE115" i="2" s="1"/>
  <c r="CF116" i="2" s="1"/>
  <c r="ET112" i="3"/>
  <c r="BD112" i="3"/>
  <c r="EW112" i="3" s="1"/>
  <c r="BF112" i="3"/>
  <c r="BB113" i="3"/>
  <c r="FX115" i="2" l="1"/>
  <c r="CG115" i="2"/>
  <c r="CH115" i="2" s="1"/>
  <c r="CI116" i="2" s="1"/>
  <c r="BE113" i="3"/>
  <c r="BG112" i="3"/>
  <c r="BI112" i="3"/>
  <c r="GA115" i="2" l="1"/>
  <c r="CJ115" i="2"/>
  <c r="CK115" i="2" s="1"/>
  <c r="CL116" i="2" s="1"/>
  <c r="EZ112" i="3"/>
  <c r="BJ112" i="3"/>
  <c r="FC112" i="3" s="1"/>
  <c r="BL112" i="3"/>
  <c r="BH113" i="3"/>
  <c r="GD115" i="2" l="1"/>
  <c r="CM115" i="2"/>
  <c r="CN115" i="2" s="1"/>
  <c r="CO116" i="2" s="1"/>
  <c r="BK113" i="3"/>
  <c r="BM112" i="3"/>
  <c r="BO112" i="3"/>
  <c r="BP112" i="3" s="1"/>
  <c r="FI112" i="3" s="1"/>
  <c r="CP115" i="2" l="1"/>
  <c r="CQ115" i="2" s="1"/>
  <c r="GG115" i="2"/>
  <c r="FF112" i="3"/>
  <c r="BR112" i="3"/>
  <c r="BQ113" i="3"/>
  <c r="BN113" i="3"/>
  <c r="CR116" i="2" l="1"/>
  <c r="GJ115" i="2"/>
  <c r="CS115" i="2"/>
  <c r="BS112" i="3"/>
  <c r="BU112" i="3"/>
  <c r="FL112" i="3" l="1"/>
  <c r="CT115" i="2"/>
  <c r="GM115" i="2" s="1"/>
  <c r="B115" i="2"/>
  <c r="A115" i="2"/>
  <c r="BV112" i="3"/>
  <c r="FO112" i="3" s="1"/>
  <c r="BX112" i="3"/>
  <c r="BT113" i="3"/>
  <c r="CU116" i="2" l="1"/>
  <c r="J117" i="1"/>
  <c r="BY112" i="3"/>
  <c r="CA112" i="3"/>
  <c r="BW113" i="3"/>
  <c r="FR112" i="3" l="1"/>
  <c r="CX116" i="2"/>
  <c r="CB112" i="3"/>
  <c r="FU112" i="3" s="1"/>
  <c r="CD112" i="3"/>
  <c r="BZ113" i="3"/>
  <c r="DA116" i="2" l="1"/>
  <c r="CE112" i="3"/>
  <c r="CG112" i="3"/>
  <c r="CC113" i="3"/>
  <c r="FX112" i="3" l="1"/>
  <c r="CH112" i="3"/>
  <c r="CF113" i="3"/>
  <c r="CJ112" i="3" l="1"/>
  <c r="GA112" i="3"/>
  <c r="DG116" i="2"/>
  <c r="DD116" i="2"/>
  <c r="CI113" i="3"/>
  <c r="CK112" i="3" l="1"/>
  <c r="DJ116" i="2"/>
  <c r="GD112" i="3" l="1"/>
  <c r="CL113" i="3"/>
  <c r="CM112" i="3"/>
  <c r="CN112" i="3" s="1"/>
  <c r="GG112" i="3" s="1"/>
  <c r="CO113" i="3" l="1"/>
  <c r="CP112" i="3"/>
  <c r="CQ112" i="3" s="1"/>
  <c r="GJ112" i="3" s="1"/>
  <c r="DP116" i="2"/>
  <c r="DM116" i="2"/>
  <c r="CR113" i="3" l="1"/>
  <c r="CS112" i="3"/>
  <c r="CT112" i="3" s="1"/>
  <c r="GM112" i="3" s="1"/>
  <c r="DS116" i="2"/>
  <c r="AB116" i="2"/>
  <c r="K114" i="1" l="1"/>
  <c r="A112" i="3"/>
  <c r="B112" i="3"/>
  <c r="AC116" i="2"/>
  <c r="AE116" i="2" s="1"/>
  <c r="AF116" i="2" s="1"/>
  <c r="CU113" i="3"/>
  <c r="AG117" i="2" l="1"/>
  <c r="DY116" i="2"/>
  <c r="AH116" i="2"/>
  <c r="AD117" i="2"/>
  <c r="DV116" i="2"/>
  <c r="CX113" i="3" l="1"/>
  <c r="AI116" i="2"/>
  <c r="AK116" i="2" s="1"/>
  <c r="AL116" i="2" s="1"/>
  <c r="AM117" i="2" l="1"/>
  <c r="EE116" i="2"/>
  <c r="AN116" i="2"/>
  <c r="AO116" i="2" s="1"/>
  <c r="AJ117" i="2"/>
  <c r="EB116" i="2"/>
  <c r="DA113" i="3" l="1"/>
  <c r="AP117" i="2"/>
  <c r="EH116" i="2"/>
  <c r="AQ116" i="2"/>
  <c r="AR116" i="2" s="1"/>
  <c r="AS117" i="2" l="1"/>
  <c r="EK116" i="2"/>
  <c r="AT116" i="2"/>
  <c r="AU116" i="2" s="1"/>
  <c r="DG113" i="3"/>
  <c r="DD113" i="3" l="1"/>
  <c r="AV117" i="2"/>
  <c r="EN116" i="2"/>
  <c r="AW116" i="2"/>
  <c r="AX116" i="2" s="1"/>
  <c r="AY117" i="2" l="1"/>
  <c r="EQ116" i="2"/>
  <c r="AZ116" i="2"/>
  <c r="BA116" i="2" s="1"/>
  <c r="DJ113" i="3" l="1"/>
  <c r="BB117" i="2"/>
  <c r="ET116" i="2"/>
  <c r="BC116" i="2"/>
  <c r="BD116" i="2" s="1"/>
  <c r="DM113" i="3"/>
  <c r="BE117" i="2" l="1"/>
  <c r="EW116" i="2"/>
  <c r="BF116" i="2"/>
  <c r="BG116" i="2" l="1"/>
  <c r="BI116" i="2" s="1"/>
  <c r="BJ116" i="2" s="1"/>
  <c r="DP113" i="3" l="1"/>
  <c r="BK117" i="2"/>
  <c r="FC116" i="2"/>
  <c r="BL116" i="2"/>
  <c r="BM116" i="2" s="1"/>
  <c r="BH117" i="2"/>
  <c r="EZ116" i="2"/>
  <c r="DS113" i="3"/>
  <c r="BN117" i="2" l="1"/>
  <c r="FF116" i="2"/>
  <c r="BO116" i="2"/>
  <c r="BP116" i="2" s="1"/>
  <c r="AC113" i="3" l="1"/>
  <c r="AE113" i="3" s="1"/>
  <c r="AF113" i="3" s="1"/>
  <c r="DY113" i="3" s="1"/>
  <c r="BQ117" i="2"/>
  <c r="FI116" i="2"/>
  <c r="BR116" i="2"/>
  <c r="BS116" i="2" s="1"/>
  <c r="AD114" i="3"/>
  <c r="AG114" i="3" l="1"/>
  <c r="AH113" i="3"/>
  <c r="DV113" i="3"/>
  <c r="BT117" i="2"/>
  <c r="FL116" i="2"/>
  <c r="BU116" i="2"/>
  <c r="BV116" i="2" s="1"/>
  <c r="AI113" i="3" l="1"/>
  <c r="AJ114" i="3" s="1"/>
  <c r="BW117" i="2"/>
  <c r="FO116" i="2"/>
  <c r="BX116" i="2"/>
  <c r="AK113" i="3" l="1"/>
  <c r="AL113" i="3" s="1"/>
  <c r="EE113" i="3" s="1"/>
  <c r="EB113" i="3"/>
  <c r="BY116" i="2"/>
  <c r="CA116" i="2" s="1"/>
  <c r="AM114" i="3" l="1"/>
  <c r="AN113" i="3"/>
  <c r="AO113" i="3" s="1"/>
  <c r="EH113" i="3" s="1"/>
  <c r="BZ117" i="2"/>
  <c r="FR116" i="2"/>
  <c r="CB116" i="2"/>
  <c r="CD116" i="2" s="1"/>
  <c r="AQ113" i="3" l="1"/>
  <c r="AP114" i="3"/>
  <c r="CC117" i="2"/>
  <c r="FU116" i="2"/>
  <c r="CE116" i="2"/>
  <c r="CG116" i="2" s="1"/>
  <c r="AR113" i="3" l="1"/>
  <c r="AS114" i="3" s="1"/>
  <c r="CF117" i="2"/>
  <c r="FX116" i="2"/>
  <c r="CH116" i="2"/>
  <c r="CJ116" i="2" s="1"/>
  <c r="CK116" i="2" s="1"/>
  <c r="GD116" i="2" s="1"/>
  <c r="EK113" i="3" l="1"/>
  <c r="AT113" i="3"/>
  <c r="CI117" i="2"/>
  <c r="GA116" i="2"/>
  <c r="CM116" i="2"/>
  <c r="CN116" i="2" s="1"/>
  <c r="CL117" i="2"/>
  <c r="AU113" i="3" l="1"/>
  <c r="AW113" i="3"/>
  <c r="CO117" i="2"/>
  <c r="GG116" i="2"/>
  <c r="CP116" i="2"/>
  <c r="AX113" i="3" l="1"/>
  <c r="AZ113" i="3"/>
  <c r="EN113" i="3"/>
  <c r="AV114" i="3"/>
  <c r="CQ116" i="2"/>
  <c r="CS116" i="2" s="1"/>
  <c r="CT116" i="2" s="1"/>
  <c r="GM116" i="2" s="1"/>
  <c r="BA113" i="3" l="1"/>
  <c r="BC113" i="3"/>
  <c r="EQ113" i="3"/>
  <c r="AY114" i="3"/>
  <c r="CR117" i="2"/>
  <c r="GJ116" i="2"/>
  <c r="B116" i="2"/>
  <c r="CU117" i="2"/>
  <c r="J118" i="1"/>
  <c r="A116" i="2"/>
  <c r="BD113" i="3" l="1"/>
  <c r="BF113" i="3"/>
  <c r="ET113" i="3"/>
  <c r="BB114" i="3"/>
  <c r="CX117" i="2"/>
  <c r="BG113" i="3" l="1"/>
  <c r="BI113" i="3"/>
  <c r="EW113" i="3"/>
  <c r="BE114" i="3"/>
  <c r="DA117" i="2"/>
  <c r="BJ113" i="3" l="1"/>
  <c r="BL113" i="3"/>
  <c r="EZ113" i="3"/>
  <c r="BH114" i="3"/>
  <c r="DD117" i="2"/>
  <c r="BM113" i="3" l="1"/>
  <c r="BO113" i="3"/>
  <c r="BK114" i="3"/>
  <c r="FC113" i="3"/>
  <c r="DG117" i="2"/>
  <c r="BP113" i="3" l="1"/>
  <c r="BR113" i="3"/>
  <c r="BN114" i="3"/>
  <c r="FF113" i="3"/>
  <c r="BS113" i="3" l="1"/>
  <c r="BU113" i="3"/>
  <c r="BQ114" i="3"/>
  <c r="FI113" i="3"/>
  <c r="DJ117" i="2"/>
  <c r="DM117" i="2"/>
  <c r="BV113" i="3" l="1"/>
  <c r="BX113" i="3"/>
  <c r="BT114" i="3"/>
  <c r="FL113" i="3"/>
  <c r="DP117" i="2"/>
  <c r="BY113" i="3" l="1"/>
  <c r="CA113" i="3"/>
  <c r="FO113" i="3"/>
  <c r="BW114" i="3"/>
  <c r="DS117" i="2"/>
  <c r="AB117" i="2"/>
  <c r="AC117" i="2" s="1"/>
  <c r="CB113" i="3" l="1"/>
  <c r="CD113" i="3"/>
  <c r="BZ114" i="3"/>
  <c r="FR113" i="3"/>
  <c r="AD118" i="2"/>
  <c r="DV117" i="2"/>
  <c r="AE117" i="2"/>
  <c r="AF117" i="2" s="1"/>
  <c r="CE113" i="3" l="1"/>
  <c r="CG113" i="3"/>
  <c r="FU113" i="3"/>
  <c r="CC114" i="3"/>
  <c r="AH117" i="2"/>
  <c r="AG118" i="2"/>
  <c r="DY117" i="2"/>
  <c r="CH113" i="3" l="1"/>
  <c r="CJ113" i="3"/>
  <c r="CF114" i="3"/>
  <c r="FX113" i="3"/>
  <c r="AI117" i="2"/>
  <c r="AK117" i="2" s="1"/>
  <c r="AL117" i="2" s="1"/>
  <c r="EE117" i="2" s="1"/>
  <c r="CK113" i="3" l="1"/>
  <c r="CM113" i="3"/>
  <c r="CI114" i="3"/>
  <c r="GA113" i="3"/>
  <c r="AN117" i="2"/>
  <c r="AM118" i="2"/>
  <c r="AJ118" i="2"/>
  <c r="EB117" i="2"/>
  <c r="CN113" i="3" l="1"/>
  <c r="CP113" i="3"/>
  <c r="GD113" i="3"/>
  <c r="CL114" i="3"/>
  <c r="AO117" i="2"/>
  <c r="AQ117" i="2" s="1"/>
  <c r="AR117" i="2" s="1"/>
  <c r="CQ113" i="3" l="1"/>
  <c r="CS113" i="3"/>
  <c r="CT113" i="3" s="1"/>
  <c r="GG113" i="3"/>
  <c r="CO114" i="3"/>
  <c r="CX114" i="3"/>
  <c r="AT117" i="2"/>
  <c r="AU117" i="2" s="1"/>
  <c r="AP118" i="2"/>
  <c r="EH117" i="2"/>
  <c r="AS118" i="2"/>
  <c r="EK117" i="2"/>
  <c r="GM113" i="3" l="1"/>
  <c r="CU114" i="3"/>
  <c r="B113" i="3"/>
  <c r="CR114" i="3"/>
  <c r="GJ113" i="3"/>
  <c r="K115" i="1"/>
  <c r="A113" i="3"/>
  <c r="AW117" i="2"/>
  <c r="AX117" i="2" s="1"/>
  <c r="AV118" i="2"/>
  <c r="EN117" i="2"/>
  <c r="DA114" i="3" l="1"/>
  <c r="AZ117" i="2"/>
  <c r="AY118" i="2"/>
  <c r="EQ117" i="2"/>
  <c r="DD114" i="3"/>
  <c r="DG114" i="3"/>
  <c r="BA117" i="2" l="1"/>
  <c r="BC117" i="2" s="1"/>
  <c r="BD117" i="2" s="1"/>
  <c r="BF117" i="2" l="1"/>
  <c r="BG117" i="2" s="1"/>
  <c r="BB118" i="2"/>
  <c r="ET117" i="2"/>
  <c r="BE118" i="2"/>
  <c r="EW117" i="2"/>
  <c r="DJ114" i="3" l="1"/>
  <c r="BI117" i="2"/>
  <c r="BJ117" i="2" s="1"/>
  <c r="BH118" i="2"/>
  <c r="EZ117" i="2"/>
  <c r="BL117" i="2" l="1"/>
  <c r="BM117" i="2" s="1"/>
  <c r="BK118" i="2"/>
  <c r="FC117" i="2"/>
  <c r="DM114" i="3" l="1"/>
  <c r="BO117" i="2"/>
  <c r="BN118" i="2"/>
  <c r="FF117" i="2"/>
  <c r="DP114" i="3"/>
  <c r="DS114" i="3"/>
  <c r="BP117" i="2" l="1"/>
  <c r="BR117" i="2" s="1"/>
  <c r="BS117" i="2" s="1"/>
  <c r="AC114" i="3"/>
  <c r="DV114" i="3" s="1"/>
  <c r="BU117" i="2" l="1"/>
  <c r="BV117" i="2" s="1"/>
  <c r="BQ118" i="2"/>
  <c r="FI117" i="2"/>
  <c r="BT118" i="2"/>
  <c r="FL117" i="2"/>
  <c r="AE114" i="3"/>
  <c r="AD115" i="3"/>
  <c r="BX117" i="2" l="1"/>
  <c r="BY117" i="2" s="1"/>
  <c r="BW118" i="2"/>
  <c r="FO117" i="2"/>
  <c r="AF114" i="3"/>
  <c r="AH114" i="3"/>
  <c r="DY114" i="3" l="1"/>
  <c r="CA117" i="2"/>
  <c r="CB117" i="2" s="1"/>
  <c r="BZ118" i="2"/>
  <c r="FR117" i="2"/>
  <c r="AI114" i="3"/>
  <c r="EB114" i="3" s="1"/>
  <c r="AG115" i="3"/>
  <c r="CD117" i="2" l="1"/>
  <c r="CE117" i="2" s="1"/>
  <c r="CC118" i="2"/>
  <c r="FU117" i="2"/>
  <c r="AK114" i="3"/>
  <c r="AJ115" i="3"/>
  <c r="CF118" i="2" l="1"/>
  <c r="FX117" i="2"/>
  <c r="CG117" i="2"/>
  <c r="CH117" i="2" s="1"/>
  <c r="AL114" i="3"/>
  <c r="EE114" i="3" l="1"/>
  <c r="CI118" i="2"/>
  <c r="GA117" i="2"/>
  <c r="CJ117" i="2"/>
  <c r="CK117" i="2" s="1"/>
  <c r="AM115" i="3"/>
  <c r="AN114" i="3"/>
  <c r="CL118" i="2" l="1"/>
  <c r="GD117" i="2"/>
  <c r="CM117" i="2"/>
  <c r="CN117" i="2" s="1"/>
  <c r="AO114" i="3"/>
  <c r="AQ114" i="3"/>
  <c r="EH114" i="3" l="1"/>
  <c r="CO118" i="2"/>
  <c r="GG117" i="2"/>
  <c r="CP117" i="2"/>
  <c r="CQ117" i="2" s="1"/>
  <c r="AR114" i="3"/>
  <c r="EK114" i="3" s="1"/>
  <c r="AT114" i="3"/>
  <c r="AP115" i="3"/>
  <c r="CR118" i="2" l="1"/>
  <c r="GJ117" i="2"/>
  <c r="CS117" i="2"/>
  <c r="B117" i="2" s="1"/>
  <c r="AU114" i="3"/>
  <c r="AW114" i="3"/>
  <c r="AX114" i="3" s="1"/>
  <c r="EQ114" i="3" s="1"/>
  <c r="AS115" i="3"/>
  <c r="EN114" i="3" l="1"/>
  <c r="CT117" i="2"/>
  <c r="GM117" i="2" s="1"/>
  <c r="AZ114" i="3"/>
  <c r="AY115" i="3"/>
  <c r="AV115" i="3"/>
  <c r="A117" i="2" l="1"/>
  <c r="J119" i="1"/>
  <c r="CU118" i="2"/>
  <c r="BA114" i="3"/>
  <c r="CX118" i="2" l="1"/>
  <c r="BC114" i="3"/>
  <c r="ET114" i="3"/>
  <c r="BB115" i="3"/>
  <c r="BD114" i="3" l="1"/>
  <c r="BE115" i="3" s="1"/>
  <c r="EW114" i="3" l="1"/>
  <c r="BF114" i="3"/>
  <c r="DA118" i="2"/>
  <c r="DD118" i="2" l="1"/>
  <c r="BG114" i="3"/>
  <c r="BI114" i="3" l="1"/>
  <c r="BJ114" i="3" s="1"/>
  <c r="FC114" i="3" s="1"/>
  <c r="EZ114" i="3"/>
  <c r="BH115" i="3"/>
  <c r="DJ118" i="2"/>
  <c r="DG118" i="2"/>
  <c r="BK115" i="3" l="1"/>
  <c r="BL114" i="3"/>
  <c r="BM114" i="3" s="1"/>
  <c r="FF114" i="3" s="1"/>
  <c r="DM118" i="2"/>
  <c r="BO114" i="3" l="1"/>
  <c r="BP114" i="3" s="1"/>
  <c r="BQ115" i="3" s="1"/>
  <c r="BN115" i="3"/>
  <c r="DP118" i="2"/>
  <c r="BR114" i="3" l="1"/>
  <c r="BS114" i="3" s="1"/>
  <c r="FL114" i="3" s="1"/>
  <c r="FI114" i="3"/>
  <c r="DS118" i="2"/>
  <c r="AB118" i="2"/>
  <c r="AC118" i="2" s="1"/>
  <c r="BU114" i="3" l="1"/>
  <c r="BV114" i="3" s="1"/>
  <c r="FO114" i="3" s="1"/>
  <c r="BT115" i="3"/>
  <c r="AD119" i="2"/>
  <c r="DV118" i="2"/>
  <c r="AE118" i="2"/>
  <c r="AF118" i="2" s="1"/>
  <c r="BX114" i="3" l="1"/>
  <c r="BY114" i="3" s="1"/>
  <c r="FR114" i="3" s="1"/>
  <c r="BW115" i="3"/>
  <c r="AG119" i="2"/>
  <c r="DY118" i="2"/>
  <c r="AH118" i="2"/>
  <c r="CA114" i="3" l="1"/>
  <c r="CB114" i="3" s="1"/>
  <c r="FU114" i="3" s="1"/>
  <c r="BZ115" i="3"/>
  <c r="AI118" i="2"/>
  <c r="AK118" i="2" s="1"/>
  <c r="AL118" i="2" s="1"/>
  <c r="CC115" i="3" l="1"/>
  <c r="CD114" i="3"/>
  <c r="CE114" i="3" s="1"/>
  <c r="FX114" i="3" s="1"/>
  <c r="AM119" i="2"/>
  <c r="EE118" i="2"/>
  <c r="AN118" i="2"/>
  <c r="AJ119" i="2"/>
  <c r="EB118" i="2"/>
  <c r="CG114" i="3" l="1"/>
  <c r="CH114" i="3" s="1"/>
  <c r="GA114" i="3" s="1"/>
  <c r="CF115" i="3"/>
  <c r="AO118" i="2"/>
  <c r="AQ118" i="2" s="1"/>
  <c r="CI115" i="3" l="1"/>
  <c r="CJ114" i="3"/>
  <c r="CK114" i="3" s="1"/>
  <c r="GD114" i="3" s="1"/>
  <c r="AR118" i="2"/>
  <c r="AT118" i="2" s="1"/>
  <c r="AP119" i="2"/>
  <c r="EH118" i="2"/>
  <c r="CM114" i="3" l="1"/>
  <c r="CN114" i="3" s="1"/>
  <c r="GG114" i="3" s="1"/>
  <c r="CL115" i="3"/>
  <c r="AU118" i="2"/>
  <c r="AW118" i="2" s="1"/>
  <c r="AX118" i="2" s="1"/>
  <c r="AS119" i="2"/>
  <c r="EK118" i="2"/>
  <c r="CP114" i="3" l="1"/>
  <c r="CQ114" i="3" s="1"/>
  <c r="GJ114" i="3" s="1"/>
  <c r="CO115" i="3"/>
  <c r="AY119" i="2"/>
  <c r="EQ118" i="2"/>
  <c r="AZ118" i="2"/>
  <c r="AV119" i="2"/>
  <c r="EN118" i="2"/>
  <c r="CR115" i="3" l="1"/>
  <c r="CS114" i="3"/>
  <c r="B114" i="3" s="1"/>
  <c r="BA118" i="2"/>
  <c r="BC118" i="2" s="1"/>
  <c r="BD118" i="2" s="1"/>
  <c r="CT114" i="3" l="1"/>
  <c r="A114" i="3" s="1"/>
  <c r="K116" i="1"/>
  <c r="BE119" i="2"/>
  <c r="EW118" i="2"/>
  <c r="BF118" i="2"/>
  <c r="BG118" i="2" s="1"/>
  <c r="BB119" i="2"/>
  <c r="ET118" i="2"/>
  <c r="GM114" i="3" l="1"/>
  <c r="CU115" i="3"/>
  <c r="BI118" i="2"/>
  <c r="BJ118" i="2" s="1"/>
  <c r="BH119" i="2"/>
  <c r="EZ118" i="2"/>
  <c r="CX115" i="3" l="1"/>
  <c r="BL118" i="2"/>
  <c r="BM118" i="2" s="1"/>
  <c r="BK119" i="2"/>
  <c r="FC118" i="2"/>
  <c r="DD115" i="3" l="1"/>
  <c r="DA115" i="3"/>
  <c r="BO118" i="2"/>
  <c r="BP118" i="2" s="1"/>
  <c r="BN119" i="2"/>
  <c r="FF118" i="2"/>
  <c r="DG115" i="3" l="1"/>
  <c r="BR118" i="2"/>
  <c r="BS118" i="2" s="1"/>
  <c r="BQ119" i="2"/>
  <c r="FI118" i="2"/>
  <c r="DJ115" i="3" l="1"/>
  <c r="BU118" i="2"/>
  <c r="BV118" i="2" s="1"/>
  <c r="BT119" i="2"/>
  <c r="FL118" i="2"/>
  <c r="DM115" i="3" l="1"/>
  <c r="BX118" i="2"/>
  <c r="BY118" i="2" s="1"/>
  <c r="BW119" i="2"/>
  <c r="FO118" i="2"/>
  <c r="DP115" i="3" l="1"/>
  <c r="CA118" i="2"/>
  <c r="CB118" i="2" s="1"/>
  <c r="BZ119" i="2"/>
  <c r="FR118" i="2"/>
  <c r="CD118" i="2" l="1"/>
  <c r="CE118" i="2" s="1"/>
  <c r="CC119" i="2"/>
  <c r="FU118" i="2"/>
  <c r="CF119" i="2" l="1"/>
  <c r="FX118" i="2"/>
  <c r="AC115" i="3"/>
  <c r="DS115" i="3"/>
  <c r="CG118" i="2"/>
  <c r="CH118" i="2" s="1"/>
  <c r="CI119" i="2" l="1"/>
  <c r="GA118" i="2"/>
  <c r="AE115" i="3"/>
  <c r="AF115" i="3" s="1"/>
  <c r="DY115" i="3" s="1"/>
  <c r="DV115" i="3"/>
  <c r="CJ118" i="2"/>
  <c r="CK118" i="2" s="1"/>
  <c r="AD116" i="3"/>
  <c r="CL119" i="2" l="1"/>
  <c r="GD118" i="2"/>
  <c r="AH115" i="3"/>
  <c r="AI115" i="3" s="1"/>
  <c r="EB115" i="3" s="1"/>
  <c r="CM118" i="2"/>
  <c r="CN118" i="2" s="1"/>
  <c r="AG116" i="3"/>
  <c r="CO119" i="2" l="1"/>
  <c r="GG118" i="2"/>
  <c r="AK115" i="3"/>
  <c r="AL115" i="3" s="1"/>
  <c r="EE115" i="3" s="1"/>
  <c r="CP118" i="2"/>
  <c r="AJ116" i="3"/>
  <c r="AN115" i="3" l="1"/>
  <c r="AO115" i="3" s="1"/>
  <c r="EH115" i="3" s="1"/>
  <c r="CQ118" i="2"/>
  <c r="GJ118" i="2" s="1"/>
  <c r="AM116" i="3"/>
  <c r="CS118" i="2" l="1"/>
  <c r="CT118" i="2" s="1"/>
  <c r="A118" i="2" s="1"/>
  <c r="AQ115" i="3"/>
  <c r="AR115" i="3" s="1"/>
  <c r="EK115" i="3" s="1"/>
  <c r="CR119" i="2"/>
  <c r="AP116" i="3"/>
  <c r="J120" i="1" l="1"/>
  <c r="B118" i="2"/>
  <c r="CU119" i="2"/>
  <c r="GM118" i="2"/>
  <c r="AT115" i="3"/>
  <c r="AU115" i="3" s="1"/>
  <c r="EN115" i="3" s="1"/>
  <c r="AS116" i="3"/>
  <c r="CX119" i="2" l="1"/>
  <c r="AW115" i="3"/>
  <c r="AX115" i="3" s="1"/>
  <c r="EQ115" i="3" s="1"/>
  <c r="AV116" i="3"/>
  <c r="AZ115" i="3" l="1"/>
  <c r="BA115" i="3" s="1"/>
  <c r="ET115" i="3" s="1"/>
  <c r="AY116" i="3"/>
  <c r="DA119" i="2" l="1"/>
  <c r="BB116" i="3"/>
  <c r="BC115" i="3"/>
  <c r="BD115" i="3" s="1"/>
  <c r="EW115" i="3" s="1"/>
  <c r="DD119" i="2" l="1"/>
  <c r="BF115" i="3"/>
  <c r="BG115" i="3" s="1"/>
  <c r="EZ115" i="3" s="1"/>
  <c r="DG119" i="2"/>
  <c r="BE116" i="3"/>
  <c r="BI115" i="3" l="1"/>
  <c r="BJ115" i="3" s="1"/>
  <c r="FC115" i="3" s="1"/>
  <c r="DJ119" i="2"/>
  <c r="BH116" i="3"/>
  <c r="BL115" i="3" l="1"/>
  <c r="BM115" i="3" s="1"/>
  <c r="DM119" i="2"/>
  <c r="BK116" i="3"/>
  <c r="BO115" i="3" l="1"/>
  <c r="BP115" i="3" s="1"/>
  <c r="FI115" i="3" s="1"/>
  <c r="FF115" i="3"/>
  <c r="DP119" i="2"/>
  <c r="BN116" i="3"/>
  <c r="AB119" i="2" l="1"/>
  <c r="AC119" i="2" s="1"/>
  <c r="BR115" i="3"/>
  <c r="BS115" i="3" s="1"/>
  <c r="FL115" i="3" s="1"/>
  <c r="DS119" i="2"/>
  <c r="BQ116" i="3"/>
  <c r="AE119" i="2" l="1"/>
  <c r="AF119" i="2" s="1"/>
  <c r="AH119" i="2" s="1"/>
  <c r="BU115" i="3"/>
  <c r="BV115" i="3" s="1"/>
  <c r="FO115" i="3" s="1"/>
  <c r="AD120" i="2"/>
  <c r="DV119" i="2"/>
  <c r="BT116" i="3"/>
  <c r="BW116" i="3" l="1"/>
  <c r="BX115" i="3"/>
  <c r="BY115" i="3" s="1"/>
  <c r="FR115" i="3" s="1"/>
  <c r="AG120" i="2"/>
  <c r="DY119" i="2"/>
  <c r="AI119" i="2"/>
  <c r="AK119" i="2"/>
  <c r="CA115" i="3" l="1"/>
  <c r="CB115" i="3" s="1"/>
  <c r="FU115" i="3" s="1"/>
  <c r="AL119" i="2"/>
  <c r="AN119" i="2"/>
  <c r="AO119" i="2" s="1"/>
  <c r="AJ120" i="2"/>
  <c r="EB119" i="2"/>
  <c r="BZ116" i="3"/>
  <c r="CD115" i="3" l="1"/>
  <c r="CE115" i="3" s="1"/>
  <c r="FX115" i="3" s="1"/>
  <c r="AQ119" i="2"/>
  <c r="AR119" i="2" s="1"/>
  <c r="AP120" i="2"/>
  <c r="EH119" i="2"/>
  <c r="AM120" i="2"/>
  <c r="EE119" i="2"/>
  <c r="CC116" i="3"/>
  <c r="CG115" i="3" l="1"/>
  <c r="CH115" i="3" s="1"/>
  <c r="GA115" i="3" s="1"/>
  <c r="AS120" i="2"/>
  <c r="EK119" i="2"/>
  <c r="AT119" i="2"/>
  <c r="AU119" i="2" s="1"/>
  <c r="CF116" i="3"/>
  <c r="CJ115" i="3" l="1"/>
  <c r="CK115" i="3" s="1"/>
  <c r="GD115" i="3" s="1"/>
  <c r="AV120" i="2"/>
  <c r="EN119" i="2"/>
  <c r="AW119" i="2"/>
  <c r="AX119" i="2" s="1"/>
  <c r="CI116" i="3"/>
  <c r="CM115" i="3" l="1"/>
  <c r="CN115" i="3" s="1"/>
  <c r="GG115" i="3" s="1"/>
  <c r="AY120" i="2"/>
  <c r="EQ119" i="2"/>
  <c r="AZ119" i="2"/>
  <c r="BA119" i="2" s="1"/>
  <c r="CL116" i="3"/>
  <c r="CP115" i="3" l="1"/>
  <c r="CQ115" i="3" s="1"/>
  <c r="GJ115" i="3" s="1"/>
  <c r="BB120" i="2"/>
  <c r="ET119" i="2"/>
  <c r="BC119" i="2"/>
  <c r="BD119" i="2" s="1"/>
  <c r="CO116" i="3"/>
  <c r="CR116" i="3" l="1"/>
  <c r="CS115" i="3"/>
  <c r="CT115" i="3" s="1"/>
  <c r="GM115" i="3" s="1"/>
  <c r="BE120" i="2"/>
  <c r="EW119" i="2"/>
  <c r="BF119" i="2"/>
  <c r="BG119" i="2" s="1"/>
  <c r="K117" i="1" l="1"/>
  <c r="B115" i="3"/>
  <c r="A115" i="3"/>
  <c r="CU116" i="3"/>
  <c r="BH120" i="2"/>
  <c r="EZ119" i="2"/>
  <c r="BI119" i="2"/>
  <c r="BJ119" i="2" s="1"/>
  <c r="CX116" i="3" l="1"/>
  <c r="BK120" i="2"/>
  <c r="FC119" i="2"/>
  <c r="BL119" i="2"/>
  <c r="BM119" i="2" s="1"/>
  <c r="BN120" i="2" l="1"/>
  <c r="FF119" i="2"/>
  <c r="BO119" i="2"/>
  <c r="BP119" i="2" s="1"/>
  <c r="DD116" i="3"/>
  <c r="DA116" i="3" l="1"/>
  <c r="BQ120" i="2"/>
  <c r="FI119" i="2"/>
  <c r="BR119" i="2"/>
  <c r="BS119" i="2" s="1"/>
  <c r="BT120" i="2" l="1"/>
  <c r="FL119" i="2"/>
  <c r="BU119" i="2"/>
  <c r="BV119" i="2" s="1"/>
  <c r="DG116" i="3" l="1"/>
  <c r="BW120" i="2"/>
  <c r="FO119" i="2"/>
  <c r="BX119" i="2"/>
  <c r="BY119" i="2" s="1"/>
  <c r="DM116" i="3" l="1"/>
  <c r="DJ116" i="3"/>
  <c r="BZ120" i="2"/>
  <c r="FR119" i="2"/>
  <c r="CA119" i="2"/>
  <c r="CB119" i="2" s="1"/>
  <c r="DP116" i="3" l="1"/>
  <c r="CC120" i="2"/>
  <c r="FU119" i="2"/>
  <c r="CD119" i="2"/>
  <c r="CE119" i="2" s="1"/>
  <c r="CF120" i="2" l="1"/>
  <c r="FX119" i="2"/>
  <c r="DS116" i="3"/>
  <c r="CG119" i="2"/>
  <c r="CH119" i="2" s="1"/>
  <c r="CI120" i="2" l="1"/>
  <c r="GA119" i="2"/>
  <c r="AC116" i="3"/>
  <c r="DV116" i="3" s="1"/>
  <c r="CJ119" i="2"/>
  <c r="CK119" i="2" s="1"/>
  <c r="GD119" i="2" s="1"/>
  <c r="AE116" i="3" l="1"/>
  <c r="CM119" i="2"/>
  <c r="CN119" i="2" s="1"/>
  <c r="CL120" i="2"/>
  <c r="AD117" i="3"/>
  <c r="CO120" i="2" l="1"/>
  <c r="GG119" i="2"/>
  <c r="AF116" i="3"/>
  <c r="AG117" i="3" s="1"/>
  <c r="CP119" i="2"/>
  <c r="CQ119" i="2" s="1"/>
  <c r="GJ119" i="2" s="1"/>
  <c r="DY116" i="3" l="1"/>
  <c r="AH116" i="3"/>
  <c r="CS119" i="2"/>
  <c r="CT119" i="2" s="1"/>
  <c r="CR120" i="2"/>
  <c r="J121" i="1" l="1"/>
  <c r="GM119" i="2"/>
  <c r="AI116" i="3"/>
  <c r="AK116" i="3"/>
  <c r="AL116" i="3" s="1"/>
  <c r="AM117" i="3" s="1"/>
  <c r="B119" i="2"/>
  <c r="A119" i="2"/>
  <c r="CU120" i="2"/>
  <c r="AN116" i="3" l="1"/>
  <c r="EE116" i="3"/>
  <c r="EB116" i="3"/>
  <c r="AJ117" i="3"/>
  <c r="CX120" i="2"/>
  <c r="AO116" i="3" l="1"/>
  <c r="AQ116" i="3"/>
  <c r="DA120" i="2"/>
  <c r="AR116" i="3" l="1"/>
  <c r="AT116" i="3" s="1"/>
  <c r="EH116" i="3"/>
  <c r="AP117" i="3"/>
  <c r="DD120" i="2"/>
  <c r="EK116" i="3" l="1"/>
  <c r="AS117" i="3"/>
  <c r="AU116" i="3"/>
  <c r="AW116" i="3"/>
  <c r="DG120" i="2"/>
  <c r="EN116" i="3" l="1"/>
  <c r="AV117" i="3"/>
  <c r="AX116" i="3"/>
  <c r="AZ116" i="3" s="1"/>
  <c r="DJ120" i="2"/>
  <c r="BA116" i="3" l="1"/>
  <c r="BC116" i="3" s="1"/>
  <c r="EQ116" i="3"/>
  <c r="AY117" i="3"/>
  <c r="DM120" i="2"/>
  <c r="ET116" i="3" l="1"/>
  <c r="BB117" i="3"/>
  <c r="BD116" i="3"/>
  <c r="BF116" i="3"/>
  <c r="DP120" i="2"/>
  <c r="EW116" i="3" l="1"/>
  <c r="BE117" i="3"/>
  <c r="BG116" i="3"/>
  <c r="BI116" i="3" s="1"/>
  <c r="DS120" i="2"/>
  <c r="AB120" i="2"/>
  <c r="AC120" i="2" s="1"/>
  <c r="BJ116" i="3" l="1"/>
  <c r="BL116" i="3"/>
  <c r="EZ116" i="3"/>
  <c r="BH117" i="3"/>
  <c r="AD121" i="2"/>
  <c r="DV120" i="2"/>
  <c r="AE120" i="2"/>
  <c r="AF120" i="2" s="1"/>
  <c r="BM116" i="3" l="1"/>
  <c r="BO116" i="3" s="1"/>
  <c r="FC116" i="3"/>
  <c r="BK117" i="3"/>
  <c r="AG121" i="2"/>
  <c r="DY120" i="2"/>
  <c r="AH120" i="2"/>
  <c r="AI120" i="2" s="1"/>
  <c r="FF116" i="3" l="1"/>
  <c r="BN117" i="3"/>
  <c r="BP116" i="3"/>
  <c r="BR116" i="3" s="1"/>
  <c r="AJ121" i="2"/>
  <c r="EB120" i="2"/>
  <c r="AK120" i="2"/>
  <c r="AL120" i="2" s="1"/>
  <c r="FI116" i="3" l="1"/>
  <c r="BQ117" i="3"/>
  <c r="BU116" i="3"/>
  <c r="BS116" i="3"/>
  <c r="AM121" i="2"/>
  <c r="EE120" i="2"/>
  <c r="AN120" i="2"/>
  <c r="AO120" i="2" s="1"/>
  <c r="FL116" i="3" l="1"/>
  <c r="BT117" i="3"/>
  <c r="BV116" i="3"/>
  <c r="BX116" i="3" s="1"/>
  <c r="AP121" i="2"/>
  <c r="EH120" i="2"/>
  <c r="AQ120" i="2"/>
  <c r="AR120" i="2" s="1"/>
  <c r="BY116" i="3" l="1"/>
  <c r="CA116" i="3" s="1"/>
  <c r="FO116" i="3"/>
  <c r="BW117" i="3"/>
  <c r="AS121" i="2"/>
  <c r="EK120" i="2"/>
  <c r="AT120" i="2"/>
  <c r="AU120" i="2" s="1"/>
  <c r="FR116" i="3" l="1"/>
  <c r="BZ117" i="3"/>
  <c r="CB116" i="3"/>
  <c r="CD116" i="3" s="1"/>
  <c r="AV121" i="2"/>
  <c r="EN120" i="2"/>
  <c r="AW120" i="2"/>
  <c r="AX120" i="2" s="1"/>
  <c r="FU116" i="3" l="1"/>
  <c r="CC117" i="3"/>
  <c r="CG116" i="3"/>
  <c r="CE116" i="3"/>
  <c r="AY121" i="2"/>
  <c r="EQ120" i="2"/>
  <c r="AZ120" i="2"/>
  <c r="BA120" i="2" s="1"/>
  <c r="FX116" i="3" l="1"/>
  <c r="CF117" i="3"/>
  <c r="CH116" i="3"/>
  <c r="CJ116" i="3" s="1"/>
  <c r="BB121" i="2"/>
  <c r="ET120" i="2"/>
  <c r="BC120" i="2"/>
  <c r="BD120" i="2" s="1"/>
  <c r="CK116" i="3" l="1"/>
  <c r="CM116" i="3"/>
  <c r="GA116" i="3"/>
  <c r="CI117" i="3"/>
  <c r="BE121" i="2"/>
  <c r="EW120" i="2"/>
  <c r="BF120" i="2"/>
  <c r="BG120" i="2" s="1"/>
  <c r="CN116" i="3" l="1"/>
  <c r="CP116" i="3"/>
  <c r="GD116" i="3"/>
  <c r="CL117" i="3"/>
  <c r="BH121" i="2"/>
  <c r="EZ120" i="2"/>
  <c r="BI120" i="2"/>
  <c r="BJ120" i="2" s="1"/>
  <c r="CQ116" i="3" l="1"/>
  <c r="CS116" i="3" s="1"/>
  <c r="CT116" i="3" s="1"/>
  <c r="GG116" i="3"/>
  <c r="CO117" i="3"/>
  <c r="BK121" i="2"/>
  <c r="FC120" i="2"/>
  <c r="BL120" i="2"/>
  <c r="BM120" i="2" s="1"/>
  <c r="K118" i="1" l="1"/>
  <c r="A116" i="3"/>
  <c r="GJ116" i="3"/>
  <c r="CR117" i="3"/>
  <c r="GM116" i="3"/>
  <c r="CU117" i="3"/>
  <c r="B116" i="3"/>
  <c r="BN121" i="2"/>
  <c r="FF120" i="2"/>
  <c r="BO120" i="2"/>
  <c r="BP120" i="2" s="1"/>
  <c r="BQ121" i="2" l="1"/>
  <c r="FI120" i="2"/>
  <c r="BR120" i="2"/>
  <c r="BS120" i="2" s="1"/>
  <c r="CX117" i="3" l="1"/>
  <c r="BT121" i="2"/>
  <c r="FL120" i="2"/>
  <c r="BU120" i="2"/>
  <c r="BV120" i="2" s="1"/>
  <c r="DA117" i="3" l="1"/>
  <c r="DD117" i="3"/>
  <c r="BW121" i="2"/>
  <c r="FO120" i="2"/>
  <c r="BX120" i="2"/>
  <c r="BY120" i="2" s="1"/>
  <c r="DG117" i="3" l="1"/>
  <c r="BZ121" i="2"/>
  <c r="FR120" i="2"/>
  <c r="CA120" i="2"/>
  <c r="CB120" i="2" s="1"/>
  <c r="DJ117" i="3" l="1"/>
  <c r="CC121" i="2"/>
  <c r="FU120" i="2"/>
  <c r="CD120" i="2"/>
  <c r="CE120" i="2" s="1"/>
  <c r="FX120" i="2" s="1"/>
  <c r="DM117" i="3" l="1"/>
  <c r="CG120" i="2"/>
  <c r="CH120" i="2" s="1"/>
  <c r="CF121" i="2"/>
  <c r="DP117" i="3" l="1"/>
  <c r="CI121" i="2"/>
  <c r="GA120" i="2"/>
  <c r="CJ120" i="2"/>
  <c r="CK120" i="2" s="1"/>
  <c r="GD120" i="2" s="1"/>
  <c r="DS117" i="3" l="1"/>
  <c r="CM120" i="2"/>
  <c r="CN120" i="2" s="1"/>
  <c r="CL121" i="2"/>
  <c r="AC117" i="3" l="1"/>
  <c r="DV117" i="3" s="1"/>
  <c r="CO121" i="2"/>
  <c r="GG120" i="2"/>
  <c r="CP120" i="2"/>
  <c r="CQ120" i="2" s="1"/>
  <c r="GJ120" i="2" s="1"/>
  <c r="AD118" i="3" l="1"/>
  <c r="AE117" i="3"/>
  <c r="AF117" i="3" s="1"/>
  <c r="DY117" i="3" s="1"/>
  <c r="CS120" i="2"/>
  <c r="CT120" i="2" s="1"/>
  <c r="CR121" i="2"/>
  <c r="AG118" i="3" l="1"/>
  <c r="AH117" i="3"/>
  <c r="AI117" i="3" s="1"/>
  <c r="EB117" i="3" s="1"/>
  <c r="CU121" i="2"/>
  <c r="GM120" i="2"/>
  <c r="A120" i="2"/>
  <c r="J122" i="1"/>
  <c r="B120" i="2"/>
  <c r="AK117" i="3" l="1"/>
  <c r="AL117" i="3" s="1"/>
  <c r="EE117" i="3" s="1"/>
  <c r="CX121" i="2"/>
  <c r="AJ118" i="3"/>
  <c r="AM118" i="3" l="1"/>
  <c r="AN117" i="3"/>
  <c r="AO117" i="3" s="1"/>
  <c r="EH117" i="3" s="1"/>
  <c r="AQ117" i="3" l="1"/>
  <c r="AR117" i="3" s="1"/>
  <c r="EK117" i="3" s="1"/>
  <c r="DA121" i="2"/>
  <c r="AP118" i="3"/>
  <c r="AT117" i="3" l="1"/>
  <c r="AU117" i="3" s="1"/>
  <c r="EN117" i="3" s="1"/>
  <c r="DD121" i="2"/>
  <c r="AS118" i="3"/>
  <c r="AW117" i="3" l="1"/>
  <c r="AX117" i="3" s="1"/>
  <c r="EQ117" i="3" s="1"/>
  <c r="DG121" i="2"/>
  <c r="AV118" i="3"/>
  <c r="AZ117" i="3" l="1"/>
  <c r="BA117" i="3" s="1"/>
  <c r="ET117" i="3" s="1"/>
  <c r="DJ121" i="2"/>
  <c r="AY118" i="3"/>
  <c r="BB118" i="3" l="1"/>
  <c r="BC117" i="3"/>
  <c r="BD117" i="3" s="1"/>
  <c r="EW117" i="3" s="1"/>
  <c r="DM121" i="2"/>
  <c r="BF117" i="3" l="1"/>
  <c r="BG117" i="3" s="1"/>
  <c r="EZ117" i="3" s="1"/>
  <c r="AB121" i="2"/>
  <c r="DP121" i="2"/>
  <c r="BE118" i="3"/>
  <c r="BI117" i="3" l="1"/>
  <c r="BJ117" i="3" s="1"/>
  <c r="FC117" i="3" s="1"/>
  <c r="AC121" i="2"/>
  <c r="AE121" i="2" s="1"/>
  <c r="DS121" i="2"/>
  <c r="BH118" i="3"/>
  <c r="BL117" i="3" l="1"/>
  <c r="BM117" i="3" s="1"/>
  <c r="FF117" i="3" s="1"/>
  <c r="AD122" i="2"/>
  <c r="DV121" i="2"/>
  <c r="AF121" i="2"/>
  <c r="AH121" i="2"/>
  <c r="BK118" i="3"/>
  <c r="BO117" i="3" l="1"/>
  <c r="BP117" i="3" s="1"/>
  <c r="FI117" i="3" s="1"/>
  <c r="AG122" i="2"/>
  <c r="DY121" i="2"/>
  <c r="AI121" i="2"/>
  <c r="AK121" i="2"/>
  <c r="BN118" i="3"/>
  <c r="BR117" i="3" l="1"/>
  <c r="BS117" i="3" s="1"/>
  <c r="FL117" i="3" s="1"/>
  <c r="AJ122" i="2"/>
  <c r="EB121" i="2"/>
  <c r="AL121" i="2"/>
  <c r="AN121" i="2"/>
  <c r="BQ118" i="3"/>
  <c r="BT118" i="3" l="1"/>
  <c r="BU117" i="3"/>
  <c r="BV117" i="3" s="1"/>
  <c r="FO117" i="3" s="1"/>
  <c r="AM122" i="2"/>
  <c r="EE121" i="2"/>
  <c r="AO121" i="2"/>
  <c r="AQ121" i="2"/>
  <c r="BX117" i="3" l="1"/>
  <c r="BY117" i="3" s="1"/>
  <c r="FR117" i="3" s="1"/>
  <c r="AP122" i="2"/>
  <c r="EH121" i="2"/>
  <c r="AR121" i="2"/>
  <c r="AT121" i="2"/>
  <c r="BW118" i="3"/>
  <c r="CA117" i="3" l="1"/>
  <c r="CB117" i="3" s="1"/>
  <c r="FU117" i="3" s="1"/>
  <c r="AS122" i="2"/>
  <c r="EK121" i="2"/>
  <c r="AU121" i="2"/>
  <c r="AW121" i="2"/>
  <c r="BZ118" i="3"/>
  <c r="CD117" i="3" l="1"/>
  <c r="CE117" i="3" s="1"/>
  <c r="FX117" i="3" s="1"/>
  <c r="AX121" i="2"/>
  <c r="AZ121" i="2"/>
  <c r="AV122" i="2"/>
  <c r="EN121" i="2"/>
  <c r="CC118" i="3"/>
  <c r="CG117" i="3" l="1"/>
  <c r="CH117" i="3" s="1"/>
  <c r="GA117" i="3" s="1"/>
  <c r="BA121" i="2"/>
  <c r="BC121" i="2"/>
  <c r="AY122" i="2"/>
  <c r="EQ121" i="2"/>
  <c r="CF118" i="3"/>
  <c r="CJ117" i="3" l="1"/>
  <c r="CK117" i="3" s="1"/>
  <c r="GD117" i="3" s="1"/>
  <c r="BD121" i="2"/>
  <c r="BF121" i="2" s="1"/>
  <c r="BB122" i="2"/>
  <c r="ET121" i="2"/>
  <c r="CI118" i="3"/>
  <c r="CM117" i="3" l="1"/>
  <c r="CN117" i="3" s="1"/>
  <c r="GG117" i="3" s="1"/>
  <c r="BE122" i="2"/>
  <c r="EW121" i="2"/>
  <c r="BG121" i="2"/>
  <c r="BI121" i="2" s="1"/>
  <c r="CL118" i="3"/>
  <c r="CP117" i="3" l="1"/>
  <c r="BH122" i="2"/>
  <c r="EZ121" i="2"/>
  <c r="BJ121" i="2"/>
  <c r="BL121" i="2"/>
  <c r="CO118" i="3"/>
  <c r="CQ117" i="3" l="1"/>
  <c r="CS117" i="3" s="1"/>
  <c r="CT117" i="3" s="1"/>
  <c r="GM117" i="3" s="1"/>
  <c r="BK122" i="2"/>
  <c r="FC121" i="2"/>
  <c r="BM121" i="2"/>
  <c r="BO121" i="2"/>
  <c r="CR118" i="3"/>
  <c r="GJ117" i="3" l="1"/>
  <c r="K119" i="1"/>
  <c r="A117" i="3"/>
  <c r="B117" i="3"/>
  <c r="CU118" i="3"/>
  <c r="BP121" i="2"/>
  <c r="BR121" i="2"/>
  <c r="BN122" i="2"/>
  <c r="FF121" i="2"/>
  <c r="BS121" i="2" l="1"/>
  <c r="BU121" i="2"/>
  <c r="BQ122" i="2"/>
  <c r="FI121" i="2"/>
  <c r="CX118" i="3" l="1"/>
  <c r="BV121" i="2"/>
  <c r="BX121" i="2" s="1"/>
  <c r="BT122" i="2"/>
  <c r="FL121" i="2"/>
  <c r="DA118" i="3" l="1"/>
  <c r="DD118" i="3"/>
  <c r="BY121" i="2"/>
  <c r="CA121" i="2" s="1"/>
  <c r="BW122" i="2"/>
  <c r="FO121" i="2"/>
  <c r="CB121" i="2" l="1"/>
  <c r="CD121" i="2"/>
  <c r="BZ122" i="2"/>
  <c r="FR121" i="2"/>
  <c r="DG118" i="3" l="1"/>
  <c r="CE121" i="2"/>
  <c r="CG121" i="2"/>
  <c r="FU121" i="2"/>
  <c r="CC122" i="2"/>
  <c r="DM118" i="3" l="1"/>
  <c r="DJ118" i="3"/>
  <c r="CF122" i="2"/>
  <c r="FX121" i="2"/>
  <c r="CH121" i="2"/>
  <c r="CJ121" i="2"/>
  <c r="DP118" i="3" l="1"/>
  <c r="CI122" i="2"/>
  <c r="GA121" i="2"/>
  <c r="CK121" i="2"/>
  <c r="CM121" i="2"/>
  <c r="CL122" i="2" l="1"/>
  <c r="GD121" i="2"/>
  <c r="CN121" i="2"/>
  <c r="CP121" i="2"/>
  <c r="CO122" i="2" l="1"/>
  <c r="GG121" i="2"/>
  <c r="CQ121" i="2"/>
  <c r="GJ121" i="2" s="1"/>
  <c r="CS121" i="2"/>
  <c r="CT121" i="2" s="1"/>
  <c r="AC118" i="3"/>
  <c r="DV118" i="3" s="1"/>
  <c r="DS118" i="3" l="1"/>
  <c r="CU122" i="2"/>
  <c r="GM121" i="2"/>
  <c r="B121" i="2"/>
  <c r="CR122" i="2"/>
  <c r="J123" i="1"/>
  <c r="A121" i="2"/>
  <c r="AE118" i="3"/>
  <c r="AD119" i="3"/>
  <c r="CX122" i="2" l="1"/>
  <c r="AF118" i="3"/>
  <c r="AH118" i="3"/>
  <c r="DY118" i="3" l="1"/>
  <c r="AI118" i="3"/>
  <c r="EB118" i="3" s="1"/>
  <c r="AG119" i="3"/>
  <c r="DA122" i="2" l="1"/>
  <c r="AJ119" i="3"/>
  <c r="AK118" i="3"/>
  <c r="DD122" i="2" l="1"/>
  <c r="AL118" i="3"/>
  <c r="AN118" i="3"/>
  <c r="EE118" i="3" l="1"/>
  <c r="DG122" i="2"/>
  <c r="AO118" i="3"/>
  <c r="EH118" i="3" s="1"/>
  <c r="AQ118" i="3"/>
  <c r="AM119" i="3"/>
  <c r="DJ122" i="2" l="1"/>
  <c r="AP119" i="3"/>
  <c r="AR118" i="3"/>
  <c r="AT118" i="3" s="1"/>
  <c r="EK118" i="3" l="1"/>
  <c r="DM122" i="2"/>
  <c r="AU118" i="3"/>
  <c r="EN118" i="3" s="1"/>
  <c r="AW118" i="3"/>
  <c r="AS119" i="3"/>
  <c r="DP122" i="2" l="1"/>
  <c r="AX118" i="3"/>
  <c r="AV119" i="3"/>
  <c r="AB122" i="2" l="1"/>
  <c r="AC122" i="2" s="1"/>
  <c r="AZ118" i="3"/>
  <c r="BA118" i="3" s="1"/>
  <c r="EQ118" i="3"/>
  <c r="DS122" i="2"/>
  <c r="AY119" i="3"/>
  <c r="AE122" i="2" l="1"/>
  <c r="AF122" i="2" s="1"/>
  <c r="BC118" i="3"/>
  <c r="BD118" i="3" s="1"/>
  <c r="EW118" i="3" s="1"/>
  <c r="ET118" i="3"/>
  <c r="AD123" i="2"/>
  <c r="DV122" i="2"/>
  <c r="BB119" i="3"/>
  <c r="AH122" i="2" l="1"/>
  <c r="BE119" i="3"/>
  <c r="BF118" i="3"/>
  <c r="BG118" i="3" s="1"/>
  <c r="EZ118" i="3" s="1"/>
  <c r="AG123" i="2"/>
  <c r="DY122" i="2"/>
  <c r="AI122" i="2" l="1"/>
  <c r="AK122" i="2" s="1"/>
  <c r="BI118" i="3"/>
  <c r="BJ118" i="3" s="1"/>
  <c r="FC118" i="3" s="1"/>
  <c r="BH119" i="3"/>
  <c r="EB122" i="2" l="1"/>
  <c r="AJ123" i="2"/>
  <c r="AL122" i="2"/>
  <c r="AM123" i="2" s="1"/>
  <c r="BL118" i="3"/>
  <c r="BM118" i="3" s="1"/>
  <c r="FF118" i="3" s="1"/>
  <c r="BK119" i="3"/>
  <c r="EE122" i="2" l="1"/>
  <c r="AN122" i="2"/>
  <c r="AO122" i="2" s="1"/>
  <c r="AP123" i="2" s="1"/>
  <c r="BO118" i="3"/>
  <c r="BP118" i="3" s="1"/>
  <c r="FI118" i="3" s="1"/>
  <c r="BN119" i="3"/>
  <c r="EH122" i="2" l="1"/>
  <c r="AQ122" i="2"/>
  <c r="AR122" i="2" s="1"/>
  <c r="EK122" i="2" s="1"/>
  <c r="BR118" i="3"/>
  <c r="BS118" i="3" s="1"/>
  <c r="FL118" i="3" s="1"/>
  <c r="BQ119" i="3"/>
  <c r="AS123" i="2" l="1"/>
  <c r="AT122" i="2"/>
  <c r="AU122" i="2" s="1"/>
  <c r="AW122" i="2" s="1"/>
  <c r="BU118" i="3"/>
  <c r="BV118" i="3" s="1"/>
  <c r="FO118" i="3" s="1"/>
  <c r="BT119" i="3"/>
  <c r="EN122" i="2" l="1"/>
  <c r="AV123" i="2"/>
  <c r="AX122" i="2"/>
  <c r="AZ122" i="2" s="1"/>
  <c r="BX118" i="3"/>
  <c r="BY118" i="3" s="1"/>
  <c r="FR118" i="3" s="1"/>
  <c r="BW119" i="3"/>
  <c r="AY123" i="2" l="1"/>
  <c r="EQ122" i="2"/>
  <c r="BA122" i="2"/>
  <c r="BC122" i="2" s="1"/>
  <c r="BD122" i="2" s="1"/>
  <c r="CA118" i="3"/>
  <c r="CB118" i="3" s="1"/>
  <c r="BZ119" i="3"/>
  <c r="ET122" i="2" l="1"/>
  <c r="BB123" i="2"/>
  <c r="BF122" i="2"/>
  <c r="BG122" i="2" s="1"/>
  <c r="FU118" i="3"/>
  <c r="CD118" i="3"/>
  <c r="CE118" i="3" s="1"/>
  <c r="FX118" i="3" s="1"/>
  <c r="BE123" i="2"/>
  <c r="EW122" i="2"/>
  <c r="CC119" i="3"/>
  <c r="BI122" i="2" l="1"/>
  <c r="BJ122" i="2" s="1"/>
  <c r="CG118" i="3"/>
  <c r="CH118" i="3" s="1"/>
  <c r="GA118" i="3" s="1"/>
  <c r="BH123" i="2"/>
  <c r="EZ122" i="2"/>
  <c r="CF119" i="3"/>
  <c r="BL122" i="2" l="1"/>
  <c r="BM122" i="2" s="1"/>
  <c r="CJ118" i="3"/>
  <c r="CK118" i="3" s="1"/>
  <c r="GD118" i="3" s="1"/>
  <c r="BK123" i="2"/>
  <c r="FC122" i="2"/>
  <c r="CI119" i="3"/>
  <c r="BO122" i="2" l="1"/>
  <c r="BP122" i="2" s="1"/>
  <c r="CM118" i="3"/>
  <c r="CN118" i="3" s="1"/>
  <c r="GG118" i="3" s="1"/>
  <c r="BN123" i="2"/>
  <c r="FF122" i="2"/>
  <c r="CL119" i="3"/>
  <c r="BR122" i="2" l="1"/>
  <c r="BS122" i="2" s="1"/>
  <c r="CP118" i="3"/>
  <c r="CQ118" i="3" s="1"/>
  <c r="GJ118" i="3" s="1"/>
  <c r="BQ123" i="2"/>
  <c r="FI122" i="2"/>
  <c r="CO119" i="3"/>
  <c r="BU122" i="2" l="1"/>
  <c r="BV122" i="2" s="1"/>
  <c r="CR119" i="3"/>
  <c r="CS118" i="3"/>
  <c r="CT118" i="3" s="1"/>
  <c r="GM118" i="3" s="1"/>
  <c r="BT123" i="2"/>
  <c r="FL122" i="2"/>
  <c r="BX122" i="2" l="1"/>
  <c r="BY122" i="2" s="1"/>
  <c r="K120" i="1"/>
  <c r="A118" i="3"/>
  <c r="CU119" i="3"/>
  <c r="B118" i="3"/>
  <c r="BW123" i="2"/>
  <c r="FO122" i="2"/>
  <c r="CA122" i="2" l="1"/>
  <c r="CB122" i="2" s="1"/>
  <c r="CD122" i="2" s="1"/>
  <c r="CX119" i="3"/>
  <c r="BZ123" i="2"/>
  <c r="FR122" i="2"/>
  <c r="CE122" i="2" l="1"/>
  <c r="CG122" i="2"/>
  <c r="CC123" i="2"/>
  <c r="FU122" i="2"/>
  <c r="DA119" i="3" l="1"/>
  <c r="CF123" i="2"/>
  <c r="FX122" i="2"/>
  <c r="CH122" i="2"/>
  <c r="CJ122" i="2"/>
  <c r="DD119" i="3"/>
  <c r="CI123" i="2" l="1"/>
  <c r="GA122" i="2"/>
  <c r="CK122" i="2"/>
  <c r="GD122" i="2" s="1"/>
  <c r="CM122" i="2"/>
  <c r="CN122" i="2" s="1"/>
  <c r="GG122" i="2" s="1"/>
  <c r="DG119" i="3" l="1"/>
  <c r="CP122" i="2"/>
  <c r="CO123" i="2"/>
  <c r="CL123" i="2"/>
  <c r="DJ119" i="3" l="1"/>
  <c r="CQ122" i="2"/>
  <c r="GJ122" i="2" s="1"/>
  <c r="CS122" i="2" l="1"/>
  <c r="CT122" i="2" s="1"/>
  <c r="CU123" i="2" s="1"/>
  <c r="CR123" i="2"/>
  <c r="DM119" i="3" l="1"/>
  <c r="J124" i="1"/>
  <c r="A122" i="2"/>
  <c r="GM122" i="2"/>
  <c r="B122" i="2"/>
  <c r="CX123" i="2" l="1"/>
  <c r="DA123" i="2" l="1"/>
  <c r="DP119" i="3"/>
  <c r="DS119" i="3"/>
  <c r="DD123" i="2" l="1"/>
  <c r="AC119" i="3"/>
  <c r="AE119" i="3" s="1"/>
  <c r="AF119" i="3" s="1"/>
  <c r="DY119" i="3" s="1"/>
  <c r="DG123" i="2" l="1"/>
  <c r="AG120" i="3"/>
  <c r="AH119" i="3"/>
  <c r="AI119" i="3" s="1"/>
  <c r="EB119" i="3" s="1"/>
  <c r="DV119" i="3"/>
  <c r="AD120" i="3"/>
  <c r="DJ123" i="2"/>
  <c r="AK119" i="3" l="1"/>
  <c r="AL119" i="3" s="1"/>
  <c r="EE119" i="3" s="1"/>
  <c r="AJ120" i="3"/>
  <c r="DM123" i="2"/>
  <c r="AM120" i="3" l="1"/>
  <c r="AN119" i="3"/>
  <c r="AO119" i="3" s="1"/>
  <c r="EH119" i="3" s="1"/>
  <c r="DP123" i="2"/>
  <c r="AB123" i="2" l="1"/>
  <c r="AC123" i="2" s="1"/>
  <c r="AE123" i="2" s="1"/>
  <c r="AP120" i="3"/>
  <c r="AQ119" i="3"/>
  <c r="AR119" i="3" s="1"/>
  <c r="EK119" i="3" s="1"/>
  <c r="DS123" i="2"/>
  <c r="AS120" i="3" l="1"/>
  <c r="AT119" i="3"/>
  <c r="AU119" i="3" s="1"/>
  <c r="EN119" i="3" s="1"/>
  <c r="AF123" i="2"/>
  <c r="AH123" i="2"/>
  <c r="AD124" i="2"/>
  <c r="DV123" i="2"/>
  <c r="AV120" i="3" l="1"/>
  <c r="AW119" i="3"/>
  <c r="AX119" i="3" s="1"/>
  <c r="EQ119" i="3" s="1"/>
  <c r="AI123" i="2"/>
  <c r="AK123" i="2"/>
  <c r="AG124" i="2"/>
  <c r="DY123" i="2"/>
  <c r="AY120" i="3" l="1"/>
  <c r="AZ119" i="3"/>
  <c r="BA119" i="3" s="1"/>
  <c r="ET119" i="3" s="1"/>
  <c r="AL123" i="2"/>
  <c r="AN123" i="2"/>
  <c r="AJ124" i="2"/>
  <c r="EB123" i="2"/>
  <c r="BC119" i="3" l="1"/>
  <c r="BD119" i="3" s="1"/>
  <c r="EW119" i="3" s="1"/>
  <c r="BB120" i="3"/>
  <c r="AO123" i="2"/>
  <c r="AQ123" i="2"/>
  <c r="AM124" i="2"/>
  <c r="EE123" i="2"/>
  <c r="BF119" i="3" l="1"/>
  <c r="BG119" i="3" s="1"/>
  <c r="EZ119" i="3" s="1"/>
  <c r="AR123" i="2"/>
  <c r="AT123" i="2"/>
  <c r="AP124" i="2"/>
  <c r="EH123" i="2"/>
  <c r="BE120" i="3"/>
  <c r="BI119" i="3" l="1"/>
  <c r="BJ119" i="3" s="1"/>
  <c r="FC119" i="3" s="1"/>
  <c r="AU123" i="2"/>
  <c r="AW123" i="2"/>
  <c r="AS124" i="2"/>
  <c r="EK123" i="2"/>
  <c r="BH120" i="3"/>
  <c r="BL119" i="3" l="1"/>
  <c r="BM119" i="3" s="1"/>
  <c r="FF119" i="3" s="1"/>
  <c r="AX123" i="2"/>
  <c r="AZ123" i="2" s="1"/>
  <c r="AV124" i="2"/>
  <c r="EN123" i="2"/>
  <c r="BK120" i="3"/>
  <c r="BO119" i="3" l="1"/>
  <c r="BP119" i="3" s="1"/>
  <c r="FI119" i="3" s="1"/>
  <c r="AY124" i="2"/>
  <c r="EQ123" i="2"/>
  <c r="BA123" i="2"/>
  <c r="BC123" i="2" s="1"/>
  <c r="BN120" i="3"/>
  <c r="BQ120" i="3" l="1"/>
  <c r="BR119" i="3"/>
  <c r="BS119" i="3" s="1"/>
  <c r="FL119" i="3" s="1"/>
  <c r="BD123" i="2"/>
  <c r="BF123" i="2"/>
  <c r="BB124" i="2"/>
  <c r="ET123" i="2"/>
  <c r="BU119" i="3" l="1"/>
  <c r="BV119" i="3" s="1"/>
  <c r="FO119" i="3" s="1"/>
  <c r="BG123" i="2"/>
  <c r="BI123" i="2"/>
  <c r="BE124" i="2"/>
  <c r="EW123" i="2"/>
  <c r="BT120" i="3"/>
  <c r="BW120" i="3" l="1"/>
  <c r="BX119" i="3"/>
  <c r="BY119" i="3" s="1"/>
  <c r="FR119" i="3" s="1"/>
  <c r="BJ123" i="2"/>
  <c r="BL123" i="2"/>
  <c r="BH124" i="2"/>
  <c r="EZ123" i="2"/>
  <c r="CA119" i="3" l="1"/>
  <c r="CB119" i="3" s="1"/>
  <c r="FU119" i="3" s="1"/>
  <c r="BM123" i="2"/>
  <c r="BO123" i="2" s="1"/>
  <c r="BK124" i="2"/>
  <c r="FC123" i="2"/>
  <c r="BZ120" i="3"/>
  <c r="CD119" i="3" l="1"/>
  <c r="CE119" i="3" s="1"/>
  <c r="FX119" i="3" s="1"/>
  <c r="BN124" i="2"/>
  <c r="FF123" i="2"/>
  <c r="BP123" i="2"/>
  <c r="BR123" i="2"/>
  <c r="CC120" i="3"/>
  <c r="CG119" i="3" l="1"/>
  <c r="CH119" i="3" s="1"/>
  <c r="GA119" i="3" s="1"/>
  <c r="BS123" i="2"/>
  <c r="BU123" i="2"/>
  <c r="BQ124" i="2"/>
  <c r="FI123" i="2"/>
  <c r="CF120" i="3"/>
  <c r="CJ119" i="3" l="1"/>
  <c r="CK119" i="3" s="1"/>
  <c r="GD119" i="3" s="1"/>
  <c r="BV123" i="2"/>
  <c r="BX123" i="2" s="1"/>
  <c r="BT124" i="2"/>
  <c r="FL123" i="2"/>
  <c r="CI120" i="3"/>
  <c r="CM119" i="3" l="1"/>
  <c r="CN119" i="3" s="1"/>
  <c r="GG119" i="3" s="1"/>
  <c r="BY123" i="2"/>
  <c r="CA123" i="2"/>
  <c r="BW124" i="2"/>
  <c r="FO123" i="2"/>
  <c r="CL120" i="3"/>
  <c r="CB123" i="2" l="1"/>
  <c r="CD123" i="2" s="1"/>
  <c r="BZ124" i="2"/>
  <c r="FR123" i="2"/>
  <c r="CO120" i="3"/>
  <c r="CP119" i="3"/>
  <c r="CC124" i="2" l="1"/>
  <c r="FU123" i="2"/>
  <c r="CE123" i="2"/>
  <c r="CG123" i="2"/>
  <c r="CQ119" i="3"/>
  <c r="CS119" i="3"/>
  <c r="GJ119" i="3" l="1"/>
  <c r="CF124" i="2"/>
  <c r="FX123" i="2"/>
  <c r="CH123" i="2"/>
  <c r="GA123" i="2" s="1"/>
  <c r="B119" i="3"/>
  <c r="CT119" i="3"/>
  <c r="K121" i="1" s="1"/>
  <c r="CR120" i="3"/>
  <c r="CJ123" i="2" l="1"/>
  <c r="CK123" i="2" s="1"/>
  <c r="CU120" i="3"/>
  <c r="GM119" i="3"/>
  <c r="CI124" i="2"/>
  <c r="A119" i="3"/>
  <c r="CM123" i="2" l="1"/>
  <c r="CX120" i="3"/>
  <c r="CL124" i="2"/>
  <c r="GD123" i="2"/>
  <c r="CN123" i="2" l="1"/>
  <c r="GG123" i="2" s="1"/>
  <c r="CO124" i="2" l="1"/>
  <c r="CP123" i="2"/>
  <c r="CQ123" i="2" s="1"/>
  <c r="CS123" i="2" s="1"/>
  <c r="CT123" i="2" s="1"/>
  <c r="CU124" i="2" s="1"/>
  <c r="DA120" i="3"/>
  <c r="DD120" i="3"/>
  <c r="A123" i="2" l="1"/>
  <c r="GM123" i="2"/>
  <c r="GJ123" i="2"/>
  <c r="CR124" i="2"/>
  <c r="J125" i="1"/>
  <c r="B123" i="2"/>
  <c r="CX124" i="2"/>
  <c r="DG120" i="3"/>
  <c r="DJ120" i="3"/>
  <c r="DA124" i="2" l="1"/>
  <c r="DM120" i="3" l="1"/>
  <c r="DD124" i="2"/>
  <c r="DP120" i="3"/>
  <c r="DG124" i="2" l="1"/>
  <c r="DS120" i="3" l="1"/>
  <c r="DJ124" i="2"/>
  <c r="AC120" i="3"/>
  <c r="DV120" i="3" s="1"/>
  <c r="AE120" i="3" l="1"/>
  <c r="AF120" i="3" s="1"/>
  <c r="DY120" i="3" s="1"/>
  <c r="DM124" i="2"/>
  <c r="AD121" i="3"/>
  <c r="AG121" i="3" l="1"/>
  <c r="AH120" i="3"/>
  <c r="AI120" i="3" s="1"/>
  <c r="AB124" i="2"/>
  <c r="DP124" i="2"/>
  <c r="EB120" i="3" l="1"/>
  <c r="AC124" i="2"/>
  <c r="AE124" i="2"/>
  <c r="DS124" i="2"/>
  <c r="AJ121" i="3"/>
  <c r="AK120" i="3"/>
  <c r="AF124" i="2" l="1"/>
  <c r="AH124" i="2"/>
  <c r="AD125" i="2"/>
  <c r="DV124" i="2"/>
  <c r="AL120" i="3"/>
  <c r="AN120" i="3" l="1"/>
  <c r="AO120" i="3" s="1"/>
  <c r="EE120" i="3"/>
  <c r="AI124" i="2"/>
  <c r="AK124" i="2"/>
  <c r="AG125" i="2"/>
  <c r="DY124" i="2"/>
  <c r="AM121" i="3"/>
  <c r="AQ120" i="3" l="1"/>
  <c r="AR120" i="3" s="1"/>
  <c r="EH120" i="3"/>
  <c r="AL124" i="2"/>
  <c r="AN124" i="2"/>
  <c r="AJ125" i="2"/>
  <c r="EB124" i="2"/>
  <c r="AP121" i="3"/>
  <c r="AT120" i="3" l="1"/>
  <c r="AU120" i="3" s="1"/>
  <c r="EN120" i="3" s="1"/>
  <c r="EK120" i="3"/>
  <c r="AO124" i="2"/>
  <c r="AQ124" i="2"/>
  <c r="AM125" i="2"/>
  <c r="EE124" i="2"/>
  <c r="AS121" i="3"/>
  <c r="AW120" i="3" l="1"/>
  <c r="AX120" i="3" s="1"/>
  <c r="EQ120" i="3" s="1"/>
  <c r="AR124" i="2"/>
  <c r="AT124" i="2" s="1"/>
  <c r="AP125" i="2"/>
  <c r="EH124" i="2"/>
  <c r="AV121" i="3"/>
  <c r="AZ120" i="3" l="1"/>
  <c r="BA120" i="3" s="1"/>
  <c r="ET120" i="3" s="1"/>
  <c r="AU124" i="2"/>
  <c r="AW124" i="2" s="1"/>
  <c r="AS125" i="2"/>
  <c r="EK124" i="2"/>
  <c r="AY121" i="3"/>
  <c r="BC120" i="3" l="1"/>
  <c r="BD120" i="3" s="1"/>
  <c r="EW120" i="3" s="1"/>
  <c r="AV125" i="2"/>
  <c r="EN124" i="2"/>
  <c r="AX124" i="2"/>
  <c r="AZ124" i="2"/>
  <c r="BB121" i="3"/>
  <c r="BE121" i="3" l="1"/>
  <c r="BF120" i="3"/>
  <c r="BG120" i="3" s="1"/>
  <c r="EZ120" i="3" s="1"/>
  <c r="BA124" i="2"/>
  <c r="BC124" i="2"/>
  <c r="AY125" i="2"/>
  <c r="EQ124" i="2"/>
  <c r="BI120" i="3" l="1"/>
  <c r="BJ120" i="3" s="1"/>
  <c r="FC120" i="3" s="1"/>
  <c r="BD124" i="2"/>
  <c r="BF124" i="2"/>
  <c r="BB125" i="2"/>
  <c r="ET124" i="2"/>
  <c r="BH121" i="3"/>
  <c r="BL120" i="3" l="1"/>
  <c r="BM120" i="3" s="1"/>
  <c r="FF120" i="3" s="1"/>
  <c r="BG124" i="2"/>
  <c r="BI124" i="2"/>
  <c r="BE125" i="2"/>
  <c r="EW124" i="2"/>
  <c r="BK121" i="3"/>
  <c r="BJ124" i="2" l="1"/>
  <c r="BL124" i="2"/>
  <c r="BH125" i="2"/>
  <c r="EZ124" i="2"/>
  <c r="BN121" i="3"/>
  <c r="BO120" i="3"/>
  <c r="BM124" i="2" l="1"/>
  <c r="BO124" i="2"/>
  <c r="BK125" i="2"/>
  <c r="FC124" i="2"/>
  <c r="BP120" i="3"/>
  <c r="BR120" i="3"/>
  <c r="FI120" i="3" l="1"/>
  <c r="BP124" i="2"/>
  <c r="BR124" i="2"/>
  <c r="BN125" i="2"/>
  <c r="FF124" i="2"/>
  <c r="BQ121" i="3"/>
  <c r="BS120" i="3"/>
  <c r="BU120" i="3" l="1"/>
  <c r="BV120" i="3" s="1"/>
  <c r="FL120" i="3"/>
  <c r="BS124" i="2"/>
  <c r="BU124" i="2" s="1"/>
  <c r="BQ125" i="2"/>
  <c r="FI124" i="2"/>
  <c r="BT121" i="3"/>
  <c r="FO120" i="3" l="1"/>
  <c r="BX120" i="3"/>
  <c r="BY120" i="3" s="1"/>
  <c r="FR120" i="3" s="1"/>
  <c r="BT125" i="2"/>
  <c r="FL124" i="2"/>
  <c r="BV124" i="2"/>
  <c r="BX124" i="2"/>
  <c r="BW121" i="3"/>
  <c r="CA120" i="3" l="1"/>
  <c r="CB120" i="3" s="1"/>
  <c r="FU120" i="3" s="1"/>
  <c r="BW125" i="2"/>
  <c r="FO124" i="2"/>
  <c r="BY124" i="2"/>
  <c r="CA124" i="2" s="1"/>
  <c r="BZ121" i="3"/>
  <c r="CD120" i="3" l="1"/>
  <c r="CE120" i="3" s="1"/>
  <c r="FX120" i="3" s="1"/>
  <c r="BZ125" i="2"/>
  <c r="FR124" i="2"/>
  <c r="CB124" i="2"/>
  <c r="CD124" i="2"/>
  <c r="CC121" i="3"/>
  <c r="CG120" i="3" l="1"/>
  <c r="CH120" i="3" s="1"/>
  <c r="GA120" i="3" s="1"/>
  <c r="CC125" i="2"/>
  <c r="FU124" i="2"/>
  <c r="CE124" i="2"/>
  <c r="FX124" i="2" s="1"/>
  <c r="CG124" i="2"/>
  <c r="CF121" i="3"/>
  <c r="CJ120" i="3" l="1"/>
  <c r="CK120" i="3" s="1"/>
  <c r="GD120" i="3" s="1"/>
  <c r="CH124" i="2"/>
  <c r="CJ124" i="2"/>
  <c r="CF125" i="2"/>
  <c r="CI121" i="3"/>
  <c r="CI125" i="2" l="1"/>
  <c r="GA124" i="2"/>
  <c r="CM120" i="3"/>
  <c r="CN120" i="3" s="1"/>
  <c r="GG120" i="3" s="1"/>
  <c r="CM124" i="2"/>
  <c r="CK124" i="2"/>
  <c r="GD124" i="2" s="1"/>
  <c r="CL121" i="3"/>
  <c r="CP120" i="3" l="1"/>
  <c r="CQ120" i="3" s="1"/>
  <c r="GJ120" i="3" s="1"/>
  <c r="CL125" i="2"/>
  <c r="CN124" i="2"/>
  <c r="CP124" i="2"/>
  <c r="CO121" i="3"/>
  <c r="CO125" i="2" l="1"/>
  <c r="GG124" i="2"/>
  <c r="CR121" i="3"/>
  <c r="CS120" i="3"/>
  <c r="CT120" i="3" s="1"/>
  <c r="GM120" i="3" s="1"/>
  <c r="CQ124" i="2"/>
  <c r="GJ124" i="2" s="1"/>
  <c r="CS124" i="2"/>
  <c r="CT124" i="2" s="1"/>
  <c r="K122" i="1" l="1"/>
  <c r="CU125" i="2"/>
  <c r="GM124" i="2"/>
  <c r="A120" i="3"/>
  <c r="B120" i="3"/>
  <c r="CU121" i="3"/>
  <c r="CR125" i="2"/>
  <c r="J126" i="1"/>
  <c r="B124" i="2"/>
  <c r="A124" i="2"/>
  <c r="CX121" i="3" l="1"/>
  <c r="CX125" i="2"/>
  <c r="DA121" i="3" l="1"/>
  <c r="DD121" i="3" l="1"/>
  <c r="DG121" i="3"/>
  <c r="DA125" i="2"/>
  <c r="DJ121" i="3" l="1"/>
  <c r="DD125" i="2"/>
  <c r="DM121" i="3" l="1"/>
  <c r="DG125" i="2"/>
  <c r="DP121" i="3" l="1"/>
  <c r="DJ125" i="2"/>
  <c r="DS121" i="3" l="1"/>
  <c r="DM125" i="2"/>
  <c r="AC121" i="3" l="1"/>
  <c r="DP125" i="2"/>
  <c r="AB125" i="2"/>
  <c r="AE121" i="3" l="1"/>
  <c r="AF121" i="3" s="1"/>
  <c r="DY121" i="3" s="1"/>
  <c r="DV121" i="3"/>
  <c r="DS125" i="2"/>
  <c r="AC125" i="2"/>
  <c r="AE125" i="2" s="1"/>
  <c r="AD122" i="3"/>
  <c r="AH121" i="3" l="1"/>
  <c r="AI121" i="3" s="1"/>
  <c r="EB121" i="3" s="1"/>
  <c r="AD126" i="2"/>
  <c r="DV125" i="2"/>
  <c r="AF125" i="2"/>
  <c r="AH125" i="2"/>
  <c r="AG122" i="3"/>
  <c r="AK121" i="3" l="1"/>
  <c r="AL121" i="3" s="1"/>
  <c r="EE121" i="3" s="1"/>
  <c r="AG126" i="2"/>
  <c r="DY125" i="2"/>
  <c r="AI125" i="2"/>
  <c r="AK125" i="2" s="1"/>
  <c r="AJ122" i="3"/>
  <c r="AN121" i="3" l="1"/>
  <c r="AO121" i="3" s="1"/>
  <c r="EH121" i="3" s="1"/>
  <c r="AJ126" i="2"/>
  <c r="EB125" i="2"/>
  <c r="AL125" i="2"/>
  <c r="AN125" i="2"/>
  <c r="AM122" i="3"/>
  <c r="AQ121" i="3" l="1"/>
  <c r="AR121" i="3" s="1"/>
  <c r="EK121" i="3" s="1"/>
  <c r="EE125" i="2"/>
  <c r="AM126" i="2"/>
  <c r="AO125" i="2"/>
  <c r="AQ125" i="2"/>
  <c r="AP122" i="3"/>
  <c r="AT121" i="3" l="1"/>
  <c r="AU121" i="3" s="1"/>
  <c r="EN121" i="3" s="1"/>
  <c r="AR125" i="2"/>
  <c r="AT125" i="2"/>
  <c r="AP126" i="2"/>
  <c r="EH125" i="2"/>
  <c r="AS122" i="3"/>
  <c r="AW121" i="3" l="1"/>
  <c r="AX121" i="3" s="1"/>
  <c r="EQ121" i="3" s="1"/>
  <c r="AU125" i="2"/>
  <c r="AW125" i="2"/>
  <c r="AS126" i="2"/>
  <c r="EK125" i="2"/>
  <c r="AV122" i="3"/>
  <c r="AZ121" i="3" l="1"/>
  <c r="BA121" i="3" s="1"/>
  <c r="ET121" i="3" s="1"/>
  <c r="AX125" i="2"/>
  <c r="AZ125" i="2" s="1"/>
  <c r="AV126" i="2"/>
  <c r="EN125" i="2"/>
  <c r="AY122" i="3"/>
  <c r="BC121" i="3" l="1"/>
  <c r="BD121" i="3" s="1"/>
  <c r="EW121" i="3" s="1"/>
  <c r="AY126" i="2"/>
  <c r="EQ125" i="2"/>
  <c r="BA125" i="2"/>
  <c r="BC125" i="2"/>
  <c r="BB122" i="3"/>
  <c r="BF121" i="3" l="1"/>
  <c r="BG121" i="3" s="1"/>
  <c r="EZ121" i="3" s="1"/>
  <c r="BD125" i="2"/>
  <c r="BF125" i="2" s="1"/>
  <c r="BB126" i="2"/>
  <c r="ET125" i="2"/>
  <c r="BE122" i="3"/>
  <c r="BH122" i="3" l="1"/>
  <c r="BI121" i="3"/>
  <c r="BJ121" i="3" s="1"/>
  <c r="FC121" i="3" s="1"/>
  <c r="BE126" i="2"/>
  <c r="EW125" i="2"/>
  <c r="BG125" i="2"/>
  <c r="BI125" i="2" s="1"/>
  <c r="BL121" i="3" l="1"/>
  <c r="BM121" i="3" s="1"/>
  <c r="FF121" i="3" s="1"/>
  <c r="BJ125" i="2"/>
  <c r="BL125" i="2"/>
  <c r="BH126" i="2"/>
  <c r="EZ125" i="2"/>
  <c r="BK122" i="3"/>
  <c r="BO121" i="3" l="1"/>
  <c r="BP121" i="3" s="1"/>
  <c r="FI121" i="3" s="1"/>
  <c r="BM125" i="2"/>
  <c r="BO125" i="2" s="1"/>
  <c r="BK126" i="2"/>
  <c r="FC125" i="2"/>
  <c r="BN122" i="3"/>
  <c r="BR121" i="3" l="1"/>
  <c r="BS121" i="3" s="1"/>
  <c r="BN126" i="2"/>
  <c r="FF125" i="2"/>
  <c r="BP125" i="2"/>
  <c r="BR125" i="2"/>
  <c r="BQ122" i="3"/>
  <c r="BU121" i="3" l="1"/>
  <c r="BV121" i="3" s="1"/>
  <c r="FO121" i="3" s="1"/>
  <c r="FL121" i="3"/>
  <c r="BS125" i="2"/>
  <c r="BU125" i="2" s="1"/>
  <c r="BQ126" i="2"/>
  <c r="FI125" i="2"/>
  <c r="BT122" i="3"/>
  <c r="BW122" i="3" l="1"/>
  <c r="BX121" i="3"/>
  <c r="BY121" i="3" s="1"/>
  <c r="FR121" i="3" s="1"/>
  <c r="BV125" i="2"/>
  <c r="BX125" i="2"/>
  <c r="BT126" i="2"/>
  <c r="FL125" i="2"/>
  <c r="CA121" i="3" l="1"/>
  <c r="CB121" i="3" s="1"/>
  <c r="FU121" i="3" s="1"/>
  <c r="BY125" i="2"/>
  <c r="CA125" i="2"/>
  <c r="BW126" i="2"/>
  <c r="FO125" i="2"/>
  <c r="BZ122" i="3"/>
  <c r="CD121" i="3" l="1"/>
  <c r="CB125" i="2"/>
  <c r="CD125" i="2"/>
  <c r="BZ126" i="2"/>
  <c r="FR125" i="2"/>
  <c r="CC122" i="3"/>
  <c r="CE121" i="3" l="1"/>
  <c r="CE125" i="2"/>
  <c r="CG125" i="2"/>
  <c r="CC126" i="2"/>
  <c r="FU125" i="2"/>
  <c r="FX121" i="3" l="1"/>
  <c r="CG121" i="3"/>
  <c r="CH121" i="3" s="1"/>
  <c r="GA121" i="3" s="1"/>
  <c r="CF122" i="3"/>
  <c r="CF126" i="2"/>
  <c r="FX125" i="2"/>
  <c r="CH125" i="2"/>
  <c r="CJ125" i="2"/>
  <c r="CI122" i="3" l="1"/>
  <c r="CJ121" i="3"/>
  <c r="CK121" i="3" s="1"/>
  <c r="GD121" i="3" s="1"/>
  <c r="CI126" i="2"/>
  <c r="GA125" i="2"/>
  <c r="CK125" i="2"/>
  <c r="GD125" i="2" s="1"/>
  <c r="CM125" i="2"/>
  <c r="CL122" i="3" l="1"/>
  <c r="CM121" i="3"/>
  <c r="CN121" i="3" s="1"/>
  <c r="GG121" i="3" s="1"/>
  <c r="CN125" i="2"/>
  <c r="CP125" i="2" s="1"/>
  <c r="CL126" i="2"/>
  <c r="CO122" i="3" l="1"/>
  <c r="CP121" i="3"/>
  <c r="CQ121" i="3" s="1"/>
  <c r="GJ121" i="3" s="1"/>
  <c r="CO126" i="2"/>
  <c r="GG125" i="2"/>
  <c r="CQ125" i="2"/>
  <c r="GJ125" i="2" s="1"/>
  <c r="CS125" i="2"/>
  <c r="CT125" i="2" s="1"/>
  <c r="CR122" i="3" l="1"/>
  <c r="CS121" i="3"/>
  <c r="CT121" i="3" s="1"/>
  <c r="GM121" i="3" s="1"/>
  <c r="CU126" i="2"/>
  <c r="GM125" i="2"/>
  <c r="B125" i="2"/>
  <c r="CR126" i="2"/>
  <c r="J127" i="1"/>
  <c r="A125" i="2"/>
  <c r="K123" i="1" l="1"/>
  <c r="B121" i="3"/>
  <c r="A121" i="3"/>
  <c r="CU122" i="3"/>
  <c r="CX126" i="2"/>
  <c r="CX122" i="3" l="1"/>
  <c r="DA122" i="3" l="1"/>
  <c r="DD122" i="3"/>
  <c r="DA126" i="2"/>
  <c r="DG122" i="3" l="1"/>
  <c r="DD126" i="2"/>
  <c r="DJ122" i="3" l="1"/>
  <c r="DG126" i="2"/>
  <c r="DM122" i="3" l="1"/>
  <c r="DJ126" i="2"/>
  <c r="DP122" i="3" l="1"/>
  <c r="DM126" i="2"/>
  <c r="DS122" i="3" l="1"/>
  <c r="DP126" i="2"/>
  <c r="AB126" i="2"/>
  <c r="AC122" i="3" l="1"/>
  <c r="DV122" i="3" s="1"/>
  <c r="AC126" i="2"/>
  <c r="AE126" i="2"/>
  <c r="DS126" i="2"/>
  <c r="AD123" i="3" l="1"/>
  <c r="AE122" i="3"/>
  <c r="AF122" i="3" s="1"/>
  <c r="DY122" i="3" s="1"/>
  <c r="AF126" i="2"/>
  <c r="AH126" i="2"/>
  <c r="AD127" i="2"/>
  <c r="DV126" i="2"/>
  <c r="AG123" i="3" l="1"/>
  <c r="AH122" i="3"/>
  <c r="AI122" i="3" s="1"/>
  <c r="EB122" i="3" s="1"/>
  <c r="AI126" i="2"/>
  <c r="AK126" i="2"/>
  <c r="AG127" i="2"/>
  <c r="DY126" i="2"/>
  <c r="AK122" i="3" l="1"/>
  <c r="AL122" i="3" s="1"/>
  <c r="EE122" i="3" s="1"/>
  <c r="AJ123" i="3"/>
  <c r="AL126" i="2"/>
  <c r="AN126" i="2"/>
  <c r="AJ127" i="2"/>
  <c r="EB126" i="2"/>
  <c r="AM123" i="3" l="1"/>
  <c r="AN122" i="3"/>
  <c r="AO122" i="3" s="1"/>
  <c r="EH122" i="3" s="1"/>
  <c r="AO126" i="2"/>
  <c r="AQ126" i="2"/>
  <c r="AM127" i="2"/>
  <c r="EE126" i="2"/>
  <c r="AP123" i="3" l="1"/>
  <c r="AQ122" i="3"/>
  <c r="AR122" i="3" s="1"/>
  <c r="EK122" i="3" s="1"/>
  <c r="AR126" i="2"/>
  <c r="AT126" i="2"/>
  <c r="AP127" i="2"/>
  <c r="EH126" i="2"/>
  <c r="AS123" i="3" l="1"/>
  <c r="AT122" i="3"/>
  <c r="AU122" i="3" s="1"/>
  <c r="EN122" i="3" s="1"/>
  <c r="AU126" i="2"/>
  <c r="AW126" i="2" s="1"/>
  <c r="AS127" i="2"/>
  <c r="EK126" i="2"/>
  <c r="AV123" i="3" l="1"/>
  <c r="AW122" i="3"/>
  <c r="AX122" i="3" s="1"/>
  <c r="EQ122" i="3" s="1"/>
  <c r="AV127" i="2"/>
  <c r="EN126" i="2"/>
  <c r="AX126" i="2"/>
  <c r="AZ126" i="2"/>
  <c r="AY123" i="3" l="1"/>
  <c r="AZ122" i="3"/>
  <c r="BA122" i="3" s="1"/>
  <c r="ET122" i="3" s="1"/>
  <c r="AY127" i="2"/>
  <c r="EQ126" i="2"/>
  <c r="BA126" i="2"/>
  <c r="BC126" i="2"/>
  <c r="BC122" i="3" l="1"/>
  <c r="BD122" i="3" s="1"/>
  <c r="EW122" i="3" s="1"/>
  <c r="BB123" i="3"/>
  <c r="BD126" i="2"/>
  <c r="BF126" i="2" s="1"/>
  <c r="BB127" i="2"/>
  <c r="ET126" i="2"/>
  <c r="BF122" i="3" l="1"/>
  <c r="BG122" i="3" s="1"/>
  <c r="EZ122" i="3" s="1"/>
  <c r="BE123" i="3"/>
  <c r="BE127" i="2"/>
  <c r="EW126" i="2"/>
  <c r="BG126" i="2"/>
  <c r="BI126" i="2"/>
  <c r="BI122" i="3" l="1"/>
  <c r="BJ122" i="3" s="1"/>
  <c r="FC122" i="3" s="1"/>
  <c r="BJ126" i="2"/>
  <c r="BL126" i="2" s="1"/>
  <c r="BH127" i="2"/>
  <c r="EZ126" i="2"/>
  <c r="BH123" i="3"/>
  <c r="BL122" i="3" l="1"/>
  <c r="BM122" i="3" s="1"/>
  <c r="FF122" i="3" s="1"/>
  <c r="BK127" i="2"/>
  <c r="FC126" i="2"/>
  <c r="BM126" i="2"/>
  <c r="BO126" i="2"/>
  <c r="BK123" i="3"/>
  <c r="BN123" i="3" l="1"/>
  <c r="BO122" i="3"/>
  <c r="BP122" i="3" s="1"/>
  <c r="FI122" i="3" s="1"/>
  <c r="BN127" i="2"/>
  <c r="FF126" i="2"/>
  <c r="BP126" i="2"/>
  <c r="BR126" i="2"/>
  <c r="BR122" i="3" l="1"/>
  <c r="BS122" i="3" s="1"/>
  <c r="FL122" i="3" s="1"/>
  <c r="BS126" i="2"/>
  <c r="BU126" i="2"/>
  <c r="BQ127" i="2"/>
  <c r="FI126" i="2"/>
  <c r="BQ123" i="3"/>
  <c r="BV126" i="2" l="1"/>
  <c r="BX126" i="2" s="1"/>
  <c r="BT127" i="2"/>
  <c r="FL126" i="2"/>
  <c r="BT123" i="3"/>
  <c r="BU122" i="3"/>
  <c r="BW127" i="2" l="1"/>
  <c r="FO126" i="2"/>
  <c r="BY126" i="2"/>
  <c r="CA126" i="2" s="1"/>
  <c r="BV122" i="3"/>
  <c r="BX122" i="3"/>
  <c r="FO122" i="3" l="1"/>
  <c r="CB126" i="2"/>
  <c r="CD126" i="2"/>
  <c r="BZ127" i="2"/>
  <c r="FR126" i="2"/>
  <c r="BY122" i="3"/>
  <c r="FR122" i="3" s="1"/>
  <c r="CA122" i="3"/>
  <c r="BW123" i="3"/>
  <c r="CE126" i="2" l="1"/>
  <c r="CG126" i="2"/>
  <c r="CC127" i="2"/>
  <c r="FU126" i="2"/>
  <c r="CB122" i="3"/>
  <c r="CD122" i="3"/>
  <c r="BZ123" i="3"/>
  <c r="FU122" i="3" l="1"/>
  <c r="CF127" i="2"/>
  <c r="FX126" i="2"/>
  <c r="CH126" i="2"/>
  <c r="CJ126" i="2"/>
  <c r="CE122" i="3"/>
  <c r="CC123" i="3"/>
  <c r="CI127" i="2" l="1"/>
  <c r="GA126" i="2"/>
  <c r="CG122" i="3"/>
  <c r="CH122" i="3" s="1"/>
  <c r="FX122" i="3"/>
  <c r="CK126" i="2"/>
  <c r="GD126" i="2" s="1"/>
  <c r="CM126" i="2"/>
  <c r="CF123" i="3"/>
  <c r="GA122" i="3" l="1"/>
  <c r="CJ122" i="3"/>
  <c r="CK122" i="3" s="1"/>
  <c r="GD122" i="3" s="1"/>
  <c r="CN126" i="2"/>
  <c r="CP126" i="2"/>
  <c r="CL127" i="2"/>
  <c r="CI123" i="3"/>
  <c r="CO127" i="2" l="1"/>
  <c r="GG126" i="2"/>
  <c r="CL123" i="3"/>
  <c r="CM122" i="3"/>
  <c r="CN122" i="3" s="1"/>
  <c r="GG122" i="3" s="1"/>
  <c r="CQ126" i="2"/>
  <c r="GJ126" i="2" s="1"/>
  <c r="CS126" i="2"/>
  <c r="CT126" i="2" s="1"/>
  <c r="CU127" i="2" l="1"/>
  <c r="GM126" i="2"/>
  <c r="CO123" i="3"/>
  <c r="CP122" i="3"/>
  <c r="CQ122" i="3" s="1"/>
  <c r="GJ122" i="3" s="1"/>
  <c r="CR127" i="2"/>
  <c r="J128" i="1"/>
  <c r="B126" i="2"/>
  <c r="A126" i="2"/>
  <c r="CX127" i="2" l="1"/>
  <c r="CR123" i="3"/>
  <c r="CS122" i="3"/>
  <c r="CT122" i="3" l="1"/>
  <c r="B122" i="3"/>
  <c r="GM122" i="3" l="1"/>
  <c r="K124" i="1"/>
  <c r="DA127" i="2"/>
  <c r="A122" i="3"/>
  <c r="CU123" i="3"/>
  <c r="DD127" i="2" l="1"/>
  <c r="CX123" i="3" l="1"/>
  <c r="DG127" i="2"/>
  <c r="DA123" i="3" l="1"/>
  <c r="DJ127" i="2"/>
  <c r="DM127" i="2" l="1"/>
  <c r="DG123" i="3"/>
  <c r="DD123" i="3" l="1"/>
  <c r="DP127" i="2"/>
  <c r="DS127" i="2" l="1"/>
  <c r="AB127" i="2"/>
  <c r="AC127" i="2" s="1"/>
  <c r="AD128" i="2" s="1"/>
  <c r="DJ123" i="3" l="1"/>
  <c r="DV127" i="2"/>
  <c r="AE127" i="2"/>
  <c r="AF127" i="2" s="1"/>
  <c r="AG128" i="2" s="1"/>
  <c r="DY127" i="2" l="1"/>
  <c r="AH127" i="2"/>
  <c r="AI127" i="2" s="1"/>
  <c r="AJ128" i="2" s="1"/>
  <c r="DM123" i="3" l="1"/>
  <c r="EB127" i="2"/>
  <c r="AK127" i="2"/>
  <c r="AL127" i="2" s="1"/>
  <c r="AM128" i="2" s="1"/>
  <c r="DP123" i="3"/>
  <c r="EE127" i="2" l="1"/>
  <c r="AN127" i="2"/>
  <c r="AO127" i="2" s="1"/>
  <c r="AP128" i="2" s="1"/>
  <c r="DS123" i="3" l="1"/>
  <c r="EH127" i="2"/>
  <c r="AQ127" i="2"/>
  <c r="AR127" i="2" s="1"/>
  <c r="AS128" i="2" s="1"/>
  <c r="AC123" i="3"/>
  <c r="DV123" i="3" s="1"/>
  <c r="AE123" i="3"/>
  <c r="EK127" i="2" l="1"/>
  <c r="AT127" i="2"/>
  <c r="AU127" i="2" s="1"/>
  <c r="AV128" i="2" s="1"/>
  <c r="AF123" i="3"/>
  <c r="AD124" i="3"/>
  <c r="DY123" i="3" l="1"/>
  <c r="EN127" i="2"/>
  <c r="AW127" i="2"/>
  <c r="AX127" i="2" s="1"/>
  <c r="AY128" i="2" s="1"/>
  <c r="AG124" i="3"/>
  <c r="AH123" i="3"/>
  <c r="EQ127" i="2" l="1"/>
  <c r="AZ127" i="2"/>
  <c r="BA127" i="2" s="1"/>
  <c r="BB128" i="2" s="1"/>
  <c r="AI123" i="3"/>
  <c r="AK123" i="3"/>
  <c r="EB123" i="3" l="1"/>
  <c r="ET127" i="2"/>
  <c r="BC127" i="2"/>
  <c r="BD127" i="2" s="1"/>
  <c r="BE128" i="2" s="1"/>
  <c r="AL123" i="3"/>
  <c r="EE123" i="3" s="1"/>
  <c r="AN123" i="3"/>
  <c r="AJ124" i="3"/>
  <c r="EW127" i="2" l="1"/>
  <c r="BF127" i="2"/>
  <c r="BG127" i="2" s="1"/>
  <c r="BH128" i="2" s="1"/>
  <c r="AO123" i="3"/>
  <c r="AM124" i="3"/>
  <c r="EZ127" i="2" l="1"/>
  <c r="BI127" i="2"/>
  <c r="BJ127" i="2" s="1"/>
  <c r="BK128" i="2" s="1"/>
  <c r="AQ123" i="3"/>
  <c r="AR123" i="3" s="1"/>
  <c r="EK123" i="3" s="1"/>
  <c r="EH123" i="3"/>
  <c r="AP124" i="3"/>
  <c r="FC127" i="2" l="1"/>
  <c r="BL127" i="2"/>
  <c r="BM127" i="2" s="1"/>
  <c r="FF127" i="2" s="1"/>
  <c r="AT123" i="3"/>
  <c r="AU123" i="3" s="1"/>
  <c r="EN123" i="3" s="1"/>
  <c r="AS124" i="3"/>
  <c r="BN128" i="2" l="1"/>
  <c r="BO127" i="2"/>
  <c r="BP127" i="2" s="1"/>
  <c r="FI127" i="2" s="1"/>
  <c r="AW123" i="3"/>
  <c r="AX123" i="3" s="1"/>
  <c r="EQ123" i="3" s="1"/>
  <c r="AV124" i="3"/>
  <c r="BQ128" i="2" l="1"/>
  <c r="BR127" i="2"/>
  <c r="BS127" i="2" s="1"/>
  <c r="BT128" i="2" s="1"/>
  <c r="AZ123" i="3"/>
  <c r="BA123" i="3" s="1"/>
  <c r="ET123" i="3" s="1"/>
  <c r="AY124" i="3"/>
  <c r="FL127" i="2" l="1"/>
  <c r="BU127" i="2"/>
  <c r="BV127" i="2" s="1"/>
  <c r="BW128" i="2" s="1"/>
  <c r="BC123" i="3"/>
  <c r="BD123" i="3" s="1"/>
  <c r="EW123" i="3" s="1"/>
  <c r="BB124" i="3"/>
  <c r="FO127" i="2" l="1"/>
  <c r="BX127" i="2"/>
  <c r="BY127" i="2" s="1"/>
  <c r="BZ128" i="2" s="1"/>
  <c r="BF123" i="3"/>
  <c r="BG123" i="3" s="1"/>
  <c r="EZ123" i="3" s="1"/>
  <c r="BE124" i="3"/>
  <c r="FR127" i="2" l="1"/>
  <c r="CA127" i="2"/>
  <c r="CB127" i="2" s="1"/>
  <c r="CC128" i="2" s="1"/>
  <c r="BI123" i="3"/>
  <c r="BJ123" i="3" s="1"/>
  <c r="FC123" i="3" s="1"/>
  <c r="BH124" i="3"/>
  <c r="FU127" i="2" l="1"/>
  <c r="CD127" i="2"/>
  <c r="CE127" i="2" s="1"/>
  <c r="CF128" i="2" s="1"/>
  <c r="BK124" i="3"/>
  <c r="BL123" i="3"/>
  <c r="CG127" i="2" l="1"/>
  <c r="CH127" i="2" s="1"/>
  <c r="CI128" i="2" s="1"/>
  <c r="FX127" i="2"/>
  <c r="BM123" i="3"/>
  <c r="BO123" i="3"/>
  <c r="FF123" i="3" l="1"/>
  <c r="GA127" i="2"/>
  <c r="CJ127" i="2"/>
  <c r="CK127" i="2" s="1"/>
  <c r="GD127" i="2" s="1"/>
  <c r="BP123" i="3"/>
  <c r="FI123" i="3" s="1"/>
  <c r="BR123" i="3"/>
  <c r="BN124" i="3"/>
  <c r="CL128" i="2" l="1"/>
  <c r="CM127" i="2"/>
  <c r="CN127" i="2" s="1"/>
  <c r="CO128" i="2" s="1"/>
  <c r="BS123" i="3"/>
  <c r="BU123" i="3"/>
  <c r="BQ124" i="3"/>
  <c r="FL123" i="3" l="1"/>
  <c r="CP127" i="2"/>
  <c r="GG127" i="2"/>
  <c r="BV123" i="3"/>
  <c r="FO123" i="3" s="1"/>
  <c r="BX123" i="3"/>
  <c r="BT124" i="3"/>
  <c r="CQ127" i="2" l="1"/>
  <c r="CS127" i="2" s="1"/>
  <c r="CT127" i="2" s="1"/>
  <c r="GM127" i="2" s="1"/>
  <c r="BW124" i="3"/>
  <c r="BY123" i="3"/>
  <c r="CA123" i="3"/>
  <c r="FR123" i="3" l="1"/>
  <c r="GJ127" i="2"/>
  <c r="CR128" i="2"/>
  <c r="A127" i="2"/>
  <c r="J129" i="1"/>
  <c r="CU128" i="2"/>
  <c r="B127" i="2"/>
  <c r="BZ124" i="3"/>
  <c r="CB123" i="3"/>
  <c r="FU123" i="3" s="1"/>
  <c r="CX128" i="2" l="1"/>
  <c r="CD123" i="3"/>
  <c r="CE123" i="3" s="1"/>
  <c r="CC124" i="3"/>
  <c r="FX123" i="3" l="1"/>
  <c r="CG123" i="3"/>
  <c r="CH123" i="3" s="1"/>
  <c r="GA123" i="3" s="1"/>
  <c r="DA128" i="2"/>
  <c r="DD128" i="2"/>
  <c r="CF124" i="3"/>
  <c r="CI124" i="3" l="1"/>
  <c r="CJ123" i="3"/>
  <c r="DG128" i="2" l="1"/>
  <c r="DJ128" i="2"/>
  <c r="CK123" i="3"/>
  <c r="CM123" i="3"/>
  <c r="GD123" i="3" l="1"/>
  <c r="DM128" i="2"/>
  <c r="CN123" i="3"/>
  <c r="GG123" i="3" s="1"/>
  <c r="CP123" i="3"/>
  <c r="CL124" i="3"/>
  <c r="CQ123" i="3" l="1"/>
  <c r="CS123" i="3"/>
  <c r="CT123" i="3" s="1"/>
  <c r="GM123" i="3" s="1"/>
  <c r="CO124" i="3"/>
  <c r="GJ123" i="3" l="1"/>
  <c r="K125" i="1"/>
  <c r="DP128" i="2"/>
  <c r="AB128" i="2"/>
  <c r="AC128" i="2" s="1"/>
  <c r="DS128" i="2"/>
  <c r="CU124" i="3"/>
  <c r="CR124" i="3"/>
  <c r="A123" i="3"/>
  <c r="B123" i="3"/>
  <c r="AE128" i="2" l="1"/>
  <c r="AF128" i="2" s="1"/>
  <c r="AD129" i="2"/>
  <c r="DV128" i="2"/>
  <c r="AH128" i="2" l="1"/>
  <c r="AI128" i="2" s="1"/>
  <c r="AG129" i="2"/>
  <c r="DY128" i="2"/>
  <c r="DA124" i="3" l="1"/>
  <c r="CX124" i="3"/>
  <c r="DD124" i="3"/>
  <c r="AK128" i="2"/>
  <c r="AL128" i="2" s="1"/>
  <c r="AJ129" i="2"/>
  <c r="EB128" i="2"/>
  <c r="AN128" i="2" l="1"/>
  <c r="AO128" i="2" s="1"/>
  <c r="AM129" i="2"/>
  <c r="EE128" i="2"/>
  <c r="DG124" i="3" l="1"/>
  <c r="AQ128" i="2"/>
  <c r="AR128" i="2" s="1"/>
  <c r="AP129" i="2"/>
  <c r="EH128" i="2"/>
  <c r="DJ124" i="3" l="1"/>
  <c r="AT128" i="2"/>
  <c r="AU128" i="2" s="1"/>
  <c r="AW128" i="2" s="1"/>
  <c r="AS129" i="2"/>
  <c r="EK128" i="2"/>
  <c r="DM124" i="3" l="1"/>
  <c r="AV129" i="2"/>
  <c r="EN128" i="2"/>
  <c r="AX128" i="2"/>
  <c r="AZ128" i="2"/>
  <c r="DS124" i="3" l="1"/>
  <c r="BA128" i="2"/>
  <c r="BC128" i="2" s="1"/>
  <c r="AY129" i="2"/>
  <c r="EQ128" i="2"/>
  <c r="AC124" i="3" l="1"/>
  <c r="DP124" i="3"/>
  <c r="BB129" i="2"/>
  <c r="ET128" i="2"/>
  <c r="BD128" i="2"/>
  <c r="BF128" i="2"/>
  <c r="DV124" i="3" l="1"/>
  <c r="AE124" i="3"/>
  <c r="AF124" i="3" s="1"/>
  <c r="BG128" i="2"/>
  <c r="BI128" i="2" s="1"/>
  <c r="BE129" i="2"/>
  <c r="EW128" i="2"/>
  <c r="AD125" i="3"/>
  <c r="DY124" i="3" l="1"/>
  <c r="AH124" i="3"/>
  <c r="AI124" i="3" s="1"/>
  <c r="BH129" i="2"/>
  <c r="EZ128" i="2"/>
  <c r="BJ128" i="2"/>
  <c r="BL128" i="2"/>
  <c r="AG125" i="3"/>
  <c r="AK124" i="3" l="1"/>
  <c r="AL124" i="3" s="1"/>
  <c r="EE124" i="3" s="1"/>
  <c r="EB124" i="3"/>
  <c r="BK129" i="2"/>
  <c r="FC128" i="2"/>
  <c r="BM128" i="2"/>
  <c r="BO128" i="2" s="1"/>
  <c r="AJ125" i="3"/>
  <c r="AN124" i="3" l="1"/>
  <c r="AO124" i="3" s="1"/>
  <c r="EH124" i="3" s="1"/>
  <c r="BP128" i="2"/>
  <c r="BR128" i="2" s="1"/>
  <c r="BN129" i="2"/>
  <c r="FF128" i="2"/>
  <c r="AM125" i="3"/>
  <c r="AQ124" i="3" l="1"/>
  <c r="AR124" i="3" s="1"/>
  <c r="BQ129" i="2"/>
  <c r="FI128" i="2"/>
  <c r="BS128" i="2"/>
  <c r="BU128" i="2"/>
  <c r="AP125" i="3"/>
  <c r="AT124" i="3" l="1"/>
  <c r="AU124" i="3" s="1"/>
  <c r="EN124" i="3" s="1"/>
  <c r="EK124" i="3"/>
  <c r="BT129" i="2"/>
  <c r="FL128" i="2"/>
  <c r="BV128" i="2"/>
  <c r="BX128" i="2" s="1"/>
  <c r="AS125" i="3"/>
  <c r="AW124" i="3" l="1"/>
  <c r="AX124" i="3" s="1"/>
  <c r="EQ124" i="3" s="1"/>
  <c r="BY128" i="2"/>
  <c r="CA128" i="2"/>
  <c r="BW129" i="2"/>
  <c r="FO128" i="2"/>
  <c r="AV125" i="3"/>
  <c r="AZ124" i="3" l="1"/>
  <c r="BA124" i="3" s="1"/>
  <c r="CB128" i="2"/>
  <c r="CD128" i="2"/>
  <c r="BZ129" i="2"/>
  <c r="FR128" i="2"/>
  <c r="AY125" i="3"/>
  <c r="BC124" i="3" l="1"/>
  <c r="ET124" i="3"/>
  <c r="CE128" i="2"/>
  <c r="CG128" i="2"/>
  <c r="CH128" i="2" s="1"/>
  <c r="CC129" i="2"/>
  <c r="FU128" i="2"/>
  <c r="BB125" i="3"/>
  <c r="CI129" i="2" l="1"/>
  <c r="GA128" i="2"/>
  <c r="CF129" i="2"/>
  <c r="FX128" i="2"/>
  <c r="BD124" i="3"/>
  <c r="BF124" i="3" s="1"/>
  <c r="CJ128" i="2"/>
  <c r="CK128" i="2" s="1"/>
  <c r="EW124" i="3" l="1"/>
  <c r="BE125" i="3"/>
  <c r="CL129" i="2"/>
  <c r="GD128" i="2"/>
  <c r="BG124" i="3"/>
  <c r="EZ124" i="3" s="1"/>
  <c r="CM128" i="2"/>
  <c r="CN128" i="2" s="1"/>
  <c r="BI124" i="3" l="1"/>
  <c r="BJ124" i="3" s="1"/>
  <c r="FC124" i="3" s="1"/>
  <c r="BH125" i="3"/>
  <c r="CO129" i="2"/>
  <c r="GG128" i="2"/>
  <c r="CP128" i="2"/>
  <c r="CQ128" i="2" s="1"/>
  <c r="BK125" i="3" l="1"/>
  <c r="BL124" i="3"/>
  <c r="BM124" i="3" s="1"/>
  <c r="FF124" i="3" s="1"/>
  <c r="CR129" i="2"/>
  <c r="GJ128" i="2"/>
  <c r="CS128" i="2"/>
  <c r="CT128" i="2" s="1"/>
  <c r="BN125" i="3" l="1"/>
  <c r="BO124" i="3"/>
  <c r="BP124" i="3" s="1"/>
  <c r="FI124" i="3" s="1"/>
  <c r="CU129" i="2"/>
  <c r="GM128" i="2"/>
  <c r="J130" i="1"/>
  <c r="A128" i="2"/>
  <c r="B128" i="2"/>
  <c r="BR124" i="3" l="1"/>
  <c r="BS124" i="3" s="1"/>
  <c r="FL124" i="3" s="1"/>
  <c r="BQ125" i="3"/>
  <c r="CX129" i="2"/>
  <c r="BT125" i="3" l="1"/>
  <c r="BU124" i="3"/>
  <c r="BV124" i="3" s="1"/>
  <c r="FO124" i="3" s="1"/>
  <c r="BW125" i="3" l="1"/>
  <c r="BX124" i="3"/>
  <c r="BY124" i="3" s="1"/>
  <c r="FR124" i="3" s="1"/>
  <c r="DD129" i="2"/>
  <c r="DA129" i="2"/>
  <c r="BZ125" i="3" l="1"/>
  <c r="CA124" i="3"/>
  <c r="CB124" i="3" s="1"/>
  <c r="FU124" i="3" s="1"/>
  <c r="DG129" i="2"/>
  <c r="CC125" i="3" l="1"/>
  <c r="CD124" i="3"/>
  <c r="CE124" i="3" s="1"/>
  <c r="FX124" i="3" s="1"/>
  <c r="DJ129" i="2"/>
  <c r="CF125" i="3" l="1"/>
  <c r="CG124" i="3"/>
  <c r="CH124" i="3" s="1"/>
  <c r="GA124" i="3" s="1"/>
  <c r="CI125" i="3" l="1"/>
  <c r="CJ124" i="3"/>
  <c r="CK124" i="3" s="1"/>
  <c r="GD124" i="3" s="1"/>
  <c r="DM129" i="2"/>
  <c r="CL125" i="3" l="1"/>
  <c r="CM124" i="3"/>
  <c r="CN124" i="3" s="1"/>
  <c r="GG124" i="3" s="1"/>
  <c r="DP129" i="2"/>
  <c r="CO125" i="3" l="1"/>
  <c r="CP124" i="3"/>
  <c r="CQ124" i="3" s="1"/>
  <c r="CR125" i="3" s="1"/>
  <c r="DS129" i="2"/>
  <c r="AB129" i="2"/>
  <c r="GJ124" i="3" l="1"/>
  <c r="CS124" i="3"/>
  <c r="CT124" i="3" s="1"/>
  <c r="GM124" i="3" s="1"/>
  <c r="AC129" i="2"/>
  <c r="A124" i="3" l="1"/>
  <c r="B124" i="3"/>
  <c r="CU125" i="3"/>
  <c r="K126" i="1"/>
  <c r="CX125" i="3"/>
  <c r="AD130" i="2"/>
  <c r="DV129" i="2"/>
  <c r="AE129" i="2"/>
  <c r="AF129" i="2" s="1"/>
  <c r="AG130" i="2" l="1"/>
  <c r="DY129" i="2"/>
  <c r="AH129" i="2"/>
  <c r="AI129" i="2" s="1"/>
  <c r="DD125" i="3" l="1"/>
  <c r="DA125" i="3"/>
  <c r="AJ130" i="2"/>
  <c r="EB129" i="2"/>
  <c r="AK129" i="2"/>
  <c r="AL129" i="2" s="1"/>
  <c r="DG125" i="3" l="1"/>
  <c r="AM130" i="2"/>
  <c r="EE129" i="2"/>
  <c r="AN129" i="2"/>
  <c r="AO129" i="2" s="1"/>
  <c r="DJ125" i="3" l="1"/>
  <c r="AP130" i="2"/>
  <c r="EH129" i="2"/>
  <c r="AQ129" i="2"/>
  <c r="AR129" i="2" s="1"/>
  <c r="AS130" i="2" l="1"/>
  <c r="EK129" i="2"/>
  <c r="AT129" i="2"/>
  <c r="AU129" i="2" s="1"/>
  <c r="DP125" i="3" l="1"/>
  <c r="DM125" i="3"/>
  <c r="AV130" i="2"/>
  <c r="EN129" i="2"/>
  <c r="AW129" i="2"/>
  <c r="AX129" i="2" s="1"/>
  <c r="DS125" i="3" l="1"/>
  <c r="AY130" i="2"/>
  <c r="EQ129" i="2"/>
  <c r="AZ129" i="2"/>
  <c r="BA129" i="2" s="1"/>
  <c r="AC125" i="3" l="1"/>
  <c r="DV125" i="3" s="1"/>
  <c r="BB130" i="2"/>
  <c r="ET129" i="2"/>
  <c r="BC129" i="2"/>
  <c r="BD129" i="2" s="1"/>
  <c r="AE125" i="3" l="1"/>
  <c r="AF125" i="3" s="1"/>
  <c r="DY125" i="3" s="1"/>
  <c r="BE130" i="2"/>
  <c r="EW129" i="2"/>
  <c r="BF129" i="2"/>
  <c r="BG129" i="2" s="1"/>
  <c r="AD126" i="3"/>
  <c r="AH125" i="3" l="1"/>
  <c r="AI125" i="3" s="1"/>
  <c r="EB125" i="3" s="1"/>
  <c r="BH130" i="2"/>
  <c r="EZ129" i="2"/>
  <c r="BI129" i="2"/>
  <c r="BJ129" i="2" s="1"/>
  <c r="AG126" i="3"/>
  <c r="AK125" i="3" l="1"/>
  <c r="AL125" i="3" s="1"/>
  <c r="EE125" i="3" s="1"/>
  <c r="BK130" i="2"/>
  <c r="FC129" i="2"/>
  <c r="BL129" i="2"/>
  <c r="BM129" i="2" s="1"/>
  <c r="AJ126" i="3"/>
  <c r="AN125" i="3" l="1"/>
  <c r="AO125" i="3" s="1"/>
  <c r="EH125" i="3" s="1"/>
  <c r="BN130" i="2"/>
  <c r="FF129" i="2"/>
  <c r="BO129" i="2"/>
  <c r="BP129" i="2" s="1"/>
  <c r="AM126" i="3"/>
  <c r="AQ125" i="3" l="1"/>
  <c r="AR125" i="3" s="1"/>
  <c r="EK125" i="3" s="1"/>
  <c r="BQ130" i="2"/>
  <c r="FI129" i="2"/>
  <c r="BR129" i="2"/>
  <c r="BS129" i="2" s="1"/>
  <c r="AP126" i="3"/>
  <c r="AT125" i="3" l="1"/>
  <c r="AU125" i="3" s="1"/>
  <c r="EN125" i="3" s="1"/>
  <c r="BT130" i="2"/>
  <c r="FL129" i="2"/>
  <c r="BU129" i="2"/>
  <c r="BV129" i="2" s="1"/>
  <c r="AS126" i="3"/>
  <c r="AV126" i="3" l="1"/>
  <c r="AW125" i="3"/>
  <c r="AX125" i="3" s="1"/>
  <c r="EQ125" i="3" s="1"/>
  <c r="BW130" i="2"/>
  <c r="FO129" i="2"/>
  <c r="BX129" i="2"/>
  <c r="BY129" i="2" s="1"/>
  <c r="AZ125" i="3" l="1"/>
  <c r="BA125" i="3" s="1"/>
  <c r="ET125" i="3" s="1"/>
  <c r="BZ130" i="2"/>
  <c r="FR129" i="2"/>
  <c r="CA129" i="2"/>
  <c r="CB129" i="2" s="1"/>
  <c r="AY126" i="3"/>
  <c r="BC125" i="3" l="1"/>
  <c r="BD125" i="3" s="1"/>
  <c r="EW125" i="3" s="1"/>
  <c r="CC130" i="2"/>
  <c r="FU129" i="2"/>
  <c r="CD129" i="2"/>
  <c r="CE129" i="2" s="1"/>
  <c r="BB126" i="3"/>
  <c r="CF130" i="2" l="1"/>
  <c r="FX129" i="2"/>
  <c r="BF125" i="3"/>
  <c r="BG125" i="3" s="1"/>
  <c r="EZ125" i="3" s="1"/>
  <c r="CG129" i="2"/>
  <c r="CH129" i="2" s="1"/>
  <c r="BE126" i="3"/>
  <c r="CI130" i="2" l="1"/>
  <c r="GA129" i="2"/>
  <c r="BI125" i="3"/>
  <c r="CJ129" i="2"/>
  <c r="CK129" i="2" s="1"/>
  <c r="BH126" i="3"/>
  <c r="CL130" i="2" l="1"/>
  <c r="GD129" i="2"/>
  <c r="BJ125" i="3"/>
  <c r="BL125" i="3" s="1"/>
  <c r="CM129" i="2"/>
  <c r="CN129" i="2" s="1"/>
  <c r="FC125" i="3" l="1"/>
  <c r="BK126" i="3"/>
  <c r="CO130" i="2"/>
  <c r="GG129" i="2"/>
  <c r="BM125" i="3"/>
  <c r="FF125" i="3" s="1"/>
  <c r="CP129" i="2"/>
  <c r="CQ129" i="2" s="1"/>
  <c r="BO125" i="3" l="1"/>
  <c r="BP125" i="3" s="1"/>
  <c r="FI125" i="3" s="1"/>
  <c r="BN126" i="3"/>
  <c r="CR130" i="2"/>
  <c r="GJ129" i="2"/>
  <c r="CS129" i="2"/>
  <c r="CT129" i="2" s="1"/>
  <c r="BQ126" i="3" l="1"/>
  <c r="BR125" i="3"/>
  <c r="BS125" i="3" s="1"/>
  <c r="FL125" i="3" s="1"/>
  <c r="CU130" i="2"/>
  <c r="GM129" i="2"/>
  <c r="J131" i="1"/>
  <c r="B129" i="2"/>
  <c r="A129" i="2"/>
  <c r="BU125" i="3" l="1"/>
  <c r="BV125" i="3" s="1"/>
  <c r="FO125" i="3" s="1"/>
  <c r="BT126" i="3"/>
  <c r="CX130" i="2"/>
  <c r="BW126" i="3" l="1"/>
  <c r="BX125" i="3"/>
  <c r="BY125" i="3" s="1"/>
  <c r="FR125" i="3" s="1"/>
  <c r="DA130" i="2"/>
  <c r="BZ126" i="3" l="1"/>
  <c r="CA125" i="3"/>
  <c r="CB125" i="3" s="1"/>
  <c r="FU125" i="3" s="1"/>
  <c r="DD130" i="2"/>
  <c r="CC126" i="3" l="1"/>
  <c r="CD125" i="3"/>
  <c r="CE125" i="3" s="1"/>
  <c r="FX125" i="3" s="1"/>
  <c r="DJ130" i="2"/>
  <c r="DG130" i="2"/>
  <c r="CF126" i="3" l="1"/>
  <c r="CG125" i="3"/>
  <c r="CH125" i="3" s="1"/>
  <c r="GA125" i="3" s="1"/>
  <c r="CI126" i="3" l="1"/>
  <c r="CJ125" i="3"/>
  <c r="CK125" i="3" s="1"/>
  <c r="GD125" i="3" s="1"/>
  <c r="DM130" i="2"/>
  <c r="CL126" i="3" l="1"/>
  <c r="CM125" i="3"/>
  <c r="CN125" i="3" s="1"/>
  <c r="GG125" i="3" s="1"/>
  <c r="DP130" i="2"/>
  <c r="CO126" i="3" l="1"/>
  <c r="CP125" i="3"/>
  <c r="CQ125" i="3" s="1"/>
  <c r="GJ125" i="3" s="1"/>
  <c r="AB130" i="2"/>
  <c r="AC130" i="2" s="1"/>
  <c r="DV130" i="2" s="1"/>
  <c r="DS130" i="2"/>
  <c r="CS125" i="3" l="1"/>
  <c r="CT125" i="3" s="1"/>
  <c r="CR126" i="3"/>
  <c r="AD131" i="2"/>
  <c r="AE130" i="2"/>
  <c r="AF130" i="2" s="1"/>
  <c r="AG131" i="2" s="1"/>
  <c r="B125" i="3" l="1"/>
  <c r="GM125" i="3"/>
  <c r="K127" i="1"/>
  <c r="DY130" i="2"/>
  <c r="AH130" i="2"/>
  <c r="AI130" i="2" s="1"/>
  <c r="AJ131" i="2" s="1"/>
  <c r="A125" i="3"/>
  <c r="CU126" i="3"/>
  <c r="EB130" i="2" l="1"/>
  <c r="AK130" i="2"/>
  <c r="AL130" i="2" s="1"/>
  <c r="EE130" i="2" s="1"/>
  <c r="CX126" i="3" l="1"/>
  <c r="AN130" i="2"/>
  <c r="AO130" i="2" s="1"/>
  <c r="EH130" i="2" s="1"/>
  <c r="AM131" i="2"/>
  <c r="DA126" i="3" l="1"/>
  <c r="AQ130" i="2"/>
  <c r="AR130" i="2" s="1"/>
  <c r="AS131" i="2" s="1"/>
  <c r="AP131" i="2"/>
  <c r="DD126" i="3" l="1"/>
  <c r="AT130" i="2"/>
  <c r="AU130" i="2" s="1"/>
  <c r="EN130" i="2" s="1"/>
  <c r="EK130" i="2"/>
  <c r="DG126" i="3"/>
  <c r="AW130" i="2" l="1"/>
  <c r="AX130" i="2" s="1"/>
  <c r="AY131" i="2" s="1"/>
  <c r="AV131" i="2"/>
  <c r="DJ126" i="3" l="1"/>
  <c r="EQ130" i="2"/>
  <c r="AZ130" i="2"/>
  <c r="BA130" i="2" s="1"/>
  <c r="BB131" i="2" s="1"/>
  <c r="DM126" i="3"/>
  <c r="BC130" i="2" l="1"/>
  <c r="BD130" i="2" s="1"/>
  <c r="BE131" i="2" s="1"/>
  <c r="ET130" i="2"/>
  <c r="DP126" i="3" l="1"/>
  <c r="BF130" i="2"/>
  <c r="BG130" i="2" s="1"/>
  <c r="BH131" i="2" s="1"/>
  <c r="EW130" i="2"/>
  <c r="EZ130" i="2" l="1"/>
  <c r="BI130" i="2"/>
  <c r="BJ130" i="2" s="1"/>
  <c r="BK131" i="2" s="1"/>
  <c r="BL130" i="2" l="1"/>
  <c r="BM130" i="2" s="1"/>
  <c r="BN131" i="2" s="1"/>
  <c r="FC130" i="2"/>
  <c r="AC126" i="3"/>
  <c r="DS126" i="3"/>
  <c r="BO130" i="2" l="1"/>
  <c r="BP130" i="2" s="1"/>
  <c r="BQ131" i="2" s="1"/>
  <c r="FF130" i="2"/>
  <c r="AE126" i="3"/>
  <c r="AF126" i="3" s="1"/>
  <c r="DY126" i="3" s="1"/>
  <c r="DV126" i="3"/>
  <c r="AD127" i="3"/>
  <c r="FI130" i="2" l="1"/>
  <c r="BR130" i="2"/>
  <c r="BS130" i="2" s="1"/>
  <c r="BT131" i="2" s="1"/>
  <c r="AH126" i="3"/>
  <c r="AI126" i="3" s="1"/>
  <c r="EB126" i="3" s="1"/>
  <c r="AG127" i="3"/>
  <c r="BU130" i="2" l="1"/>
  <c r="BV130" i="2" s="1"/>
  <c r="BW131" i="2" s="1"/>
  <c r="FL130" i="2"/>
  <c r="AJ127" i="3"/>
  <c r="AK126" i="3"/>
  <c r="AL126" i="3" s="1"/>
  <c r="EE126" i="3" s="1"/>
  <c r="BX130" i="2" l="1"/>
  <c r="BY130" i="2" s="1"/>
  <c r="FR130" i="2" s="1"/>
  <c r="FO130" i="2"/>
  <c r="AN126" i="3"/>
  <c r="AO126" i="3" s="1"/>
  <c r="EH126" i="3" s="1"/>
  <c r="AM127" i="3"/>
  <c r="BZ131" i="2" l="1"/>
  <c r="CA130" i="2"/>
  <c r="CB130" i="2" s="1"/>
  <c r="CC131" i="2" s="1"/>
  <c r="AQ126" i="3"/>
  <c r="AR126" i="3" s="1"/>
  <c r="EK126" i="3" s="1"/>
  <c r="AP127" i="3"/>
  <c r="CD130" i="2" l="1"/>
  <c r="CE130" i="2" s="1"/>
  <c r="CF131" i="2" s="1"/>
  <c r="FU130" i="2"/>
  <c r="AS127" i="3"/>
  <c r="AT126" i="3"/>
  <c r="FX130" i="2" l="1"/>
  <c r="CG130" i="2"/>
  <c r="CH130" i="2" s="1"/>
  <c r="AU126" i="3"/>
  <c r="AW126" i="3"/>
  <c r="EN126" i="3" l="1"/>
  <c r="CI131" i="2"/>
  <c r="GA130" i="2"/>
  <c r="CJ130" i="2"/>
  <c r="CK130" i="2" s="1"/>
  <c r="AX126" i="3"/>
  <c r="EQ126" i="3" s="1"/>
  <c r="AZ126" i="3"/>
  <c r="AV127" i="3"/>
  <c r="CL131" i="2" l="1"/>
  <c r="GD130" i="2"/>
  <c r="CM130" i="2"/>
  <c r="CN130" i="2" s="1"/>
  <c r="BA126" i="3"/>
  <c r="BC126" i="3"/>
  <c r="AY127" i="3"/>
  <c r="ET126" i="3" l="1"/>
  <c r="CO131" i="2"/>
  <c r="GG130" i="2"/>
  <c r="CP130" i="2"/>
  <c r="CQ130" i="2" s="1"/>
  <c r="BD126" i="3"/>
  <c r="EW126" i="3" s="1"/>
  <c r="BF126" i="3"/>
  <c r="BB127" i="3"/>
  <c r="CS130" i="2" l="1"/>
  <c r="CT130" i="2" s="1"/>
  <c r="J132" i="1" s="1"/>
  <c r="GJ130" i="2"/>
  <c r="CR131" i="2"/>
  <c r="BG126" i="3"/>
  <c r="BI126" i="3"/>
  <c r="BE127" i="3"/>
  <c r="EZ126" i="3" l="1"/>
  <c r="A130" i="2"/>
  <c r="B130" i="2"/>
  <c r="CU131" i="2"/>
  <c r="GM130" i="2"/>
  <c r="BJ126" i="3"/>
  <c r="FC126" i="3" s="1"/>
  <c r="BL126" i="3"/>
  <c r="BH127" i="3"/>
  <c r="CX131" i="2" l="1"/>
  <c r="BM126" i="3"/>
  <c r="BO126" i="3"/>
  <c r="BK127" i="3"/>
  <c r="FF126" i="3" l="1"/>
  <c r="DA131" i="2"/>
  <c r="BP126" i="3"/>
  <c r="FI126" i="3" s="1"/>
  <c r="BR126" i="3"/>
  <c r="BN127" i="3"/>
  <c r="DD131" i="2" l="1"/>
  <c r="BS126" i="3"/>
  <c r="FL126" i="3" s="1"/>
  <c r="BU126" i="3"/>
  <c r="BQ127" i="3"/>
  <c r="DG131" i="2" l="1"/>
  <c r="BV126" i="3"/>
  <c r="BX126" i="3"/>
  <c r="BT127" i="3"/>
  <c r="DJ131" i="2" l="1"/>
  <c r="FO126" i="3"/>
  <c r="BY126" i="3"/>
  <c r="FR126" i="3" s="1"/>
  <c r="CA126" i="3"/>
  <c r="BW127" i="3"/>
  <c r="DM131" i="2" l="1"/>
  <c r="CB126" i="3"/>
  <c r="CD126" i="3"/>
  <c r="BZ127" i="3"/>
  <c r="DP131" i="2" l="1"/>
  <c r="FU126" i="3"/>
  <c r="CE126" i="3"/>
  <c r="FX126" i="3" s="1"/>
  <c r="CG126" i="3"/>
  <c r="CC127" i="3"/>
  <c r="AB131" i="2" l="1"/>
  <c r="AC131" i="2" s="1"/>
  <c r="AD132" i="2" s="1"/>
  <c r="DS131" i="2"/>
  <c r="CH126" i="3"/>
  <c r="CJ126" i="3"/>
  <c r="CF127" i="3"/>
  <c r="AE131" i="2" l="1"/>
  <c r="AF131" i="2" s="1"/>
  <c r="AG132" i="2" s="1"/>
  <c r="DV131" i="2"/>
  <c r="GA126" i="3"/>
  <c r="CK126" i="3"/>
  <c r="GD126" i="3" s="1"/>
  <c r="CM126" i="3"/>
  <c r="CI127" i="3"/>
  <c r="AH131" i="2" l="1"/>
  <c r="AI131" i="2" s="1"/>
  <c r="AJ132" i="2" s="1"/>
  <c r="DY131" i="2"/>
  <c r="CN126" i="3"/>
  <c r="CP126" i="3"/>
  <c r="CL127" i="3"/>
  <c r="EB131" i="2" l="1"/>
  <c r="AK131" i="2"/>
  <c r="AL131" i="2" s="1"/>
  <c r="AM132" i="2" s="1"/>
  <c r="GG126" i="3"/>
  <c r="CQ126" i="3"/>
  <c r="GJ126" i="3" s="1"/>
  <c r="CS126" i="3"/>
  <c r="CT126" i="3" s="1"/>
  <c r="K128" i="1" s="1"/>
  <c r="CO127" i="3"/>
  <c r="AN131" i="2" l="1"/>
  <c r="AO131" i="2" s="1"/>
  <c r="AP132" i="2" s="1"/>
  <c r="EE131" i="2"/>
  <c r="CU127" i="3"/>
  <c r="GM126" i="3"/>
  <c r="B126" i="3"/>
  <c r="A126" i="3"/>
  <c r="CR127" i="3"/>
  <c r="EH131" i="2" l="1"/>
  <c r="AQ131" i="2"/>
  <c r="AR131" i="2" s="1"/>
  <c r="AS132" i="2" s="1"/>
  <c r="AT131" i="2" l="1"/>
  <c r="AU131" i="2" s="1"/>
  <c r="AV132" i="2" s="1"/>
  <c r="EK131" i="2"/>
  <c r="CX127" i="3"/>
  <c r="AW131" i="2" l="1"/>
  <c r="AX131" i="2" s="1"/>
  <c r="AY132" i="2" s="1"/>
  <c r="EN131" i="2"/>
  <c r="DA127" i="3"/>
  <c r="AZ131" i="2" l="1"/>
  <c r="BA131" i="2" s="1"/>
  <c r="BB132" i="2" s="1"/>
  <c r="EQ131" i="2"/>
  <c r="DD127" i="3"/>
  <c r="DG127" i="3"/>
  <c r="BC131" i="2" l="1"/>
  <c r="BD131" i="2" s="1"/>
  <c r="BE132" i="2" s="1"/>
  <c r="ET131" i="2"/>
  <c r="BF131" i="2" l="1"/>
  <c r="BG131" i="2" s="1"/>
  <c r="BH132" i="2" s="1"/>
  <c r="EW131" i="2"/>
  <c r="DJ127" i="3"/>
  <c r="DM127" i="3"/>
  <c r="BI131" i="2" l="1"/>
  <c r="BJ131" i="2" s="1"/>
  <c r="FC131" i="2" s="1"/>
  <c r="EZ131" i="2"/>
  <c r="BK132" i="2" l="1"/>
  <c r="BL131" i="2"/>
  <c r="BM131" i="2" s="1"/>
  <c r="BN132" i="2" s="1"/>
  <c r="DP127" i="3"/>
  <c r="DS127" i="3"/>
  <c r="BO131" i="2" l="1"/>
  <c r="BP131" i="2" s="1"/>
  <c r="BQ132" i="2" s="1"/>
  <c r="FF131" i="2"/>
  <c r="AC127" i="3"/>
  <c r="AE127" i="3"/>
  <c r="BR131" i="2" l="1"/>
  <c r="BS131" i="2" s="1"/>
  <c r="BT132" i="2" s="1"/>
  <c r="FI131" i="2"/>
  <c r="DV127" i="3"/>
  <c r="AF127" i="3"/>
  <c r="DY127" i="3" s="1"/>
  <c r="AH127" i="3"/>
  <c r="AD128" i="3"/>
  <c r="BU131" i="2" l="1"/>
  <c r="BV131" i="2" s="1"/>
  <c r="BW132" i="2" s="1"/>
  <c r="FL131" i="2"/>
  <c r="AI127" i="3"/>
  <c r="AK127" i="3"/>
  <c r="AL127" i="3" s="1"/>
  <c r="EE127" i="3" s="1"/>
  <c r="AG128" i="3"/>
  <c r="BX131" i="2" l="1"/>
  <c r="BY131" i="2" s="1"/>
  <c r="BZ132" i="2" s="1"/>
  <c r="FO131" i="2"/>
  <c r="EB127" i="3"/>
  <c r="AN127" i="3"/>
  <c r="AO127" i="3" s="1"/>
  <c r="EH127" i="3" s="1"/>
  <c r="AM128" i="3"/>
  <c r="AJ128" i="3"/>
  <c r="CA131" i="2" l="1"/>
  <c r="CB131" i="2" s="1"/>
  <c r="CC132" i="2" s="1"/>
  <c r="FR131" i="2"/>
  <c r="AQ127" i="3"/>
  <c r="AP128" i="3"/>
  <c r="CD131" i="2" l="1"/>
  <c r="CE131" i="2" s="1"/>
  <c r="FU131" i="2"/>
  <c r="AR127" i="3"/>
  <c r="AT127" i="3"/>
  <c r="EK127" i="3" l="1"/>
  <c r="CF132" i="2"/>
  <c r="FX131" i="2"/>
  <c r="CG131" i="2"/>
  <c r="CH131" i="2" s="1"/>
  <c r="AU127" i="3"/>
  <c r="EN127" i="3" s="1"/>
  <c r="AW127" i="3"/>
  <c r="AS128" i="3"/>
  <c r="CI132" i="2" l="1"/>
  <c r="GA131" i="2"/>
  <c r="CJ131" i="2"/>
  <c r="CK131" i="2" s="1"/>
  <c r="AX127" i="3"/>
  <c r="AZ127" i="3"/>
  <c r="AV128" i="3"/>
  <c r="EQ127" i="3" l="1"/>
  <c r="CL132" i="2"/>
  <c r="GD131" i="2"/>
  <c r="CM131" i="2"/>
  <c r="CN131" i="2" s="1"/>
  <c r="BA127" i="3"/>
  <c r="ET127" i="3" s="1"/>
  <c r="BC127" i="3"/>
  <c r="AY128" i="3"/>
  <c r="CO132" i="2" l="1"/>
  <c r="GG131" i="2"/>
  <c r="CP131" i="2"/>
  <c r="CQ131" i="2" s="1"/>
  <c r="BD127" i="3"/>
  <c r="BB128" i="3"/>
  <c r="EW127" i="3" l="1"/>
  <c r="BF127" i="3"/>
  <c r="BG127" i="3" s="1"/>
  <c r="EZ127" i="3" s="1"/>
  <c r="CR132" i="2"/>
  <c r="GJ131" i="2"/>
  <c r="CS131" i="2"/>
  <c r="CT131" i="2" s="1"/>
  <c r="BE128" i="3"/>
  <c r="BI127" i="3" l="1"/>
  <c r="BJ127" i="3" s="1"/>
  <c r="FC127" i="3" s="1"/>
  <c r="CU132" i="2"/>
  <c r="GM131" i="2"/>
  <c r="B131" i="2"/>
  <c r="J133" i="1"/>
  <c r="A131" i="2"/>
  <c r="BH128" i="3"/>
  <c r="CX132" i="2" l="1"/>
  <c r="BL127" i="3"/>
  <c r="BM127" i="3" s="1"/>
  <c r="FF127" i="3" s="1"/>
  <c r="BK128" i="3"/>
  <c r="BO127" i="3" l="1"/>
  <c r="BP127" i="3" s="1"/>
  <c r="FI127" i="3" s="1"/>
  <c r="BN128" i="3"/>
  <c r="BR127" i="3" l="1"/>
  <c r="BS127" i="3" s="1"/>
  <c r="FL127" i="3" s="1"/>
  <c r="DA132" i="2"/>
  <c r="BQ128" i="3"/>
  <c r="BU127" i="3" l="1"/>
  <c r="BV127" i="3" s="1"/>
  <c r="FO127" i="3" s="1"/>
  <c r="DD132" i="2"/>
  <c r="BT128" i="3"/>
  <c r="BX127" i="3" l="1"/>
  <c r="BY127" i="3" s="1"/>
  <c r="FR127" i="3" s="1"/>
  <c r="DG132" i="2"/>
  <c r="BW128" i="3"/>
  <c r="CA127" i="3" l="1"/>
  <c r="CB127" i="3" s="1"/>
  <c r="FU127" i="3" s="1"/>
  <c r="DJ132" i="2"/>
  <c r="BZ128" i="3"/>
  <c r="CD127" i="3" l="1"/>
  <c r="CE127" i="3" s="1"/>
  <c r="FX127" i="3" s="1"/>
  <c r="DM132" i="2"/>
  <c r="CC128" i="3"/>
  <c r="CG127" i="3" l="1"/>
  <c r="CH127" i="3" s="1"/>
  <c r="GA127" i="3" s="1"/>
  <c r="DP132" i="2"/>
  <c r="CF128" i="3"/>
  <c r="AB132" i="2" l="1"/>
  <c r="AC132" i="2" s="1"/>
  <c r="CJ127" i="3"/>
  <c r="CK127" i="3" s="1"/>
  <c r="GD127" i="3" s="1"/>
  <c r="DS132" i="2"/>
  <c r="CI128" i="3"/>
  <c r="AE132" i="2" l="1"/>
  <c r="AF132" i="2" s="1"/>
  <c r="CM127" i="3"/>
  <c r="CN127" i="3" s="1"/>
  <c r="GG127" i="3" s="1"/>
  <c r="DV132" i="2"/>
  <c r="AD133" i="2"/>
  <c r="CL128" i="3"/>
  <c r="AH132" i="2" l="1"/>
  <c r="AI132" i="2" s="1"/>
  <c r="CP127" i="3"/>
  <c r="CQ127" i="3" s="1"/>
  <c r="GJ127" i="3" s="1"/>
  <c r="DY132" i="2"/>
  <c r="AG133" i="2"/>
  <c r="CO128" i="3"/>
  <c r="AK132" i="2" l="1"/>
  <c r="AL132" i="2" s="1"/>
  <c r="AN132" i="2" s="1"/>
  <c r="CR128" i="3"/>
  <c r="CS127" i="3"/>
  <c r="CT127" i="3" s="1"/>
  <c r="GM127" i="3" s="1"/>
  <c r="EB132" i="2"/>
  <c r="AJ133" i="2"/>
  <c r="K129" i="1" l="1"/>
  <c r="CU128" i="3"/>
  <c r="A127" i="3"/>
  <c r="B127" i="3"/>
  <c r="AO132" i="2"/>
  <c r="AQ132" i="2"/>
  <c r="AM133" i="2"/>
  <c r="EE132" i="2"/>
  <c r="CX128" i="3" l="1"/>
  <c r="AR132" i="2"/>
  <c r="AT132" i="2"/>
  <c r="EH132" i="2"/>
  <c r="AP133" i="2"/>
  <c r="AU132" i="2" l="1"/>
  <c r="AW132" i="2"/>
  <c r="EK132" i="2"/>
  <c r="AS133" i="2"/>
  <c r="DA128" i="3" l="1"/>
  <c r="AX132" i="2"/>
  <c r="AZ132" i="2"/>
  <c r="AV133" i="2"/>
  <c r="EN132" i="2"/>
  <c r="DD128" i="3"/>
  <c r="BA132" i="2" l="1"/>
  <c r="BC132" i="2" s="1"/>
  <c r="EQ132" i="2"/>
  <c r="AY133" i="2"/>
  <c r="DG128" i="3" l="1"/>
  <c r="BD132" i="2"/>
  <c r="BF132" i="2"/>
  <c r="ET132" i="2"/>
  <c r="BB133" i="2"/>
  <c r="DJ128" i="3"/>
  <c r="BG132" i="2" l="1"/>
  <c r="BI132" i="2"/>
  <c r="BE133" i="2"/>
  <c r="EW132" i="2"/>
  <c r="DM128" i="3" l="1"/>
  <c r="BJ132" i="2"/>
  <c r="BL132" i="2"/>
  <c r="EZ132" i="2"/>
  <c r="BH133" i="2"/>
  <c r="DP128" i="3"/>
  <c r="BM132" i="2" l="1"/>
  <c r="BO132" i="2"/>
  <c r="FC132" i="2"/>
  <c r="BK133" i="2"/>
  <c r="DS128" i="3" l="1"/>
  <c r="BP132" i="2"/>
  <c r="BR132" i="2" s="1"/>
  <c r="BN133" i="2"/>
  <c r="FF132" i="2"/>
  <c r="AC128" i="3"/>
  <c r="DV128" i="3" s="1"/>
  <c r="AE128" i="3"/>
  <c r="BS132" i="2" l="1"/>
  <c r="BU132" i="2"/>
  <c r="FI132" i="2"/>
  <c r="BQ133" i="2"/>
  <c r="AD129" i="3"/>
  <c r="AF128" i="3"/>
  <c r="AH128" i="3"/>
  <c r="DY128" i="3" l="1"/>
  <c r="BV132" i="2"/>
  <c r="BX132" i="2"/>
  <c r="FL132" i="2"/>
  <c r="BT133" i="2"/>
  <c r="AI128" i="3"/>
  <c r="EB128" i="3" s="1"/>
  <c r="AG129" i="3"/>
  <c r="BY132" i="2" l="1"/>
  <c r="CA132" i="2"/>
  <c r="FO132" i="2"/>
  <c r="BW133" i="2"/>
  <c r="AJ129" i="3"/>
  <c r="AK128" i="3"/>
  <c r="CB132" i="2" l="1"/>
  <c r="CD132" i="2"/>
  <c r="FR132" i="2"/>
  <c r="BZ133" i="2"/>
  <c r="AL128" i="3"/>
  <c r="AN128" i="3"/>
  <c r="EE128" i="3" l="1"/>
  <c r="CE132" i="2"/>
  <c r="CG132" i="2"/>
  <c r="CC133" i="2"/>
  <c r="FU132" i="2"/>
  <c r="AO128" i="3"/>
  <c r="EH128" i="3" s="1"/>
  <c r="AQ128" i="3"/>
  <c r="AM129" i="3"/>
  <c r="CH132" i="2" l="1"/>
  <c r="CJ132" i="2"/>
  <c r="CF133" i="2"/>
  <c r="FX132" i="2"/>
  <c r="AR128" i="3"/>
  <c r="EK128" i="3" s="1"/>
  <c r="AT128" i="3"/>
  <c r="AP129" i="3"/>
  <c r="CK132" i="2" l="1"/>
  <c r="CM132" i="2"/>
  <c r="CI133" i="2"/>
  <c r="GA132" i="2"/>
  <c r="AU128" i="3"/>
  <c r="AW128" i="3"/>
  <c r="AS129" i="3"/>
  <c r="EN128" i="3" l="1"/>
  <c r="CN132" i="2"/>
  <c r="CP132" i="2"/>
  <c r="CL133" i="2"/>
  <c r="GD132" i="2"/>
  <c r="AX128" i="3"/>
  <c r="EQ128" i="3" s="1"/>
  <c r="AZ128" i="3"/>
  <c r="AV129" i="3"/>
  <c r="CQ132" i="2" l="1"/>
  <c r="CS132" i="2" s="1"/>
  <c r="CT132" i="2" s="1"/>
  <c r="CO133" i="2"/>
  <c r="GG132" i="2"/>
  <c r="BA128" i="3"/>
  <c r="AY129" i="3"/>
  <c r="J134" i="1" l="1"/>
  <c r="GM132" i="2"/>
  <c r="CU133" i="2"/>
  <c r="CR133" i="2"/>
  <c r="GJ132" i="2"/>
  <c r="A132" i="2"/>
  <c r="B132" i="2"/>
  <c r="BC128" i="3"/>
  <c r="BD128" i="3" s="1"/>
  <c r="EW128" i="3" s="1"/>
  <c r="ET128" i="3"/>
  <c r="BB129" i="3"/>
  <c r="BF128" i="3" l="1"/>
  <c r="BG128" i="3" s="1"/>
  <c r="EZ128" i="3" s="1"/>
  <c r="BE129" i="3"/>
  <c r="CX133" i="2" l="1"/>
  <c r="BI128" i="3"/>
  <c r="BJ128" i="3" s="1"/>
  <c r="FC128" i="3" s="1"/>
  <c r="BH129" i="3"/>
  <c r="DA133" i="2" l="1"/>
  <c r="BL128" i="3"/>
  <c r="BM128" i="3" s="1"/>
  <c r="FF128" i="3" s="1"/>
  <c r="BK129" i="3"/>
  <c r="DD133" i="2" l="1"/>
  <c r="BO128" i="3"/>
  <c r="BP128" i="3" s="1"/>
  <c r="FI128" i="3" s="1"/>
  <c r="BN129" i="3"/>
  <c r="DG133" i="2" l="1"/>
  <c r="BR128" i="3"/>
  <c r="BQ129" i="3"/>
  <c r="DJ133" i="2" l="1"/>
  <c r="BS128" i="3"/>
  <c r="FL128" i="3" l="1"/>
  <c r="BU128" i="3"/>
  <c r="BV128" i="3" s="1"/>
  <c r="FO128" i="3" s="1"/>
  <c r="BT129" i="3"/>
  <c r="DM133" i="2"/>
  <c r="BW129" i="3" l="1"/>
  <c r="BX128" i="3"/>
  <c r="BY128" i="3" s="1"/>
  <c r="FR128" i="3" s="1"/>
  <c r="DP133" i="2"/>
  <c r="BZ129" i="3" l="1"/>
  <c r="CA128" i="3"/>
  <c r="CB128" i="3" s="1"/>
  <c r="FU128" i="3" s="1"/>
  <c r="AB133" i="2"/>
  <c r="AC133" i="2" s="1"/>
  <c r="DS133" i="2"/>
  <c r="CC129" i="3" l="1"/>
  <c r="CD128" i="3"/>
  <c r="CE128" i="3" s="1"/>
  <c r="FX128" i="3" s="1"/>
  <c r="AE133" i="2"/>
  <c r="AF133" i="2" s="1"/>
  <c r="DV133" i="2"/>
  <c r="AD134" i="2"/>
  <c r="CG128" i="3" l="1"/>
  <c r="CH128" i="3" s="1"/>
  <c r="GA128" i="3" s="1"/>
  <c r="CF129" i="3"/>
  <c r="AH133" i="2"/>
  <c r="AI133" i="2" s="1"/>
  <c r="AG134" i="2"/>
  <c r="DY133" i="2"/>
  <c r="CI129" i="3" l="1"/>
  <c r="CJ128" i="3"/>
  <c r="CK128" i="3" s="1"/>
  <c r="GD128" i="3" s="1"/>
  <c r="AK133" i="2"/>
  <c r="AL133" i="2" s="1"/>
  <c r="EB133" i="2"/>
  <c r="AJ134" i="2"/>
  <c r="CL129" i="3" l="1"/>
  <c r="CM128" i="3"/>
  <c r="CN128" i="3" s="1"/>
  <c r="GG128" i="3" s="1"/>
  <c r="AN133" i="2"/>
  <c r="AO133" i="2" s="1"/>
  <c r="AM134" i="2"/>
  <c r="EE133" i="2"/>
  <c r="CP128" i="3" l="1"/>
  <c r="CQ128" i="3" s="1"/>
  <c r="GJ128" i="3" s="1"/>
  <c r="CO129" i="3"/>
  <c r="AQ133" i="2"/>
  <c r="AR133" i="2" s="1"/>
  <c r="EH133" i="2"/>
  <c r="AP134" i="2"/>
  <c r="AT133" i="2" l="1"/>
  <c r="AU133" i="2" s="1"/>
  <c r="EK133" i="2"/>
  <c r="AS134" i="2"/>
  <c r="CS128" i="3"/>
  <c r="CR129" i="3"/>
  <c r="AW133" i="2" l="1"/>
  <c r="AX133" i="2" s="1"/>
  <c r="EN133" i="2"/>
  <c r="AV134" i="2"/>
  <c r="CT128" i="3"/>
  <c r="B128" i="3"/>
  <c r="GM128" i="3" l="1"/>
  <c r="K130" i="1"/>
  <c r="AZ133" i="2"/>
  <c r="BA133" i="2" s="1"/>
  <c r="AY134" i="2"/>
  <c r="EQ133" i="2"/>
  <c r="A128" i="3"/>
  <c r="CU129" i="3"/>
  <c r="BC133" i="2" l="1"/>
  <c r="BD133" i="2" s="1"/>
  <c r="BB134" i="2"/>
  <c r="ET133" i="2"/>
  <c r="CX129" i="3" l="1"/>
  <c r="BF133" i="2"/>
  <c r="BG133" i="2" s="1"/>
  <c r="BE134" i="2"/>
  <c r="EW133" i="2"/>
  <c r="BI133" i="2" l="1"/>
  <c r="BJ133" i="2" s="1"/>
  <c r="BH134" i="2"/>
  <c r="EZ133" i="2"/>
  <c r="DA129" i="3" l="1"/>
  <c r="BL133" i="2"/>
  <c r="BM133" i="2" s="1"/>
  <c r="BK134" i="2"/>
  <c r="FC133" i="2"/>
  <c r="BO133" i="2" l="1"/>
  <c r="BP133" i="2" s="1"/>
  <c r="FF133" i="2"/>
  <c r="BN134" i="2"/>
  <c r="DD129" i="3"/>
  <c r="DG129" i="3" l="1"/>
  <c r="BR133" i="2"/>
  <c r="BS133" i="2" s="1"/>
  <c r="BQ134" i="2"/>
  <c r="FI133" i="2"/>
  <c r="DJ129" i="3"/>
  <c r="BU133" i="2" l="1"/>
  <c r="BV133" i="2" s="1"/>
  <c r="FL133" i="2"/>
  <c r="BT134" i="2"/>
  <c r="DM129" i="3" l="1"/>
  <c r="BX133" i="2"/>
  <c r="BY133" i="2" s="1"/>
  <c r="FO133" i="2"/>
  <c r="BW134" i="2"/>
  <c r="DP129" i="3"/>
  <c r="CA133" i="2" l="1"/>
  <c r="BZ134" i="2"/>
  <c r="FR133" i="2"/>
  <c r="DS129" i="3" l="1"/>
  <c r="CB133" i="2"/>
  <c r="CC134" i="2" s="1"/>
  <c r="AC129" i="3"/>
  <c r="DV129" i="3" s="1"/>
  <c r="AE129" i="3"/>
  <c r="CD133" i="2" l="1"/>
  <c r="FU133" i="2"/>
  <c r="AF129" i="3"/>
  <c r="AH129" i="3"/>
  <c r="AD130" i="3"/>
  <c r="DY129" i="3" l="1"/>
  <c r="CE133" i="2"/>
  <c r="CF134" i="2" s="1"/>
  <c r="AI129" i="3"/>
  <c r="EB129" i="3" s="1"/>
  <c r="AK129" i="3"/>
  <c r="AG130" i="3"/>
  <c r="CG133" i="2" l="1"/>
  <c r="CH133" i="2" s="1"/>
  <c r="GA133" i="2" s="1"/>
  <c r="FX133" i="2"/>
  <c r="AJ130" i="3"/>
  <c r="AL129" i="3"/>
  <c r="AN129" i="3"/>
  <c r="CJ133" i="2" l="1"/>
  <c r="CK133" i="2" s="1"/>
  <c r="CL134" i="2" s="1"/>
  <c r="CI134" i="2"/>
  <c r="EE129" i="3"/>
  <c r="AO129" i="3"/>
  <c r="EH129" i="3" s="1"/>
  <c r="AQ129" i="3"/>
  <c r="AM130" i="3"/>
  <c r="GD133" i="2" l="1"/>
  <c r="CM133" i="2"/>
  <c r="CN133" i="2" s="1"/>
  <c r="CO134" i="2" s="1"/>
  <c r="AP130" i="3"/>
  <c r="AR129" i="3"/>
  <c r="AT129" i="3"/>
  <c r="CP133" i="2" l="1"/>
  <c r="CQ133" i="2" s="1"/>
  <c r="CR134" i="2" s="1"/>
  <c r="GG133" i="2"/>
  <c r="EK129" i="3"/>
  <c r="AU129" i="3"/>
  <c r="EN129" i="3" s="1"/>
  <c r="AW129" i="3"/>
  <c r="AS130" i="3"/>
  <c r="CS133" i="2" l="1"/>
  <c r="CT133" i="2" s="1"/>
  <c r="A133" i="2" s="1"/>
  <c r="GJ133" i="2"/>
  <c r="AX129" i="3"/>
  <c r="AZ129" i="3"/>
  <c r="AV130" i="3"/>
  <c r="J135" i="1" l="1"/>
  <c r="GM133" i="2"/>
  <c r="CU134" i="2"/>
  <c r="B133" i="2"/>
  <c r="EQ129" i="3"/>
  <c r="CX134" i="2"/>
  <c r="BA129" i="3"/>
  <c r="ET129" i="3" s="1"/>
  <c r="BC129" i="3"/>
  <c r="AY130" i="3"/>
  <c r="BB130" i="3" l="1"/>
  <c r="BD129" i="3"/>
  <c r="BF129" i="3"/>
  <c r="EW129" i="3" l="1"/>
  <c r="DA134" i="2"/>
  <c r="BE130" i="3"/>
  <c r="BG129" i="3"/>
  <c r="EZ129" i="3" s="1"/>
  <c r="BI129" i="3"/>
  <c r="DD134" i="2" l="1"/>
  <c r="BJ129" i="3"/>
  <c r="BL129" i="3"/>
  <c r="BH130" i="3"/>
  <c r="FC129" i="3" l="1"/>
  <c r="DG134" i="2"/>
  <c r="BM129" i="3"/>
  <c r="FF129" i="3" s="1"/>
  <c r="BO129" i="3"/>
  <c r="BK130" i="3"/>
  <c r="DJ134" i="2" l="1"/>
  <c r="BP129" i="3"/>
  <c r="BR129" i="3"/>
  <c r="BN130" i="3"/>
  <c r="FI129" i="3" l="1"/>
  <c r="DM134" i="2"/>
  <c r="BQ130" i="3"/>
  <c r="BS129" i="3"/>
  <c r="FL129" i="3" s="1"/>
  <c r="BU129" i="3"/>
  <c r="AB134" i="2" l="1"/>
  <c r="DP134" i="2"/>
  <c r="BV129" i="3"/>
  <c r="FO129" i="3" s="1"/>
  <c r="BX129" i="3"/>
  <c r="BT130" i="3"/>
  <c r="AC134" i="2" l="1"/>
  <c r="AE134" i="2"/>
  <c r="DS134" i="2"/>
  <c r="BY129" i="3"/>
  <c r="CA129" i="3"/>
  <c r="CB129" i="3" s="1"/>
  <c r="FU129" i="3" s="1"/>
  <c r="BW130" i="3"/>
  <c r="FR129" i="3" l="1"/>
  <c r="AF134" i="2"/>
  <c r="AH134" i="2"/>
  <c r="AD135" i="2"/>
  <c r="DV134" i="2"/>
  <c r="CD129" i="3"/>
  <c r="CC130" i="3"/>
  <c r="BZ130" i="3"/>
  <c r="AI134" i="2" l="1"/>
  <c r="AK134" i="2"/>
  <c r="AG135" i="2"/>
  <c r="DY134" i="2"/>
  <c r="CE129" i="3"/>
  <c r="CG129" i="3"/>
  <c r="FX129" i="3" l="1"/>
  <c r="AL134" i="2"/>
  <c r="AN134" i="2"/>
  <c r="AJ135" i="2"/>
  <c r="EB134" i="2"/>
  <c r="CH129" i="3"/>
  <c r="GA129" i="3" s="1"/>
  <c r="CJ129" i="3"/>
  <c r="CF130" i="3"/>
  <c r="AO134" i="2" l="1"/>
  <c r="AQ134" i="2"/>
  <c r="AM135" i="2"/>
  <c r="EE134" i="2"/>
  <c r="CK129" i="3"/>
  <c r="CM129" i="3"/>
  <c r="CI130" i="3"/>
  <c r="GD129" i="3" l="1"/>
  <c r="AR134" i="2"/>
  <c r="AT134" i="2"/>
  <c r="AP135" i="2"/>
  <c r="EH134" i="2"/>
  <c r="CN129" i="3"/>
  <c r="GG129" i="3" s="1"/>
  <c r="CP129" i="3"/>
  <c r="CL130" i="3"/>
  <c r="AU134" i="2" l="1"/>
  <c r="AW134" i="2"/>
  <c r="AS135" i="2"/>
  <c r="EK134" i="2"/>
  <c r="CQ129" i="3"/>
  <c r="CS129" i="3"/>
  <c r="CT129" i="3" s="1"/>
  <c r="GM129" i="3" s="1"/>
  <c r="CO130" i="3"/>
  <c r="GJ129" i="3" l="1"/>
  <c r="K131" i="1"/>
  <c r="AX134" i="2"/>
  <c r="AZ134" i="2"/>
  <c r="AV135" i="2"/>
  <c r="EN134" i="2"/>
  <c r="CR130" i="3"/>
  <c r="A129" i="3"/>
  <c r="B129" i="3"/>
  <c r="CU130" i="3"/>
  <c r="BA134" i="2" l="1"/>
  <c r="BC134" i="2"/>
  <c r="AY135" i="2"/>
  <c r="EQ134" i="2"/>
  <c r="CX130" i="3" l="1"/>
  <c r="BD134" i="2"/>
  <c r="BF134" i="2"/>
  <c r="BB135" i="2"/>
  <c r="ET134" i="2"/>
  <c r="BG134" i="2" l="1"/>
  <c r="BI134" i="2"/>
  <c r="BE135" i="2"/>
  <c r="EW134" i="2"/>
  <c r="DA130" i="3" l="1"/>
  <c r="BJ134" i="2"/>
  <c r="BL134" i="2"/>
  <c r="BH135" i="2"/>
  <c r="EZ134" i="2"/>
  <c r="BM134" i="2" l="1"/>
  <c r="BO134" i="2"/>
  <c r="BK135" i="2"/>
  <c r="FC134" i="2"/>
  <c r="BP134" i="2" l="1"/>
  <c r="BR134" i="2" s="1"/>
  <c r="BN135" i="2"/>
  <c r="FF134" i="2"/>
  <c r="DG130" i="3"/>
  <c r="DD130" i="3"/>
  <c r="BS134" i="2" l="1"/>
  <c r="BU134" i="2"/>
  <c r="FI134" i="2"/>
  <c r="BQ135" i="2"/>
  <c r="BV134" i="2" l="1"/>
  <c r="BX134" i="2"/>
  <c r="BT135" i="2"/>
  <c r="FL134" i="2"/>
  <c r="DJ130" i="3"/>
  <c r="BY134" i="2" l="1"/>
  <c r="CA134" i="2"/>
  <c r="FO134" i="2"/>
  <c r="BW135" i="2"/>
  <c r="DM130" i="3"/>
  <c r="DP130" i="3"/>
  <c r="CB134" i="2" l="1"/>
  <c r="CD134" i="2"/>
  <c r="BZ135" i="2"/>
  <c r="FR134" i="2"/>
  <c r="DS130" i="3"/>
  <c r="CE134" i="2" l="1"/>
  <c r="CG134" i="2"/>
  <c r="FU134" i="2"/>
  <c r="CC135" i="2"/>
  <c r="AC130" i="3"/>
  <c r="DV130" i="3" s="1"/>
  <c r="CH134" i="2" l="1"/>
  <c r="CJ134" i="2"/>
  <c r="CF135" i="2"/>
  <c r="FX134" i="2"/>
  <c r="AE130" i="3"/>
  <c r="AF130" i="3" s="1"/>
  <c r="DY130" i="3" s="1"/>
  <c r="AD131" i="3"/>
  <c r="CK134" i="2" l="1"/>
  <c r="CM134" i="2"/>
  <c r="GA134" i="2"/>
  <c r="CI135" i="2"/>
  <c r="AH130" i="3"/>
  <c r="AI130" i="3" s="1"/>
  <c r="EB130" i="3" s="1"/>
  <c r="AG131" i="3"/>
  <c r="CN134" i="2" l="1"/>
  <c r="CP134" i="2"/>
  <c r="CQ134" i="2" s="1"/>
  <c r="CL135" i="2"/>
  <c r="GD134" i="2"/>
  <c r="AK130" i="3"/>
  <c r="AL130" i="3" s="1"/>
  <c r="EE130" i="3" s="1"/>
  <c r="AJ131" i="3"/>
  <c r="CS134" i="2" l="1"/>
  <c r="GJ134" i="2"/>
  <c r="CR135" i="2"/>
  <c r="GG134" i="2"/>
  <c r="CO135" i="2"/>
  <c r="AN130" i="3"/>
  <c r="AO130" i="3" s="1"/>
  <c r="EH130" i="3" s="1"/>
  <c r="AM131" i="3"/>
  <c r="CT134" i="2" l="1"/>
  <c r="B134" i="2"/>
  <c r="AQ130" i="3"/>
  <c r="AR130" i="3" s="1"/>
  <c r="EK130" i="3" s="1"/>
  <c r="AP131" i="3"/>
  <c r="GM134" i="2" l="1"/>
  <c r="CU135" i="2"/>
  <c r="A134" i="2"/>
  <c r="J136" i="1"/>
  <c r="AS131" i="3"/>
  <c r="AT130" i="3"/>
  <c r="AU130" i="3" s="1"/>
  <c r="EN130" i="3" s="1"/>
  <c r="CX135" i="2" l="1"/>
  <c r="AW130" i="3"/>
  <c r="AX130" i="3" s="1"/>
  <c r="EQ130" i="3" s="1"/>
  <c r="AV131" i="3"/>
  <c r="AZ130" i="3" l="1"/>
  <c r="BA130" i="3" s="1"/>
  <c r="ET130" i="3" s="1"/>
  <c r="AY131" i="3"/>
  <c r="DA135" i="2" l="1"/>
  <c r="BC130" i="3"/>
  <c r="BD130" i="3" s="1"/>
  <c r="BB131" i="3"/>
  <c r="DD135" i="2" l="1"/>
  <c r="EW130" i="3"/>
  <c r="BF130" i="3"/>
  <c r="BG130" i="3" s="1"/>
  <c r="EZ130" i="3" s="1"/>
  <c r="BE131" i="3"/>
  <c r="DG135" i="2" l="1"/>
  <c r="BI130" i="3"/>
  <c r="BJ130" i="3" s="1"/>
  <c r="FC130" i="3" s="1"/>
  <c r="BH131" i="3"/>
  <c r="DJ135" i="2" l="1"/>
  <c r="BL130" i="3"/>
  <c r="BM130" i="3" s="1"/>
  <c r="FF130" i="3" s="1"/>
  <c r="BK131" i="3"/>
  <c r="DM135" i="2" l="1"/>
  <c r="BO130" i="3"/>
  <c r="BP130" i="3" s="1"/>
  <c r="FI130" i="3" s="1"/>
  <c r="BN131" i="3"/>
  <c r="AB135" i="2" l="1"/>
  <c r="DP135" i="2"/>
  <c r="BR130" i="3"/>
  <c r="BS130" i="3" s="1"/>
  <c r="FL130" i="3" s="1"/>
  <c r="BQ131" i="3"/>
  <c r="AC135" i="2" l="1"/>
  <c r="AE135" i="2"/>
  <c r="DS135" i="2"/>
  <c r="BT131" i="3"/>
  <c r="BU130" i="3"/>
  <c r="BV130" i="3" s="1"/>
  <c r="FO130" i="3" s="1"/>
  <c r="AF135" i="2" l="1"/>
  <c r="AH135" i="2"/>
  <c r="AD136" i="2"/>
  <c r="DV135" i="2"/>
  <c r="BX130" i="3"/>
  <c r="BY130" i="3" s="1"/>
  <c r="FR130" i="3" s="1"/>
  <c r="BW131" i="3"/>
  <c r="AI135" i="2" l="1"/>
  <c r="AK135" i="2"/>
  <c r="AG136" i="2"/>
  <c r="DY135" i="2"/>
  <c r="BZ131" i="3"/>
  <c r="CA130" i="3"/>
  <c r="AL135" i="2" l="1"/>
  <c r="AN135" i="2"/>
  <c r="AJ136" i="2"/>
  <c r="EB135" i="2"/>
  <c r="CB130" i="3"/>
  <c r="CD130" i="3"/>
  <c r="FU130" i="3" l="1"/>
  <c r="AO135" i="2"/>
  <c r="AQ135" i="2"/>
  <c r="AM136" i="2"/>
  <c r="EE135" i="2"/>
  <c r="CE130" i="3"/>
  <c r="FX130" i="3" s="1"/>
  <c r="CG130" i="3"/>
  <c r="CC131" i="3"/>
  <c r="AR135" i="2" l="1"/>
  <c r="AT135" i="2"/>
  <c r="AP136" i="2"/>
  <c r="EH135" i="2"/>
  <c r="CF131" i="3"/>
  <c r="CH130" i="3"/>
  <c r="CJ130" i="3"/>
  <c r="GA130" i="3" l="1"/>
  <c r="AU135" i="2"/>
  <c r="AW135" i="2" s="1"/>
  <c r="AS136" i="2"/>
  <c r="EK135" i="2"/>
  <c r="CI131" i="3"/>
  <c r="CK130" i="3"/>
  <c r="GD130" i="3" s="1"/>
  <c r="CM130" i="3"/>
  <c r="AX135" i="2" l="1"/>
  <c r="AZ135" i="2"/>
  <c r="AV136" i="2"/>
  <c r="EN135" i="2"/>
  <c r="CN130" i="3"/>
  <c r="GG130" i="3" s="1"/>
  <c r="CP130" i="3"/>
  <c r="CL131" i="3"/>
  <c r="BA135" i="2" l="1"/>
  <c r="BC135" i="2" s="1"/>
  <c r="AY136" i="2"/>
  <c r="EQ135" i="2"/>
  <c r="CO131" i="3"/>
  <c r="CQ130" i="3"/>
  <c r="CS130" i="3"/>
  <c r="CT130" i="3" s="1"/>
  <c r="GJ130" i="3" l="1"/>
  <c r="K132" i="1"/>
  <c r="BD135" i="2"/>
  <c r="BF135" i="2"/>
  <c r="BB136" i="2"/>
  <c r="ET135" i="2"/>
  <c r="A130" i="3"/>
  <c r="GM130" i="3"/>
  <c r="B130" i="3"/>
  <c r="CU131" i="3"/>
  <c r="CR131" i="3"/>
  <c r="BG135" i="2" l="1"/>
  <c r="BI135" i="2"/>
  <c r="BE136" i="2"/>
  <c r="EW135" i="2"/>
  <c r="BJ135" i="2" l="1"/>
  <c r="BL135" i="2"/>
  <c r="BH136" i="2"/>
  <c r="EZ135" i="2"/>
  <c r="CX131" i="3"/>
  <c r="BM135" i="2" l="1"/>
  <c r="BO135" i="2"/>
  <c r="BK136" i="2"/>
  <c r="FC135" i="2"/>
  <c r="DD131" i="3"/>
  <c r="DA131" i="3"/>
  <c r="BP135" i="2" l="1"/>
  <c r="BR135" i="2"/>
  <c r="BN136" i="2"/>
  <c r="FF135" i="2"/>
  <c r="DG131" i="3"/>
  <c r="BS135" i="2" l="1"/>
  <c r="BU135" i="2"/>
  <c r="BQ136" i="2"/>
  <c r="FI135" i="2"/>
  <c r="DJ131" i="3"/>
  <c r="BV135" i="2" l="1"/>
  <c r="BX135" i="2"/>
  <c r="BT136" i="2"/>
  <c r="FL135" i="2"/>
  <c r="DM131" i="3"/>
  <c r="BY135" i="2" l="1"/>
  <c r="CA135" i="2"/>
  <c r="BW136" i="2"/>
  <c r="FO135" i="2"/>
  <c r="CB135" i="2" l="1"/>
  <c r="CD135" i="2"/>
  <c r="BZ136" i="2"/>
  <c r="FR135" i="2"/>
  <c r="DP131" i="3" l="1"/>
  <c r="CE135" i="2"/>
  <c r="CG135" i="2"/>
  <c r="CC136" i="2"/>
  <c r="FU135" i="2"/>
  <c r="DS131" i="3"/>
  <c r="CH135" i="2" l="1"/>
  <c r="CJ135" i="2"/>
  <c r="CF136" i="2"/>
  <c r="FX135" i="2"/>
  <c r="AC131" i="3"/>
  <c r="AE131" i="3"/>
  <c r="DV131" i="3" l="1"/>
  <c r="CK135" i="2"/>
  <c r="CM135" i="2"/>
  <c r="CI136" i="2"/>
  <c r="GA135" i="2"/>
  <c r="AF131" i="3"/>
  <c r="DY131" i="3" s="1"/>
  <c r="AH131" i="3"/>
  <c r="AD132" i="3"/>
  <c r="CN135" i="2" l="1"/>
  <c r="CP135" i="2"/>
  <c r="CL136" i="2"/>
  <c r="GD135" i="2"/>
  <c r="AI131" i="3"/>
  <c r="AK131" i="3"/>
  <c r="AG132" i="3"/>
  <c r="EB131" i="3" l="1"/>
  <c r="CQ135" i="2"/>
  <c r="CS135" i="2"/>
  <c r="CT135" i="2" s="1"/>
  <c r="J137" i="1" s="1"/>
  <c r="CO136" i="2"/>
  <c r="GG135" i="2"/>
  <c r="AL131" i="3"/>
  <c r="EE131" i="3" s="1"/>
  <c r="AN131" i="3"/>
  <c r="AJ132" i="3"/>
  <c r="CU136" i="2" l="1"/>
  <c r="GM135" i="2"/>
  <c r="A135" i="2"/>
  <c r="CR136" i="2"/>
  <c r="GJ135" i="2"/>
  <c r="B135" i="2"/>
  <c r="AO131" i="3"/>
  <c r="AQ131" i="3"/>
  <c r="AM132" i="3"/>
  <c r="EH131" i="3" l="1"/>
  <c r="AR131" i="3"/>
  <c r="EK131" i="3" s="1"/>
  <c r="AT131" i="3"/>
  <c r="AP132" i="3"/>
  <c r="CX136" i="2" l="1"/>
  <c r="AU131" i="3"/>
  <c r="AW131" i="3"/>
  <c r="AS132" i="3"/>
  <c r="EN131" i="3" l="1"/>
  <c r="DA136" i="2"/>
  <c r="AX131" i="3"/>
  <c r="EQ131" i="3" s="1"/>
  <c r="AZ131" i="3"/>
  <c r="AV132" i="3"/>
  <c r="DD136" i="2" l="1"/>
  <c r="BA131" i="3"/>
  <c r="BC131" i="3"/>
  <c r="AY132" i="3"/>
  <c r="ET131" i="3" l="1"/>
  <c r="DG136" i="2"/>
  <c r="BD131" i="3"/>
  <c r="EW131" i="3" s="1"/>
  <c r="BF131" i="3"/>
  <c r="BB132" i="3"/>
  <c r="DJ136" i="2" l="1"/>
  <c r="BG131" i="3"/>
  <c r="BI131" i="3"/>
  <c r="BE132" i="3"/>
  <c r="EZ131" i="3" l="1"/>
  <c r="DM136" i="2"/>
  <c r="BJ131" i="3"/>
  <c r="FC131" i="3" s="1"/>
  <c r="BL131" i="3"/>
  <c r="BH132" i="3"/>
  <c r="DP136" i="2" l="1"/>
  <c r="BM131" i="3"/>
  <c r="BO131" i="3"/>
  <c r="BK132" i="3"/>
  <c r="FF131" i="3" l="1"/>
  <c r="AB136" i="2"/>
  <c r="AC136" i="2" s="1"/>
  <c r="DS136" i="2"/>
  <c r="BP131" i="3"/>
  <c r="FI131" i="3" s="1"/>
  <c r="BR131" i="3"/>
  <c r="BN132" i="3"/>
  <c r="AE136" i="2" l="1"/>
  <c r="AF136" i="2" s="1"/>
  <c r="AD137" i="2"/>
  <c r="DV136" i="2"/>
  <c r="BS131" i="3"/>
  <c r="BU131" i="3"/>
  <c r="BQ132" i="3"/>
  <c r="FL131" i="3" l="1"/>
  <c r="AH136" i="2"/>
  <c r="AI136" i="2" s="1"/>
  <c r="AG137" i="2"/>
  <c r="DY136" i="2"/>
  <c r="BV131" i="3"/>
  <c r="FO131" i="3" s="1"/>
  <c r="BX131" i="3"/>
  <c r="BT132" i="3"/>
  <c r="AK136" i="2" l="1"/>
  <c r="AL136" i="2" s="1"/>
  <c r="AJ137" i="2"/>
  <c r="EB136" i="2"/>
  <c r="BY131" i="3"/>
  <c r="CA131" i="3"/>
  <c r="BW132" i="3"/>
  <c r="FR131" i="3" l="1"/>
  <c r="AN136" i="2"/>
  <c r="AO136" i="2" s="1"/>
  <c r="AM137" i="2"/>
  <c r="EE136" i="2"/>
  <c r="CB131" i="3"/>
  <c r="FU131" i="3" s="1"/>
  <c r="CD131" i="3"/>
  <c r="BZ132" i="3"/>
  <c r="AQ136" i="2" l="1"/>
  <c r="AR136" i="2" s="1"/>
  <c r="AP137" i="2"/>
  <c r="EH136" i="2"/>
  <c r="CE131" i="3"/>
  <c r="CG131" i="3"/>
  <c r="CC132" i="3"/>
  <c r="FX131" i="3" l="1"/>
  <c r="AT136" i="2"/>
  <c r="AU136" i="2" s="1"/>
  <c r="AS137" i="2"/>
  <c r="EK136" i="2"/>
  <c r="CH131" i="3"/>
  <c r="CF132" i="3"/>
  <c r="AW136" i="2" l="1"/>
  <c r="AX136" i="2" s="1"/>
  <c r="AV137" i="2"/>
  <c r="EN136" i="2"/>
  <c r="CJ131" i="3"/>
  <c r="CK131" i="3" s="1"/>
  <c r="GA131" i="3"/>
  <c r="CI132" i="3"/>
  <c r="GD131" i="3" l="1"/>
  <c r="AZ136" i="2"/>
  <c r="BA136" i="2" s="1"/>
  <c r="AY137" i="2"/>
  <c r="EQ136" i="2"/>
  <c r="CM131" i="3"/>
  <c r="CN131" i="3" s="1"/>
  <c r="GG131" i="3" s="1"/>
  <c r="CL132" i="3"/>
  <c r="BC136" i="2" l="1"/>
  <c r="BD136" i="2" s="1"/>
  <c r="BB137" i="2"/>
  <c r="ET136" i="2"/>
  <c r="CP131" i="3"/>
  <c r="CQ131" i="3" s="1"/>
  <c r="GJ131" i="3" s="1"/>
  <c r="CO132" i="3"/>
  <c r="BF136" i="2" l="1"/>
  <c r="BG136" i="2" s="1"/>
  <c r="BE137" i="2"/>
  <c r="EW136" i="2"/>
  <c r="CR132" i="3"/>
  <c r="CS131" i="3"/>
  <c r="BI136" i="2" l="1"/>
  <c r="BJ136" i="2" s="1"/>
  <c r="BH137" i="2"/>
  <c r="EZ136" i="2"/>
  <c r="B131" i="3"/>
  <c r="CT131" i="3"/>
  <c r="A131" i="3"/>
  <c r="GM131" i="3" l="1"/>
  <c r="K133" i="1"/>
  <c r="BL136" i="2"/>
  <c r="BM136" i="2" s="1"/>
  <c r="BK137" i="2"/>
  <c r="FC136" i="2"/>
  <c r="CU132" i="3"/>
  <c r="BO136" i="2" l="1"/>
  <c r="BP136" i="2" s="1"/>
  <c r="BN137" i="2"/>
  <c r="FF136" i="2"/>
  <c r="CX132" i="3" l="1"/>
  <c r="BR136" i="2"/>
  <c r="BS136" i="2" s="1"/>
  <c r="BQ137" i="2"/>
  <c r="FI136" i="2"/>
  <c r="BU136" i="2" l="1"/>
  <c r="BV136" i="2" s="1"/>
  <c r="BT137" i="2"/>
  <c r="FL136" i="2"/>
  <c r="DA132" i="3" l="1"/>
  <c r="BX136" i="2"/>
  <c r="BY136" i="2" s="1"/>
  <c r="BW137" i="2"/>
  <c r="FO136" i="2"/>
  <c r="CA136" i="2" l="1"/>
  <c r="CB136" i="2" s="1"/>
  <c r="BZ137" i="2"/>
  <c r="FR136" i="2"/>
  <c r="DD132" i="3" l="1"/>
  <c r="CD136" i="2"/>
  <c r="CE136" i="2" s="1"/>
  <c r="CC137" i="2"/>
  <c r="FU136" i="2"/>
  <c r="DG132" i="3"/>
  <c r="CG136" i="2" l="1"/>
  <c r="CH136" i="2" s="1"/>
  <c r="CF137" i="2"/>
  <c r="FX136" i="2"/>
  <c r="DJ132" i="3" l="1"/>
  <c r="CJ136" i="2"/>
  <c r="CK136" i="2" s="1"/>
  <c r="CI137" i="2"/>
  <c r="GA136" i="2"/>
  <c r="DM132" i="3"/>
  <c r="CM136" i="2" l="1"/>
  <c r="CN136" i="2" s="1"/>
  <c r="CL137" i="2"/>
  <c r="GD136" i="2"/>
  <c r="DP132" i="3" l="1"/>
  <c r="CP136" i="2"/>
  <c r="CQ136" i="2" s="1"/>
  <c r="CO137" i="2"/>
  <c r="GG136" i="2"/>
  <c r="DS132" i="3"/>
  <c r="CS136" i="2" l="1"/>
  <c r="CT136" i="2" s="1"/>
  <c r="J138" i="1" s="1"/>
  <c r="CR137" i="2"/>
  <c r="GJ136" i="2"/>
  <c r="AC132" i="3"/>
  <c r="AE132" i="3"/>
  <c r="DV132" i="3" l="1"/>
  <c r="A136" i="2"/>
  <c r="GM136" i="2"/>
  <c r="CU137" i="2"/>
  <c r="B136" i="2"/>
  <c r="AF132" i="3"/>
  <c r="DY132" i="3" s="1"/>
  <c r="AH132" i="3"/>
  <c r="AD133" i="3"/>
  <c r="CX137" i="2" l="1"/>
  <c r="G16" i="4" s="1"/>
  <c r="AI132" i="3"/>
  <c r="EB132" i="3" s="1"/>
  <c r="AK132" i="3"/>
  <c r="AG133" i="3"/>
  <c r="DA137" i="2" l="1"/>
  <c r="G17" i="4" s="1"/>
  <c r="AL132" i="3"/>
  <c r="AN132" i="3"/>
  <c r="AJ133" i="3"/>
  <c r="DD137" i="2" l="1"/>
  <c r="G18" i="4" s="1"/>
  <c r="EE132" i="3"/>
  <c r="AO132" i="3"/>
  <c r="EH132" i="3" s="1"/>
  <c r="AQ132" i="3"/>
  <c r="AM133" i="3"/>
  <c r="DG137" i="2" l="1"/>
  <c r="G19" i="4" s="1"/>
  <c r="AR132" i="3"/>
  <c r="AT132" i="3"/>
  <c r="AP133" i="3"/>
  <c r="DJ137" i="2" l="1"/>
  <c r="G20" i="4" s="1"/>
  <c r="EK132" i="3"/>
  <c r="AU132" i="3"/>
  <c r="EN132" i="3" s="1"/>
  <c r="AW132" i="3"/>
  <c r="AS133" i="3"/>
  <c r="DM137" i="2" l="1"/>
  <c r="G21" i="4" s="1"/>
  <c r="AX132" i="3"/>
  <c r="AZ132" i="3"/>
  <c r="AV133" i="3"/>
  <c r="DP137" i="2" l="1"/>
  <c r="G22" i="4" s="1"/>
  <c r="EQ132" i="3"/>
  <c r="BA132" i="3"/>
  <c r="ET132" i="3" s="1"/>
  <c r="BC132" i="3"/>
  <c r="AY133" i="3"/>
  <c r="DS137" i="2" l="1"/>
  <c r="G23" i="4" s="1"/>
  <c r="BD132" i="3"/>
  <c r="BF132" i="3"/>
  <c r="BB133" i="3"/>
  <c r="AB137" i="2" l="1"/>
  <c r="AC137" i="2" s="1"/>
  <c r="DV137" i="2" s="1"/>
  <c r="G24" i="4" s="1"/>
  <c r="EW132" i="3"/>
  <c r="BG132" i="3"/>
  <c r="EZ132" i="3" s="1"/>
  <c r="BI132" i="3"/>
  <c r="BE133" i="3"/>
  <c r="AE137" i="2" l="1"/>
  <c r="AF137" i="2" s="1"/>
  <c r="DY137" i="2" s="1"/>
  <c r="G25" i="4" s="1"/>
  <c r="BJ132" i="3"/>
  <c r="BL132" i="3"/>
  <c r="BH133" i="3"/>
  <c r="AH137" i="2" l="1"/>
  <c r="FC132" i="3"/>
  <c r="BM132" i="3"/>
  <c r="FF132" i="3" s="1"/>
  <c r="BO132" i="3"/>
  <c r="BK133" i="3"/>
  <c r="AI137" i="2" l="1"/>
  <c r="EB137" i="2" s="1"/>
  <c r="G26" i="4" s="1"/>
  <c r="BP132" i="3"/>
  <c r="FI132" i="3" s="1"/>
  <c r="BR132" i="3"/>
  <c r="BN133" i="3"/>
  <c r="AK137" i="2" l="1"/>
  <c r="AL137" i="2" s="1"/>
  <c r="EE137" i="2" s="1"/>
  <c r="G27" i="4" s="1"/>
  <c r="BS132" i="3"/>
  <c r="BU132" i="3"/>
  <c r="BQ133" i="3"/>
  <c r="AN137" i="2" l="1"/>
  <c r="AO137" i="2" s="1"/>
  <c r="EH137" i="2" s="1"/>
  <c r="G28" i="4" s="1"/>
  <c r="FL132" i="3"/>
  <c r="BV132" i="3"/>
  <c r="FO132" i="3" s="1"/>
  <c r="BX132" i="3"/>
  <c r="BT133" i="3"/>
  <c r="AQ137" i="2" l="1"/>
  <c r="AR137" i="2" s="1"/>
  <c r="EK137" i="2" s="1"/>
  <c r="G29" i="4" s="1"/>
  <c r="BY132" i="3"/>
  <c r="CA132" i="3"/>
  <c r="CB132" i="3" s="1"/>
  <c r="FU132" i="3" s="1"/>
  <c r="BW133" i="3"/>
  <c r="AT137" i="2" l="1"/>
  <c r="AU137" i="2" s="1"/>
  <c r="EN137" i="2" s="1"/>
  <c r="G30" i="4" s="1"/>
  <c r="FR132" i="3"/>
  <c r="CD132" i="3"/>
  <c r="CC133" i="3"/>
  <c r="BZ133" i="3"/>
  <c r="AW137" i="2" l="1"/>
  <c r="AX137" i="2" s="1"/>
  <c r="EQ137" i="2" s="1"/>
  <c r="G31" i="4" s="1"/>
  <c r="CE132" i="3"/>
  <c r="CG132" i="3"/>
  <c r="AZ137" i="2" l="1"/>
  <c r="BA137" i="2" s="1"/>
  <c r="ET137" i="2" s="1"/>
  <c r="G32" i="4" s="1"/>
  <c r="FX132" i="3"/>
  <c r="CH132" i="3"/>
  <c r="GA132" i="3" s="1"/>
  <c r="CJ132" i="3"/>
  <c r="CF133" i="3"/>
  <c r="BC137" i="2" l="1"/>
  <c r="BD137" i="2" s="1"/>
  <c r="EW137" i="2" s="1"/>
  <c r="G33" i="4" s="1"/>
  <c r="CK132" i="3"/>
  <c r="CM132" i="3"/>
  <c r="CI133" i="3"/>
  <c r="BF137" i="2" l="1"/>
  <c r="BG137" i="2" s="1"/>
  <c r="EZ137" i="2" s="1"/>
  <c r="G34" i="4" s="1"/>
  <c r="GD132" i="3"/>
  <c r="CN132" i="3"/>
  <c r="GG132" i="3" s="1"/>
  <c r="CP132" i="3"/>
  <c r="CL133" i="3"/>
  <c r="BI137" i="2" l="1"/>
  <c r="BJ137" i="2" s="1"/>
  <c r="FC137" i="2" s="1"/>
  <c r="G35" i="4" s="1"/>
  <c r="CQ132" i="3"/>
  <c r="CS132" i="3"/>
  <c r="CT132" i="3" s="1"/>
  <c r="GM132" i="3" s="1"/>
  <c r="CO133" i="3"/>
  <c r="BL137" i="2" l="1"/>
  <c r="BM137" i="2" s="1"/>
  <c r="FF137" i="2" s="1"/>
  <c r="G36" i="4" s="1"/>
  <c r="GJ132" i="3"/>
  <c r="K134" i="1"/>
  <c r="A132" i="3"/>
  <c r="CU133" i="3"/>
  <c r="CR133" i="3"/>
  <c r="B132" i="3"/>
  <c r="BO137" i="2" l="1"/>
  <c r="BP137" i="2" s="1"/>
  <c r="FI137" i="2" s="1"/>
  <c r="G37" i="4" s="1"/>
  <c r="BR137" i="2" l="1"/>
  <c r="BS137" i="2" s="1"/>
  <c r="FL137" i="2" s="1"/>
  <c r="G38" i="4" s="1"/>
  <c r="CX133" i="3"/>
  <c r="BU137" i="2" l="1"/>
  <c r="BV137" i="2" s="1"/>
  <c r="FO137" i="2" s="1"/>
  <c r="G39" i="4" s="1"/>
  <c r="DA133" i="3"/>
  <c r="BX137" i="2" l="1"/>
  <c r="BY137" i="2" s="1"/>
  <c r="FR137" i="2" s="1"/>
  <c r="G40" i="4" s="1"/>
  <c r="DD133" i="3"/>
  <c r="DG133" i="3"/>
  <c r="CA137" i="2" l="1"/>
  <c r="CB137" i="2" s="1"/>
  <c r="FU137" i="2" s="1"/>
  <c r="G41" i="4" s="1"/>
  <c r="DM133" i="3"/>
  <c r="CD137" i="2" l="1"/>
  <c r="CE137" i="2" s="1"/>
  <c r="FX137" i="2" s="1"/>
  <c r="G42" i="4" s="1"/>
  <c r="DJ133" i="3"/>
  <c r="CG137" i="2" l="1"/>
  <c r="CH137" i="2" s="1"/>
  <c r="GA137" i="2" s="1"/>
  <c r="G43" i="4" s="1"/>
  <c r="CJ137" i="2" l="1"/>
  <c r="CK137" i="2" s="1"/>
  <c r="GD137" i="2" s="1"/>
  <c r="G44" i="4" s="1"/>
  <c r="DP133" i="3"/>
  <c r="DS133" i="3"/>
  <c r="CM137" i="2" l="1"/>
  <c r="CN137" i="2" s="1"/>
  <c r="GG137" i="2" s="1"/>
  <c r="G45" i="4" s="1"/>
  <c r="AC133" i="3"/>
  <c r="AE133" i="3"/>
  <c r="CP137" i="2" l="1"/>
  <c r="CQ137" i="2" s="1"/>
  <c r="GJ137" i="2" s="1"/>
  <c r="G46" i="4" s="1"/>
  <c r="DV133" i="3"/>
  <c r="AF133" i="3"/>
  <c r="DY133" i="3" s="1"/>
  <c r="AH133" i="3"/>
  <c r="AI133" i="3" s="1"/>
  <c r="EB133" i="3" s="1"/>
  <c r="AD134" i="3"/>
  <c r="CS137" i="2" l="1"/>
  <c r="CT137" i="2" s="1"/>
  <c r="GM137" i="2" s="1"/>
  <c r="G47" i="4" s="1"/>
  <c r="AK133" i="3"/>
  <c r="AJ134" i="3"/>
  <c r="AG134" i="3"/>
  <c r="B137" i="2" l="1"/>
  <c r="E10" i="4" s="1"/>
  <c r="J139" i="1"/>
  <c r="A137" i="2"/>
  <c r="E11" i="4" s="1"/>
  <c r="M19" i="1"/>
  <c r="B14" i="1" s="1"/>
  <c r="AL133" i="3"/>
  <c r="AN133" i="3"/>
  <c r="EE133" i="3" l="1"/>
  <c r="AO133" i="3"/>
  <c r="EH133" i="3" s="1"/>
  <c r="AQ133" i="3"/>
  <c r="AM134" i="3"/>
  <c r="AR133" i="3" l="1"/>
  <c r="AT133" i="3"/>
  <c r="AP134" i="3"/>
  <c r="EK133" i="3" l="1"/>
  <c r="AU133" i="3"/>
  <c r="EN133" i="3" s="1"/>
  <c r="AW133" i="3"/>
  <c r="AS134" i="3"/>
  <c r="AX133" i="3" l="1"/>
  <c r="AZ133" i="3"/>
  <c r="AV134" i="3"/>
  <c r="EQ133" i="3" l="1"/>
  <c r="BA133" i="3"/>
  <c r="ET133" i="3" s="1"/>
  <c r="BC133" i="3"/>
  <c r="AY134" i="3"/>
  <c r="BD133" i="3" l="1"/>
  <c r="BF133" i="3"/>
  <c r="BB134" i="3"/>
  <c r="EW133" i="3" l="1"/>
  <c r="BG133" i="3"/>
  <c r="EZ133" i="3" s="1"/>
  <c r="BI133" i="3"/>
  <c r="BE134" i="3"/>
  <c r="BJ133" i="3" l="1"/>
  <c r="BL133" i="3"/>
  <c r="BH134" i="3"/>
  <c r="FC133" i="3" l="1"/>
  <c r="BM133" i="3"/>
  <c r="FF133" i="3" s="1"/>
  <c r="BO133" i="3"/>
  <c r="BK134" i="3"/>
  <c r="BP133" i="3" l="1"/>
  <c r="BR133" i="3"/>
  <c r="BN134" i="3"/>
  <c r="FI133" i="3" l="1"/>
  <c r="BQ134" i="3"/>
  <c r="BS133" i="3"/>
  <c r="FL133" i="3" s="1"/>
  <c r="BU133" i="3"/>
  <c r="BV133" i="3" l="1"/>
  <c r="BX133" i="3"/>
  <c r="BT134" i="3"/>
  <c r="FO133" i="3" l="1"/>
  <c r="BY133" i="3"/>
  <c r="FR133" i="3" s="1"/>
  <c r="BW134" i="3"/>
  <c r="BZ134" i="3" l="1"/>
  <c r="CA133" i="3"/>
  <c r="CB133" i="3" l="1"/>
  <c r="CD133" i="3"/>
  <c r="CE133" i="3" s="1"/>
  <c r="FX133" i="3" s="1"/>
  <c r="FU133" i="3" l="1"/>
  <c r="CG133" i="3"/>
  <c r="CF134" i="3"/>
  <c r="CC134" i="3"/>
  <c r="CH133" i="3" l="1"/>
  <c r="CJ133" i="3"/>
  <c r="GA133" i="3" l="1"/>
  <c r="CK133" i="3"/>
  <c r="GD133" i="3" s="1"/>
  <c r="CM133" i="3"/>
  <c r="CN133" i="3" s="1"/>
  <c r="GG133" i="3" s="1"/>
  <c r="CI134" i="3"/>
  <c r="CP133" i="3" l="1"/>
  <c r="CO134" i="3"/>
  <c r="CL134" i="3"/>
  <c r="CQ133" i="3" l="1"/>
  <c r="GJ133" i="3" l="1"/>
  <c r="CR134" i="3"/>
  <c r="CS133" i="3"/>
  <c r="CT133" i="3" l="1"/>
  <c r="B133" i="3"/>
  <c r="A133" i="3"/>
  <c r="GM133" i="3" l="1"/>
  <c r="K135" i="1"/>
  <c r="CU134" i="3"/>
  <c r="CX134" i="3" l="1"/>
  <c r="DA134" i="3" l="1"/>
  <c r="DD134" i="3"/>
  <c r="DG134" i="3" l="1"/>
  <c r="DJ134" i="3"/>
  <c r="DM134" i="3" l="1"/>
  <c r="DP134" i="3" l="1"/>
  <c r="DS134" i="3"/>
  <c r="AC134" i="3"/>
  <c r="DV134" i="3" s="1"/>
  <c r="AE134" i="3" l="1"/>
  <c r="AF134" i="3" s="1"/>
  <c r="DY134" i="3" s="1"/>
  <c r="AD135" i="3"/>
  <c r="AH134" i="3" l="1"/>
  <c r="AG135" i="3"/>
  <c r="AI134" i="3" l="1"/>
  <c r="AK134" i="3"/>
  <c r="EB134" i="3" l="1"/>
  <c r="AL134" i="3"/>
  <c r="EE134" i="3" s="1"/>
  <c r="AN134" i="3"/>
  <c r="AJ135" i="3"/>
  <c r="AM135" i="3" l="1"/>
  <c r="AO134" i="3"/>
  <c r="AQ134" i="3"/>
  <c r="EH134" i="3" l="1"/>
  <c r="AR134" i="3"/>
  <c r="EK134" i="3" s="1"/>
  <c r="AT134" i="3"/>
  <c r="AP135" i="3"/>
  <c r="AU134" i="3" l="1"/>
  <c r="AW134" i="3"/>
  <c r="AS135" i="3"/>
  <c r="EN134" i="3" l="1"/>
  <c r="AX134" i="3"/>
  <c r="EQ134" i="3" s="1"/>
  <c r="AZ134" i="3"/>
  <c r="AV135" i="3"/>
  <c r="AY135" i="3" l="1"/>
  <c r="BA134" i="3"/>
  <c r="BC134" i="3"/>
  <c r="ET134" i="3" l="1"/>
  <c r="BD134" i="3"/>
  <c r="EW134" i="3" s="1"/>
  <c r="BF134" i="3"/>
  <c r="BB135" i="3"/>
  <c r="BG134" i="3" l="1"/>
  <c r="BI134" i="3" s="1"/>
  <c r="BE135" i="3"/>
  <c r="EZ134" i="3" l="1"/>
  <c r="BJ134" i="3"/>
  <c r="FC134" i="3" s="1"/>
  <c r="BL134" i="3"/>
  <c r="BH135" i="3"/>
  <c r="BM134" i="3" l="1"/>
  <c r="BO134" i="3"/>
  <c r="BK135" i="3"/>
  <c r="FF134" i="3" l="1"/>
  <c r="BP134" i="3"/>
  <c r="FI134" i="3" s="1"/>
  <c r="BR134" i="3"/>
  <c r="BN135" i="3"/>
  <c r="BS134" i="3" l="1"/>
  <c r="BU134" i="3"/>
  <c r="BQ135" i="3"/>
  <c r="FL134" i="3" l="1"/>
  <c r="BT135" i="3"/>
  <c r="BV134" i="3"/>
  <c r="FO134" i="3" s="1"/>
  <c r="BX134" i="3"/>
  <c r="BY134" i="3" l="1"/>
  <c r="CA134" i="3"/>
  <c r="BW135" i="3"/>
  <c r="FR134" i="3" l="1"/>
  <c r="CB134" i="3"/>
  <c r="FU134" i="3" s="1"/>
  <c r="CD134" i="3"/>
  <c r="BZ135" i="3"/>
  <c r="CE134" i="3" l="1"/>
  <c r="CG134" i="3"/>
  <c r="CC135" i="3"/>
  <c r="FX134" i="3" l="1"/>
  <c r="CH134" i="3"/>
  <c r="GA134" i="3" s="1"/>
  <c r="CJ134" i="3"/>
  <c r="CF135" i="3"/>
  <c r="CK134" i="3" l="1"/>
  <c r="CI135" i="3"/>
  <c r="GD134" i="3" l="1"/>
  <c r="CL135" i="3"/>
  <c r="CM134" i="3"/>
  <c r="CN134" i="3" l="1"/>
  <c r="CP134" i="3"/>
  <c r="GG134" i="3" l="1"/>
  <c r="CQ134" i="3"/>
  <c r="GJ134" i="3" s="1"/>
  <c r="CS134" i="3"/>
  <c r="CT134" i="3" s="1"/>
  <c r="GM134" i="3" s="1"/>
  <c r="CO135" i="3"/>
  <c r="K136" i="1" l="1"/>
  <c r="B134" i="3"/>
  <c r="CU135" i="3"/>
  <c r="CR135" i="3"/>
  <c r="A134" i="3"/>
  <c r="DA135" i="3" l="1"/>
  <c r="CX135" i="3"/>
  <c r="DD135" i="3" l="1"/>
  <c r="DG135" i="3"/>
  <c r="DJ135" i="3"/>
  <c r="DM135" i="3" l="1"/>
  <c r="DP135" i="3"/>
  <c r="DS135" i="3"/>
  <c r="AC135" i="3" l="1"/>
  <c r="AE135" i="3"/>
  <c r="DV135" i="3" l="1"/>
  <c r="AF135" i="3"/>
  <c r="DY135" i="3" s="1"/>
  <c r="AH135" i="3"/>
  <c r="AD136" i="3"/>
  <c r="AG136" i="3" l="1"/>
  <c r="AI135" i="3"/>
  <c r="AK135" i="3"/>
  <c r="EB135" i="3" l="1"/>
  <c r="AL135" i="3"/>
  <c r="EE135" i="3" s="1"/>
  <c r="AN135" i="3"/>
  <c r="AJ136" i="3"/>
  <c r="AO135" i="3" l="1"/>
  <c r="AQ135" i="3"/>
  <c r="AM136" i="3"/>
  <c r="EH135" i="3" l="1"/>
  <c r="AP136" i="3"/>
  <c r="AR135" i="3"/>
  <c r="EK135" i="3" s="1"/>
  <c r="AT135" i="3"/>
  <c r="AU135" i="3" s="1"/>
  <c r="EN135" i="3" s="1"/>
  <c r="AW135" i="3" l="1"/>
  <c r="AV136" i="3"/>
  <c r="AS136" i="3"/>
  <c r="AX135" i="3" l="1"/>
  <c r="AZ135" i="3"/>
  <c r="EQ135" i="3" l="1"/>
  <c r="AY136" i="3"/>
  <c r="BA135" i="3"/>
  <c r="ET135" i="3" s="1"/>
  <c r="BC135" i="3"/>
  <c r="BD135" i="3" l="1"/>
  <c r="BF135" i="3"/>
  <c r="BB136" i="3"/>
  <c r="EW135" i="3" l="1"/>
  <c r="BG135" i="3"/>
  <c r="EZ135" i="3" s="1"/>
  <c r="BI135" i="3"/>
  <c r="BE136" i="3"/>
  <c r="BJ135" i="3" l="1"/>
  <c r="BL135" i="3" s="1"/>
  <c r="BH136" i="3"/>
  <c r="FC135" i="3" l="1"/>
  <c r="BM135" i="3"/>
  <c r="BK136" i="3"/>
  <c r="BO135" i="3" l="1"/>
  <c r="BP135" i="3" s="1"/>
  <c r="FF135" i="3"/>
  <c r="BN136" i="3"/>
  <c r="FI135" i="3" l="1"/>
  <c r="BR135" i="3"/>
  <c r="BS135" i="3" s="1"/>
  <c r="FL135" i="3" s="1"/>
  <c r="BQ136" i="3"/>
  <c r="BU135" i="3" l="1"/>
  <c r="BV135" i="3" s="1"/>
  <c r="FO135" i="3" s="1"/>
  <c r="BT136" i="3"/>
  <c r="BX135" i="3" l="1"/>
  <c r="BY135" i="3" s="1"/>
  <c r="FR135" i="3" s="1"/>
  <c r="BW136" i="3"/>
  <c r="CA135" i="3" l="1"/>
  <c r="CB135" i="3" s="1"/>
  <c r="FU135" i="3" s="1"/>
  <c r="BZ136" i="3"/>
  <c r="CD135" i="3" l="1"/>
  <c r="CE135" i="3" s="1"/>
  <c r="FX135" i="3" s="1"/>
  <c r="CC136" i="3"/>
  <c r="CG135" i="3" l="1"/>
  <c r="CH135" i="3" s="1"/>
  <c r="GA135" i="3" s="1"/>
  <c r="CF136" i="3"/>
  <c r="CJ135" i="3" l="1"/>
  <c r="CK135" i="3" s="1"/>
  <c r="GD135" i="3" s="1"/>
  <c r="CI136" i="3"/>
  <c r="CM135" i="3" l="1"/>
  <c r="CN135" i="3" s="1"/>
  <c r="GG135" i="3" s="1"/>
  <c r="CL136" i="3"/>
  <c r="CP135" i="3" l="1"/>
  <c r="CQ135" i="3" s="1"/>
  <c r="GJ135" i="3" s="1"/>
  <c r="CO136" i="3"/>
  <c r="CS135" i="3" l="1"/>
  <c r="CT135" i="3" s="1"/>
  <c r="GM135" i="3" s="1"/>
  <c r="CR136" i="3"/>
  <c r="K137" i="1" l="1"/>
  <c r="B135" i="3"/>
  <c r="CU136" i="3"/>
  <c r="A135" i="3"/>
  <c r="CX136" i="3" l="1"/>
  <c r="DA136" i="3" l="1"/>
  <c r="DD136" i="3" l="1"/>
  <c r="DG136" i="3" l="1"/>
  <c r="DJ136" i="3" l="1"/>
  <c r="DM136" i="3"/>
  <c r="DP136" i="3" l="1"/>
  <c r="DS136" i="3" l="1"/>
  <c r="AC136" i="3" l="1"/>
  <c r="DV136" i="3" s="1"/>
  <c r="AE136" i="3" l="1"/>
  <c r="AF136" i="3" s="1"/>
  <c r="DY136" i="3" s="1"/>
  <c r="AD137" i="3"/>
  <c r="AH136" i="3" l="1"/>
  <c r="AI136" i="3" s="1"/>
  <c r="EB136" i="3" s="1"/>
  <c r="AG137" i="3"/>
  <c r="AK136" i="3" l="1"/>
  <c r="AL136" i="3" s="1"/>
  <c r="EE136" i="3" s="1"/>
  <c r="AJ137" i="3"/>
  <c r="AN136" i="3" l="1"/>
  <c r="AO136" i="3" s="1"/>
  <c r="EH136" i="3" s="1"/>
  <c r="AM137" i="3"/>
  <c r="AQ136" i="3" l="1"/>
  <c r="AP137" i="3"/>
  <c r="AR136" i="3" l="1"/>
  <c r="AS137" i="3" l="1"/>
  <c r="EK136" i="3"/>
  <c r="AT136" i="3"/>
  <c r="AU136" i="3" s="1"/>
  <c r="AV137" i="3" l="1"/>
  <c r="EN136" i="3"/>
  <c r="AW136" i="3"/>
  <c r="AX136" i="3" s="1"/>
  <c r="AY137" i="3" l="1"/>
  <c r="EQ136" i="3"/>
  <c r="AZ136" i="3"/>
  <c r="BA136" i="3" s="1"/>
  <c r="BB137" i="3" l="1"/>
  <c r="ET136" i="3"/>
  <c r="BC136" i="3"/>
  <c r="BD136" i="3" s="1"/>
  <c r="BE137" i="3" l="1"/>
  <c r="EW136" i="3"/>
  <c r="BF136" i="3"/>
  <c r="BG136" i="3" s="1"/>
  <c r="BH137" i="3" l="1"/>
  <c r="EZ136" i="3"/>
  <c r="BI136" i="3"/>
  <c r="BJ136" i="3" s="1"/>
  <c r="BK137" i="3" l="1"/>
  <c r="FC136" i="3"/>
  <c r="BL136" i="3"/>
  <c r="BM136" i="3" s="1"/>
  <c r="BN137" i="3" l="1"/>
  <c r="FF136" i="3"/>
  <c r="BO136" i="3"/>
  <c r="BP136" i="3" s="1"/>
  <c r="BQ137" i="3" l="1"/>
  <c r="FI136" i="3"/>
  <c r="BR136" i="3"/>
  <c r="BS136" i="3" s="1"/>
  <c r="BT137" i="3" l="1"/>
  <c r="FL136" i="3"/>
  <c r="BU136" i="3"/>
  <c r="BV136" i="3" s="1"/>
  <c r="BW137" i="3" l="1"/>
  <c r="FO136" i="3"/>
  <c r="BX136" i="3"/>
  <c r="BY136" i="3" s="1"/>
  <c r="BZ137" i="3" l="1"/>
  <c r="FR136" i="3"/>
  <c r="CA136" i="3"/>
  <c r="CB136" i="3" s="1"/>
  <c r="CC137" i="3" l="1"/>
  <c r="FU136" i="3"/>
  <c r="CD136" i="3"/>
  <c r="CE136" i="3" s="1"/>
  <c r="CF137" i="3" l="1"/>
  <c r="FX136" i="3"/>
  <c r="CG136" i="3"/>
  <c r="CH136" i="3" s="1"/>
  <c r="CI137" i="3" l="1"/>
  <c r="GA136" i="3"/>
  <c r="CJ136" i="3"/>
  <c r="CK136" i="3" s="1"/>
  <c r="CL137" i="3" l="1"/>
  <c r="GD136" i="3"/>
  <c r="CM136" i="3"/>
  <c r="CN136" i="3" s="1"/>
  <c r="CO137" i="3" l="1"/>
  <c r="GG136" i="3"/>
  <c r="CP136" i="3"/>
  <c r="CQ136" i="3" s="1"/>
  <c r="CR137" i="3" l="1"/>
  <c r="GJ136" i="3"/>
  <c r="CS136" i="3"/>
  <c r="CT136" i="3" s="1"/>
  <c r="GM136" i="3" s="1"/>
  <c r="K138" i="1" l="1"/>
  <c r="B136" i="3"/>
  <c r="CU137" i="3"/>
  <c r="A136" i="3"/>
  <c r="CX137" i="3" l="1"/>
  <c r="N16" i="4" s="1"/>
  <c r="DA137" i="3" l="1"/>
  <c r="N17" i="4" s="1"/>
  <c r="DD137" i="3" l="1"/>
  <c r="N18" i="4" s="1"/>
  <c r="DG137" i="3"/>
  <c r="N19" i="4" s="1"/>
  <c r="DJ137" i="3" l="1"/>
  <c r="N20" i="4" s="1"/>
  <c r="DM137" i="3" l="1"/>
  <c r="N21" i="4" s="1"/>
  <c r="DP137" i="3"/>
  <c r="N22" i="4" s="1"/>
  <c r="DS137" i="3" l="1"/>
  <c r="N23" i="4" s="1"/>
  <c r="AC137" i="3" l="1"/>
  <c r="AE137" i="3"/>
  <c r="AF137" i="3" s="1"/>
  <c r="DV137" i="3" l="1"/>
  <c r="N24" i="4" s="1"/>
  <c r="AH137" i="3"/>
  <c r="AI137" i="3" s="1"/>
  <c r="DY137" i="3"/>
  <c r="N25" i="4" s="1"/>
  <c r="AK137" i="3" l="1"/>
  <c r="EB137" i="3"/>
  <c r="N26" i="4" s="1"/>
  <c r="AL137" i="3" l="1"/>
  <c r="AN137" i="3"/>
  <c r="EE137" i="3" l="1"/>
  <c r="N27" i="4" s="1"/>
  <c r="AO137" i="3"/>
  <c r="EH137" i="3" s="1"/>
  <c r="N28" i="4" s="1"/>
  <c r="AQ137" i="3"/>
  <c r="AR137" i="3" l="1"/>
  <c r="EK137" i="3" s="1"/>
  <c r="N29" i="4" s="1"/>
  <c r="AT137" i="3"/>
  <c r="AU137" i="3" l="1"/>
  <c r="AW137" i="3" s="1"/>
  <c r="EN137" i="3" l="1"/>
  <c r="N30" i="4" s="1"/>
  <c r="AX137" i="3"/>
  <c r="EQ137" i="3" s="1"/>
  <c r="N31" i="4" s="1"/>
  <c r="AZ137" i="3"/>
  <c r="BA137" i="3" s="1"/>
  <c r="BC137" i="3" l="1"/>
  <c r="BD137" i="3" s="1"/>
  <c r="ET137" i="3"/>
  <c r="N32" i="4" s="1"/>
  <c r="BF137" i="3" l="1"/>
  <c r="EW137" i="3"/>
  <c r="N33" i="4" s="1"/>
  <c r="BG137" i="3" l="1"/>
  <c r="BI137" i="3"/>
  <c r="EZ137" i="3" l="1"/>
  <c r="N34" i="4" s="1"/>
  <c r="BJ137" i="3"/>
  <c r="FC137" i="3" s="1"/>
  <c r="N35" i="4" s="1"/>
  <c r="BL137" i="3"/>
  <c r="BM137" i="3" l="1"/>
  <c r="BO137" i="3"/>
  <c r="FF137" i="3" l="1"/>
  <c r="N36" i="4" s="1"/>
  <c r="BP137" i="3"/>
  <c r="FI137" i="3" s="1"/>
  <c r="N37" i="4" s="1"/>
  <c r="BR137" i="3"/>
  <c r="BS137" i="3" l="1"/>
  <c r="BU137" i="3"/>
  <c r="BV137" i="3" s="1"/>
  <c r="FL137" i="3" l="1"/>
  <c r="N38" i="4" s="1"/>
  <c r="BX137" i="3"/>
  <c r="FO137" i="3"/>
  <c r="N39" i="4" s="1"/>
  <c r="BY137" i="3" l="1"/>
  <c r="CA137" i="3"/>
  <c r="FR137" i="3" l="1"/>
  <c r="N40" i="4" s="1"/>
  <c r="CB137" i="3"/>
  <c r="FU137" i="3" s="1"/>
  <c r="N41" i="4" s="1"/>
  <c r="CD137" i="3"/>
  <c r="CE137" i="3" l="1"/>
  <c r="CG137" i="3" s="1"/>
  <c r="FX137" i="3" l="1"/>
  <c r="N42" i="4" s="1"/>
  <c r="CH137" i="3"/>
  <c r="GA137" i="3" s="1"/>
  <c r="N43" i="4" s="1"/>
  <c r="CJ137" i="3" l="1"/>
  <c r="CK137" i="3" s="1"/>
  <c r="GD137" i="3" l="1"/>
  <c r="N44" i="4" s="1"/>
  <c r="CM137" i="3"/>
  <c r="CN137" i="3" s="1"/>
  <c r="GG137" i="3" l="1"/>
  <c r="N45" i="4" s="1"/>
  <c r="CP137" i="3"/>
  <c r="CQ137" i="3" s="1"/>
  <c r="GJ137" i="3" l="1"/>
  <c r="N46" i="4" s="1"/>
  <c r="CS137" i="3"/>
  <c r="CT137" i="3" s="1"/>
  <c r="K139" i="1" s="1"/>
  <c r="A137" i="3" l="1"/>
  <c r="L11" i="4" s="1"/>
  <c r="GM137" i="3"/>
  <c r="N47" i="4" s="1"/>
  <c r="B137" i="3"/>
  <c r="L10" i="4" s="1"/>
</calcChain>
</file>

<file path=xl/sharedStrings.xml><?xml version="1.0" encoding="utf-8"?>
<sst xmlns="http://schemas.openxmlformats.org/spreadsheetml/2006/main" count="662" uniqueCount="81">
  <si>
    <t>Balance</t>
  </si>
  <si>
    <t>Max</t>
  </si>
  <si>
    <t>Min</t>
  </si>
  <si>
    <t>Incre</t>
  </si>
  <si>
    <t>X</t>
  </si>
  <si>
    <t>Y</t>
  </si>
  <si>
    <t>Instructions:</t>
  </si>
  <si>
    <t>Debt Snowball Calculator</t>
  </si>
  <si>
    <t xml:space="preserve">Extra Monthly Payment </t>
  </si>
  <si>
    <t>(beyond minimum debt payments)</t>
  </si>
  <si>
    <t xml:space="preserve">One-Time Start-up Payment </t>
  </si>
  <si>
    <t>(from cash you have in savings)</t>
  </si>
  <si>
    <t>Provided by: LifeAndMyFinances.com</t>
  </si>
  <si>
    <t>Smallest Debts</t>
  </si>
  <si>
    <t>Largest Debts</t>
  </si>
  <si>
    <t>Debt 1</t>
  </si>
  <si>
    <t>Debt 2</t>
  </si>
  <si>
    <t>Debt 3</t>
  </si>
  <si>
    <t>Debt 4</t>
  </si>
  <si>
    <t>Debt 5</t>
  </si>
  <si>
    <t>Debt 6</t>
  </si>
  <si>
    <t>Debt 7</t>
  </si>
  <si>
    <t>Debt 8</t>
  </si>
  <si>
    <t>Debt 9</t>
  </si>
  <si>
    <t>Debt 10</t>
  </si>
  <si>
    <t>Debt 11</t>
  </si>
  <si>
    <t>Debt 12</t>
  </si>
  <si>
    <t>Debt 13</t>
  </si>
  <si>
    <t>Debt 14</t>
  </si>
  <si>
    <t>Debt 15</t>
  </si>
  <si>
    <t>Debt 16</t>
  </si>
  <si>
    <t>Minimum Payment</t>
  </si>
  <si>
    <t>Interest Rate</t>
  </si>
  <si>
    <t>Month</t>
  </si>
  <si>
    <t>Payment</t>
  </si>
  <si>
    <t>Debt Payoff Chart</t>
  </si>
  <si>
    <t>Debt Payoff Month</t>
  </si>
  <si>
    <t>Min Pmnt Available</t>
  </si>
  <si>
    <t>Debt 17</t>
  </si>
  <si>
    <t>Debt 18</t>
  </si>
  <si>
    <t>Debt 19</t>
  </si>
  <si>
    <t>Debt 20</t>
  </si>
  <si>
    <t>Debt 21</t>
  </si>
  <si>
    <t>Debt 22</t>
  </si>
  <si>
    <t>Debt 23</t>
  </si>
  <si>
    <t>Debt 24</t>
  </si>
  <si>
    <t>Debt 25</t>
  </si>
  <si>
    <t>Debt 26</t>
  </si>
  <si>
    <t>Debt 27</t>
  </si>
  <si>
    <t>Debt 28</t>
  </si>
  <si>
    <t>Debt 29</t>
  </si>
  <si>
    <t>Debt 30</t>
  </si>
  <si>
    <t>Debt 31</t>
  </si>
  <si>
    <t>Debt 32</t>
  </si>
  <si>
    <t>Copyright 2022</t>
  </si>
  <si>
    <t>Debt Avalanche Calculator</t>
  </si>
  <si>
    <t>Highest Interest</t>
  </si>
  <si>
    <t>Lowest Interest</t>
  </si>
  <si>
    <t>Debt Snowball</t>
  </si>
  <si>
    <t>Debt Avalanche</t>
  </si>
  <si>
    <t>Current Balance</t>
  </si>
  <si>
    <t>Total Amount Paid</t>
  </si>
  <si>
    <t>Total Debts</t>
  </si>
  <si>
    <t># Months to Get Out of Debt</t>
  </si>
  <si>
    <t>Extra Monthly Payment:</t>
  </si>
  <si>
    <t>One-Time Startup Payment:</t>
  </si>
  <si>
    <t>Provided by: Life And My Finances</t>
  </si>
  <si>
    <t>Enter Snowball Debts From Smallest Debts to Largest</t>
  </si>
  <si>
    <t>Enter Avalanche Debts From Highest Interest to Lowest Interest</t>
  </si>
  <si>
    <t>Month Paid Off</t>
  </si>
  <si>
    <t># Months to Pay Debts</t>
  </si>
  <si>
    <t>Debt Name</t>
  </si>
  <si>
    <t>Debt Snowball vs Debt Avalanche</t>
  </si>
  <si>
    <t>See the payoff cadence of the debt snowball vs the debt avalanche!</t>
  </si>
  <si>
    <t>Enter all your numbers in the 'Snowball vs Avalanche' tab and then click "Refresh Chart" to the right.</t>
  </si>
  <si>
    <t>They are here just for your reference if you would like to see the detail</t>
  </si>
  <si>
    <t xml:space="preserve"> - Note: All these cells are auto-filled in from the 'Snowball vs Avalanche' tab.</t>
  </si>
  <si>
    <t>Debt Snowball vs. Debt Avalanche Calculator (FREE Version)</t>
  </si>
  <si>
    <t>(FREE 8-Debt Version)</t>
  </si>
  <si>
    <t xml:space="preserve">Like this sheet? Need a bigger version of the Debt Snowball?        We sell one on Etsy for just $3.99. Click here to check it out! </t>
  </si>
  <si>
    <t xml:space="preserve">Like this sheet? Need a bigger version of the Debt Avalanche?        We sell one on Etsy for just $3.99. Click here to check it 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</si>
</sst>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quot;$&quot;#,##0.00"/>
  </numFmts>
  <fonts count="48" x14ac:knownFonts="1">
    <font>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i/>
      <sz val="10"/>
      <color theme="1"/>
      <name val="Calibri"/>
      <family val="2"/>
      <scheme val="minor"/>
    </font>
    <font>
      <b/>
      <sz val="11"/>
      <color theme="1"/>
      <name val="Calibri"/>
      <family val="2"/>
      <scheme val="minor"/>
    </font>
    <font>
      <b/>
      <sz val="14"/>
      <name val="Calibri"/>
      <family val="2"/>
      <scheme val="minor"/>
    </font>
    <font>
      <sz val="36"/>
      <color theme="0"/>
      <name val="Impact"/>
      <family val="2"/>
    </font>
    <font>
      <b/>
      <sz val="12"/>
      <color theme="1"/>
      <name val="Calibri"/>
      <family val="2"/>
      <scheme val="minor"/>
    </font>
    <font>
      <sz val="26"/>
      <color theme="5"/>
      <name val="Arial Black"/>
      <family val="2"/>
    </font>
    <font>
      <b/>
      <u/>
      <sz val="11"/>
      <color theme="10"/>
      <name val="Calibri"/>
      <family val="2"/>
      <scheme val="minor"/>
    </font>
    <font>
      <i/>
      <sz val="10"/>
      <color theme="0"/>
      <name val="Calibri"/>
      <family val="2"/>
      <scheme val="minor"/>
    </font>
    <font>
      <sz val="11"/>
      <color theme="3" tint="-0.249977111117893"/>
      <name val="Calibri"/>
      <family val="2"/>
      <scheme val="minor"/>
    </font>
    <font>
      <b/>
      <sz val="11"/>
      <color theme="3" tint="-0.249977111117893"/>
      <name val="Calibri"/>
      <family val="2"/>
      <scheme val="minor"/>
    </font>
    <font>
      <sz val="12"/>
      <color theme="3" tint="-0.249977111117893"/>
      <name val="Calibri"/>
      <family val="2"/>
      <scheme val="minor"/>
    </font>
    <font>
      <sz val="20"/>
      <color theme="0"/>
      <name val="Arial"/>
      <family val="2"/>
    </font>
    <font>
      <b/>
      <sz val="24"/>
      <color theme="0"/>
      <name val="Calibri"/>
      <family val="2"/>
      <scheme val="minor"/>
    </font>
    <font>
      <sz val="48"/>
      <color theme="0"/>
      <name val="Impact"/>
      <family val="2"/>
    </font>
    <font>
      <sz val="10"/>
      <color theme="0"/>
      <name val="Arial"/>
      <family val="2"/>
    </font>
    <font>
      <b/>
      <u/>
      <sz val="11"/>
      <color theme="8" tint="0.39997558519241921"/>
      <name val="Calibri"/>
      <family val="2"/>
      <scheme val="minor"/>
    </font>
    <font>
      <sz val="11"/>
      <color theme="0"/>
      <name val="Calibri"/>
      <family val="2"/>
      <scheme val="minor"/>
    </font>
    <font>
      <b/>
      <sz val="14"/>
      <color theme="0"/>
      <name val="Calibri"/>
      <family val="2"/>
      <scheme val="minor"/>
    </font>
    <font>
      <b/>
      <u/>
      <sz val="14"/>
      <color theme="1"/>
      <name val="Calibri"/>
      <family val="2"/>
      <scheme val="minor"/>
    </font>
    <font>
      <sz val="8"/>
      <name val="Calibri"/>
      <family val="2"/>
      <scheme val="minor"/>
    </font>
    <font>
      <b/>
      <sz val="11"/>
      <color theme="0"/>
      <name val="Calibri"/>
      <family val="2"/>
      <scheme val="minor"/>
    </font>
    <font>
      <sz val="12"/>
      <color theme="1"/>
      <name val="Calibri"/>
      <family val="2"/>
      <scheme val="minor"/>
    </font>
    <font>
      <i/>
      <sz val="11"/>
      <color theme="0"/>
      <name val="Calibri"/>
      <family val="2"/>
      <scheme val="minor"/>
    </font>
    <font>
      <b/>
      <sz val="28"/>
      <color theme="0"/>
      <name val="Calibri"/>
      <family val="2"/>
      <scheme val="minor"/>
    </font>
    <font>
      <sz val="11"/>
      <color theme="3" tint="-0.499984740745262"/>
      <name val="Calibri"/>
      <family val="2"/>
      <scheme val="minor"/>
    </font>
    <font>
      <i/>
      <u/>
      <sz val="11"/>
      <color theme="8" tint="0.39997558519241921"/>
      <name val="Calibri"/>
      <family val="2"/>
      <scheme val="minor"/>
    </font>
    <font>
      <sz val="34"/>
      <color theme="0"/>
      <name val="Impact"/>
      <family val="2"/>
    </font>
    <font>
      <b/>
      <sz val="12"/>
      <color theme="0"/>
      <name val="Calibri"/>
      <family val="2"/>
      <scheme val="minor"/>
    </font>
    <font>
      <sz val="24"/>
      <color theme="1"/>
      <name val="Impact"/>
      <family val="2"/>
    </font>
    <font>
      <sz val="22"/>
      <color theme="1"/>
      <name val="Impact"/>
      <family val="2"/>
    </font>
    <font>
      <sz val="26"/>
      <color theme="3" tint="-0.499984740745262"/>
      <name val="Arial Black"/>
      <family val="2"/>
    </font>
    <font>
      <sz val="14"/>
      <color theme="3" tint="-0.499984740745262"/>
      <name val="Calibri"/>
      <family val="2"/>
      <scheme val="minor"/>
    </font>
    <font>
      <b/>
      <u/>
      <sz val="14"/>
      <color theme="3" tint="-0.499984740745262"/>
      <name val="Calibri"/>
      <family val="2"/>
      <scheme val="minor"/>
    </font>
    <font>
      <b/>
      <sz val="18"/>
      <color theme="3" tint="-0.499984740745262"/>
      <name val="Calibri"/>
      <family val="2"/>
      <scheme val="minor"/>
    </font>
    <font>
      <b/>
      <sz val="16"/>
      <color theme="3" tint="-0.499984740745262"/>
      <name val="Calibri"/>
      <family val="2"/>
      <scheme val="minor"/>
    </font>
    <font>
      <b/>
      <sz val="14"/>
      <color theme="3" tint="-0.499984740745262"/>
      <name val="Calibri"/>
      <family val="2"/>
      <scheme val="minor"/>
    </font>
    <font>
      <i/>
      <sz val="10"/>
      <color theme="3" tint="-0.499984740745262"/>
      <name val="Calibri"/>
      <family val="2"/>
      <scheme val="minor"/>
    </font>
    <font>
      <b/>
      <u/>
      <sz val="11"/>
      <color theme="4" tint="0.39997558519241921"/>
      <name val="Calibri"/>
      <family val="2"/>
      <scheme val="minor"/>
    </font>
    <font>
      <sz val="11"/>
      <color theme="0"/>
      <name val="Arial"/>
      <family val="2"/>
    </font>
    <font>
      <b/>
      <sz val="12"/>
      <color theme="3" tint="-0.249977111117893"/>
      <name val="Calibri"/>
      <family val="2"/>
      <scheme val="minor"/>
    </font>
    <font>
      <b/>
      <u/>
      <sz val="11"/>
      <color theme="3" tint="-0.24994659260841701"/>
      <name val="Calibri"/>
      <family val="2"/>
      <scheme val="minor"/>
    </font>
    <font>
      <b/>
      <u/>
      <sz val="14"/>
      <color rgb="FF0070C0"/>
      <name val="Calibri"/>
      <family val="2"/>
      <scheme val="minor"/>
    </font>
    <font>
      <b/>
      <u/>
      <sz val="14"/>
      <color theme="1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3" tint="-0.49998474074526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48">
    <xf numFmtId="0" fontId="0" fillId="0" borderId="0" xfId="0"/>
    <xf numFmtId="44" fontId="0" fillId="0" borderId="0" xfId="1" applyFont="1"/>
    <xf numFmtId="0" fontId="0" fillId="0" borderId="0" xfId="0" applyAlignment="1">
      <alignment horizontal="center"/>
    </xf>
    <xf numFmtId="44" fontId="0" fillId="0" borderId="0" xfId="1" applyFont="1" applyFill="1"/>
    <xf numFmtId="0" fontId="0" fillId="3" borderId="0" xfId="0" applyFill="1"/>
    <xf numFmtId="0" fontId="0" fillId="3" borderId="0" xfId="0" applyFill="1" applyAlignment="1">
      <alignment horizontal="center"/>
    </xf>
    <xf numFmtId="44" fontId="0" fillId="3" borderId="0" xfId="1" applyFont="1" applyFill="1"/>
    <xf numFmtId="44" fontId="7" fillId="0" borderId="5" xfId="1"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xf numFmtId="0" fontId="9" fillId="0" borderId="6" xfId="0" applyFont="1" applyBorder="1" applyAlignment="1">
      <alignment horizontal="right" vertical="center"/>
    </xf>
    <xf numFmtId="44" fontId="0" fillId="2" borderId="6" xfId="1" applyFont="1" applyFill="1" applyBorder="1"/>
    <xf numFmtId="0" fontId="0" fillId="0" borderId="6" xfId="0" applyBorder="1"/>
    <xf numFmtId="0" fontId="0" fillId="0" borderId="7" xfId="0" applyBorder="1"/>
    <xf numFmtId="44" fontId="4" fillId="0" borderId="8" xfId="1" applyFont="1" applyFill="1" applyBorder="1" applyAlignment="1">
      <alignment vertical="center"/>
    </xf>
    <xf numFmtId="0" fontId="0" fillId="0" borderId="9" xfId="0" applyBorder="1" applyAlignment="1">
      <alignment vertical="center"/>
    </xf>
    <xf numFmtId="0" fontId="0" fillId="0" borderId="10" xfId="0" applyBorder="1"/>
    <xf numFmtId="0" fontId="9" fillId="0" borderId="11" xfId="0" applyFont="1" applyBorder="1" applyAlignment="1">
      <alignment horizontal="right" vertical="center"/>
    </xf>
    <xf numFmtId="44" fontId="0" fillId="2" borderId="11" xfId="1" applyFont="1" applyFill="1" applyBorder="1"/>
    <xf numFmtId="0" fontId="0" fillId="0" borderId="11" xfId="0" applyBorder="1"/>
    <xf numFmtId="0" fontId="0" fillId="0" borderId="12" xfId="0" applyBorder="1"/>
    <xf numFmtId="0" fontId="10" fillId="3" borderId="0" xfId="0" applyFont="1" applyFill="1" applyAlignment="1">
      <alignment horizontal="center" vertical="top"/>
    </xf>
    <xf numFmtId="0" fontId="9" fillId="3" borderId="0" xfId="0" applyFont="1" applyFill="1" applyAlignment="1">
      <alignment horizontal="right"/>
    </xf>
    <xf numFmtId="44" fontId="0" fillId="3" borderId="0" xfId="1" applyFont="1" applyFill="1" applyBorder="1"/>
    <xf numFmtId="44" fontId="4" fillId="0" borderId="10" xfId="1" applyFont="1" applyFill="1" applyBorder="1" applyAlignment="1">
      <alignment vertical="center"/>
    </xf>
    <xf numFmtId="44" fontId="12" fillId="3" borderId="0" xfId="1" applyFont="1" applyFill="1" applyAlignment="1">
      <alignment horizontal="left"/>
    </xf>
    <xf numFmtId="44" fontId="5" fillId="3" borderId="0" xfId="1" applyFont="1" applyFill="1" applyAlignment="1">
      <alignment horizontal="left"/>
    </xf>
    <xf numFmtId="0" fontId="2" fillId="0" borderId="0" xfId="0" applyFont="1" applyAlignment="1">
      <alignment horizontal="right" vertical="center"/>
    </xf>
    <xf numFmtId="0" fontId="9" fillId="0" borderId="13" xfId="0" applyFont="1" applyBorder="1"/>
    <xf numFmtId="44" fontId="6" fillId="0" borderId="14" xfId="1" applyFont="1" applyBorder="1"/>
    <xf numFmtId="0" fontId="9" fillId="0" borderId="15" xfId="0" applyFont="1" applyBorder="1"/>
    <xf numFmtId="44" fontId="9" fillId="0" borderId="14" xfId="1" applyFont="1" applyBorder="1"/>
    <xf numFmtId="0" fontId="9" fillId="0" borderId="16" xfId="0" applyFont="1" applyBorder="1"/>
    <xf numFmtId="44" fontId="0" fillId="0" borderId="16" xfId="1" applyFont="1" applyBorder="1"/>
    <xf numFmtId="44" fontId="0" fillId="0" borderId="14" xfId="1" applyFont="1" applyBorder="1"/>
    <xf numFmtId="44" fontId="0" fillId="0" borderId="17" xfId="1" applyFont="1" applyBorder="1"/>
    <xf numFmtId="0" fontId="0" fillId="0" borderId="8" xfId="0" applyBorder="1"/>
    <xf numFmtId="44" fontId="0" fillId="2" borderId="18" xfId="1" applyFont="1" applyFill="1" applyBorder="1"/>
    <xf numFmtId="0" fontId="0" fillId="0" borderId="19" xfId="0" applyBorder="1"/>
    <xf numFmtId="44" fontId="0" fillId="2" borderId="0" xfId="1" applyFont="1" applyFill="1" applyBorder="1"/>
    <xf numFmtId="166" fontId="0" fillId="2" borderId="20" xfId="4" applyNumberFormat="1" applyFont="1" applyFill="1" applyBorder="1"/>
    <xf numFmtId="0" fontId="0" fillId="0" borderId="21" xfId="0" applyBorder="1"/>
    <xf numFmtId="166" fontId="0" fillId="2" borderId="11" xfId="4" applyNumberFormat="1" applyFont="1" applyFill="1" applyBorder="1"/>
    <xf numFmtId="44" fontId="0" fillId="0" borderId="0" xfId="1" applyFont="1" applyBorder="1"/>
    <xf numFmtId="0" fontId="0" fillId="3" borderId="0" xfId="0" applyFill="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4" fontId="6" fillId="0" borderId="3" xfId="1" applyFont="1" applyBorder="1" applyAlignment="1">
      <alignment horizontal="center" vertical="center"/>
    </xf>
    <xf numFmtId="44" fontId="6" fillId="0" borderId="4" xfId="1" applyFont="1" applyBorder="1" applyAlignment="1">
      <alignment horizontal="center" vertical="center"/>
    </xf>
    <xf numFmtId="0" fontId="6" fillId="0" borderId="3" xfId="0" applyFont="1" applyBorder="1" applyAlignment="1">
      <alignment horizontal="center" vertical="center"/>
    </xf>
    <xf numFmtId="0" fontId="0" fillId="3" borderId="3" xfId="0" applyFill="1"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xf>
    <xf numFmtId="44" fontId="0" fillId="0" borderId="19" xfId="0" applyNumberFormat="1" applyBorder="1"/>
    <xf numFmtId="44" fontId="0" fillId="0" borderId="19" xfId="1" applyFont="1" applyFill="1" applyBorder="1"/>
    <xf numFmtId="44" fontId="0" fillId="0" borderId="18" xfId="1" applyFont="1" applyFill="1" applyBorder="1"/>
    <xf numFmtId="0" fontId="0" fillId="0" borderId="23" xfId="0" applyBorder="1" applyAlignment="1">
      <alignment horizontal="center"/>
    </xf>
    <xf numFmtId="44" fontId="0" fillId="0" borderId="25" xfId="1" applyFont="1" applyFill="1" applyBorder="1"/>
    <xf numFmtId="44" fontId="0" fillId="0" borderId="24" xfId="1" applyFont="1" applyFill="1" applyBorder="1"/>
    <xf numFmtId="44" fontId="0" fillId="0" borderId="26" xfId="1" applyFont="1" applyFill="1" applyBorder="1"/>
    <xf numFmtId="0" fontId="0" fillId="0" borderId="25" xfId="0" applyBorder="1"/>
    <xf numFmtId="0" fontId="4" fillId="0" borderId="0" xfId="0" applyFont="1"/>
    <xf numFmtId="1" fontId="4" fillId="0" borderId="0" xfId="0" applyNumberFormat="1" applyFont="1"/>
    <xf numFmtId="0" fontId="13" fillId="3" borderId="0" xfId="0" applyFont="1" applyFill="1"/>
    <xf numFmtId="44" fontId="13" fillId="3" borderId="0" xfId="0" applyNumberFormat="1" applyFont="1" applyFill="1"/>
    <xf numFmtId="44" fontId="9" fillId="0" borderId="16" xfId="1" applyFont="1" applyBorder="1"/>
    <xf numFmtId="44" fontId="7" fillId="0" borderId="6" xfId="1" applyFont="1" applyFill="1" applyBorder="1" applyAlignment="1">
      <alignment vertical="center"/>
    </xf>
    <xf numFmtId="44" fontId="4" fillId="0" borderId="0" xfId="1" applyFont="1" applyFill="1" applyBorder="1" applyAlignment="1">
      <alignment vertical="center"/>
    </xf>
    <xf numFmtId="0" fontId="0" fillId="0" borderId="0" xfId="0" applyBorder="1" applyAlignment="1">
      <alignment vertical="center"/>
    </xf>
    <xf numFmtId="0" fontId="0" fillId="3" borderId="0" xfId="0" applyFill="1" applyBorder="1"/>
    <xf numFmtId="0" fontId="0" fillId="3" borderId="0" xfId="0" applyFill="1" applyBorder="1" applyAlignment="1">
      <alignment vertical="center"/>
    </xf>
    <xf numFmtId="0" fontId="0" fillId="0" borderId="11" xfId="0" applyFill="1" applyBorder="1"/>
    <xf numFmtId="0" fontId="0" fillId="0" borderId="12" xfId="0" applyFill="1" applyBorder="1"/>
    <xf numFmtId="44" fontId="20" fillId="3" borderId="0" xfId="2" applyNumberFormat="1" applyFont="1" applyFill="1" applyAlignment="1">
      <alignment horizontal="left"/>
    </xf>
    <xf numFmtId="44" fontId="0" fillId="0" borderId="18" xfId="1" applyFont="1" applyBorder="1"/>
    <xf numFmtId="44" fontId="0" fillId="4" borderId="11" xfId="1" applyFont="1" applyFill="1" applyBorder="1"/>
    <xf numFmtId="44" fontId="6" fillId="0" borderId="16" xfId="1" applyFont="1" applyBorder="1"/>
    <xf numFmtId="44" fontId="0" fillId="0" borderId="0" xfId="1" applyFont="1" applyFill="1" applyBorder="1"/>
    <xf numFmtId="44" fontId="22" fillId="3" borderId="0" xfId="1" applyFont="1" applyFill="1" applyAlignment="1">
      <alignment horizontal="left" vertical="top" indent="14"/>
    </xf>
    <xf numFmtId="0" fontId="0" fillId="5" borderId="0" xfId="0" applyFill="1"/>
    <xf numFmtId="0" fontId="0" fillId="5" borderId="0" xfId="0" applyFill="1" applyAlignment="1">
      <alignment horizontal="center"/>
    </xf>
    <xf numFmtId="44" fontId="0" fillId="5" borderId="0" xfId="1" applyFont="1" applyFill="1"/>
    <xf numFmtId="0" fontId="0" fillId="3" borderId="0" xfId="0" applyFill="1" applyAlignment="1">
      <alignment vertical="center"/>
    </xf>
    <xf numFmtId="0" fontId="0" fillId="5" borderId="0" xfId="0" applyFill="1" applyAlignment="1">
      <alignment vertical="center"/>
    </xf>
    <xf numFmtId="0" fontId="0" fillId="0" borderId="0" xfId="0" applyAlignment="1">
      <alignment vertical="center"/>
    </xf>
    <xf numFmtId="44" fontId="22" fillId="6" borderId="0" xfId="1" applyFont="1" applyFill="1" applyAlignment="1">
      <alignment horizontal="left" vertical="top" indent="14"/>
    </xf>
    <xf numFmtId="0" fontId="10" fillId="5" borderId="0" xfId="0" applyFont="1" applyFill="1" applyAlignment="1">
      <alignment horizontal="center" vertical="top"/>
    </xf>
    <xf numFmtId="0" fontId="9" fillId="5" borderId="0" xfId="0" applyFont="1" applyFill="1" applyAlignment="1">
      <alignment horizontal="right"/>
    </xf>
    <xf numFmtId="44" fontId="0" fillId="5" borderId="0" xfId="1" applyFont="1" applyFill="1" applyBorder="1"/>
    <xf numFmtId="44" fontId="20" fillId="5" borderId="0" xfId="2" applyNumberFormat="1" applyFont="1" applyFill="1" applyAlignment="1">
      <alignment horizontal="left"/>
    </xf>
    <xf numFmtId="44" fontId="12" fillId="5" borderId="0" xfId="1" applyFont="1" applyFill="1" applyAlignment="1">
      <alignment horizontal="left"/>
    </xf>
    <xf numFmtId="44" fontId="0" fillId="3" borderId="11" xfId="1" applyFont="1" applyFill="1" applyBorder="1"/>
    <xf numFmtId="44" fontId="5" fillId="5" borderId="0" xfId="1" applyFont="1" applyFill="1" applyAlignment="1">
      <alignment horizontal="left"/>
    </xf>
    <xf numFmtId="0" fontId="23" fillId="0" borderId="0" xfId="0" applyFont="1" applyAlignment="1">
      <alignment vertical="center"/>
    </xf>
    <xf numFmtId="0" fontId="0" fillId="5" borderId="0" xfId="0" applyFill="1" applyAlignment="1">
      <alignment horizontal="center" vertical="center"/>
    </xf>
    <xf numFmtId="0" fontId="0" fillId="5" borderId="3" xfId="0" applyFill="1" applyBorder="1" applyAlignment="1">
      <alignment horizontal="center" vertical="center"/>
    </xf>
    <xf numFmtId="0" fontId="0" fillId="5" borderId="25" xfId="0" applyFill="1" applyBorder="1"/>
    <xf numFmtId="44" fontId="0" fillId="0" borderId="24" xfId="0" applyNumberFormat="1" applyBorder="1"/>
    <xf numFmtId="44" fontId="4" fillId="6" borderId="0" xfId="0" applyNumberFormat="1" applyFont="1" applyFill="1"/>
    <xf numFmtId="164" fontId="0" fillId="2" borderId="7" xfId="1" applyNumberFormat="1" applyFont="1" applyFill="1" applyBorder="1" applyAlignment="1">
      <alignment vertical="center"/>
    </xf>
    <xf numFmtId="164" fontId="0" fillId="2" borderId="12" xfId="1" applyNumberFormat="1" applyFont="1" applyFill="1" applyBorder="1" applyAlignment="1">
      <alignment vertical="center"/>
    </xf>
    <xf numFmtId="0" fontId="0" fillId="7" borderId="0" xfId="0" applyFill="1"/>
    <xf numFmtId="0" fontId="27" fillId="7" borderId="0" xfId="0" applyFont="1" applyFill="1" applyAlignment="1">
      <alignment horizontal="right"/>
    </xf>
    <xf numFmtId="0" fontId="0" fillId="0" borderId="0" xfId="0" applyAlignment="1">
      <alignment horizontal="left" indent="2"/>
    </xf>
    <xf numFmtId="167" fontId="0" fillId="0" borderId="0" xfId="1" applyNumberFormat="1" applyFont="1" applyAlignment="1">
      <alignment horizontal="center"/>
    </xf>
    <xf numFmtId="0" fontId="25" fillId="7" borderId="0" xfId="0" applyFont="1" applyFill="1" applyAlignment="1">
      <alignment horizontal="center"/>
    </xf>
    <xf numFmtId="166" fontId="0" fillId="0" borderId="0" xfId="4" applyNumberFormat="1" applyFont="1" applyFill="1"/>
    <xf numFmtId="167" fontId="0" fillId="2" borderId="0" xfId="1" applyNumberFormat="1" applyFont="1" applyFill="1" applyAlignment="1">
      <alignment horizontal="center"/>
    </xf>
    <xf numFmtId="166" fontId="0" fillId="2" borderId="0" xfId="4" applyNumberFormat="1" applyFont="1" applyFill="1" applyAlignment="1">
      <alignment horizontal="center"/>
    </xf>
    <xf numFmtId="0" fontId="28" fillId="7" borderId="0" xfId="0" applyFont="1" applyFill="1" applyAlignment="1">
      <alignment vertical="center" wrapText="1"/>
    </xf>
    <xf numFmtId="0" fontId="0" fillId="7" borderId="0" xfId="0" applyFill="1" applyAlignment="1">
      <alignment horizontal="center"/>
    </xf>
    <xf numFmtId="0" fontId="21" fillId="7" borderId="0" xfId="0" applyFont="1" applyFill="1"/>
    <xf numFmtId="0" fontId="6" fillId="0" borderId="0" xfId="0" applyFont="1" applyAlignment="1">
      <alignment horizontal="center" vertical="center"/>
    </xf>
    <xf numFmtId="0" fontId="0" fillId="7" borderId="0" xfId="0" applyFill="1" applyAlignment="1">
      <alignment horizontal="center" vertical="center"/>
    </xf>
    <xf numFmtId="0" fontId="0" fillId="0" borderId="0" xfId="0" applyAlignment="1">
      <alignment horizontal="center" vertical="center"/>
    </xf>
    <xf numFmtId="0" fontId="30" fillId="7" borderId="0" xfId="2" applyFont="1" applyFill="1" applyBorder="1" applyAlignment="1">
      <alignment horizontal="right"/>
    </xf>
    <xf numFmtId="0" fontId="32" fillId="7" borderId="0" xfId="0" applyFont="1" applyFill="1" applyAlignment="1">
      <alignment horizontal="center" vertical="center"/>
    </xf>
    <xf numFmtId="0" fontId="9" fillId="0" borderId="0" xfId="0" applyFont="1" applyAlignment="1">
      <alignment horizontal="left" vertical="center" indent="2"/>
    </xf>
    <xf numFmtId="0" fontId="9" fillId="0" borderId="0" xfId="0" applyFont="1" applyAlignment="1">
      <alignment horizontal="center" vertical="center"/>
    </xf>
    <xf numFmtId="0" fontId="0" fillId="0" borderId="0" xfId="0" applyFill="1"/>
    <xf numFmtId="0" fontId="28" fillId="0" borderId="0" xfId="0" applyFont="1" applyFill="1" applyAlignment="1">
      <alignment vertical="center" wrapText="1"/>
    </xf>
    <xf numFmtId="0" fontId="9" fillId="0" borderId="27" xfId="0" applyFont="1" applyBorder="1"/>
    <xf numFmtId="167" fontId="26" fillId="0" borderId="28" xfId="1" applyNumberFormat="1" applyFont="1" applyBorder="1" applyAlignment="1">
      <alignment horizontal="center"/>
    </xf>
    <xf numFmtId="0" fontId="9" fillId="0" borderId="19" xfId="0" applyFont="1" applyBorder="1"/>
    <xf numFmtId="167" fontId="26" fillId="0" borderId="18" xfId="1" applyNumberFormat="1" applyFont="1" applyBorder="1" applyAlignment="1">
      <alignment horizontal="center"/>
    </xf>
    <xf numFmtId="0" fontId="9" fillId="0" borderId="24" xfId="0" applyFont="1" applyBorder="1"/>
    <xf numFmtId="1" fontId="26" fillId="0" borderId="26" xfId="3" applyNumberFormat="1" applyFont="1" applyBorder="1" applyAlignment="1">
      <alignment horizontal="center"/>
    </xf>
    <xf numFmtId="167" fontId="26" fillId="0" borderId="28" xfId="0" applyNumberFormat="1" applyFont="1" applyBorder="1" applyAlignment="1">
      <alignment horizontal="center"/>
    </xf>
    <xf numFmtId="167" fontId="26" fillId="0" borderId="18" xfId="0" applyNumberFormat="1" applyFont="1" applyBorder="1" applyAlignment="1">
      <alignment horizontal="center"/>
    </xf>
    <xf numFmtId="1" fontId="26" fillId="0" borderId="26" xfId="0" applyNumberFormat="1" applyFont="1" applyBorder="1" applyAlignment="1">
      <alignment horizontal="center"/>
    </xf>
    <xf numFmtId="0" fontId="21" fillId="0" borderId="0" xfId="0" applyFont="1" applyFill="1" applyBorder="1"/>
    <xf numFmtId="0" fontId="21" fillId="0" borderId="0" xfId="0" applyFont="1" applyFill="1" applyBorder="1" applyAlignment="1">
      <alignment horizontal="center" vertical="center"/>
    </xf>
    <xf numFmtId="44" fontId="21" fillId="0" borderId="0" xfId="0" applyNumberFormat="1" applyFont="1" applyFill="1" applyBorder="1"/>
    <xf numFmtId="0" fontId="21" fillId="0" borderId="0" xfId="0" applyFont="1" applyBorder="1"/>
    <xf numFmtId="0" fontId="21" fillId="0" borderId="0" xfId="0" applyFont="1" applyBorder="1" applyAlignment="1">
      <alignment horizontal="center" vertical="center"/>
    </xf>
    <xf numFmtId="44" fontId="21" fillId="0" borderId="0" xfId="0" applyNumberFormat="1" applyFont="1" applyBorder="1"/>
    <xf numFmtId="44" fontId="0" fillId="7" borderId="0" xfId="1" applyFont="1" applyFill="1"/>
    <xf numFmtId="44" fontId="4" fillId="7" borderId="0" xfId="1" applyFont="1" applyFill="1"/>
    <xf numFmtId="0" fontId="4" fillId="7" borderId="0" xfId="0" applyFont="1" applyFill="1"/>
    <xf numFmtId="1" fontId="4" fillId="7" borderId="0" xfId="0" applyNumberFormat="1" applyFont="1" applyFill="1"/>
    <xf numFmtId="0" fontId="19" fillId="7" borderId="0" xfId="0" applyFont="1" applyFill="1"/>
    <xf numFmtId="44" fontId="12" fillId="7" borderId="0" xfId="1" applyFont="1" applyFill="1" applyAlignment="1">
      <alignment horizontal="left"/>
    </xf>
    <xf numFmtId="44" fontId="11" fillId="7" borderId="0" xfId="2" applyNumberFormat="1" applyFont="1" applyFill="1" applyAlignment="1">
      <alignment horizontal="left"/>
    </xf>
    <xf numFmtId="0" fontId="10" fillId="7" borderId="0" xfId="0" applyFont="1" applyFill="1" applyAlignment="1">
      <alignment horizontal="center" vertical="top"/>
    </xf>
    <xf numFmtId="44" fontId="5" fillId="7" borderId="0" xfId="1" applyFont="1" applyFill="1" applyAlignment="1">
      <alignment horizontal="left"/>
    </xf>
    <xf numFmtId="0" fontId="13" fillId="7" borderId="0" xfId="0" applyFont="1" applyFill="1" applyAlignment="1">
      <alignment horizontal="center"/>
    </xf>
    <xf numFmtId="0" fontId="13" fillId="7" borderId="0" xfId="0" applyFont="1" applyFill="1"/>
    <xf numFmtId="44" fontId="13" fillId="7" borderId="0" xfId="1" applyFont="1" applyFill="1"/>
    <xf numFmtId="44" fontId="14" fillId="7" borderId="0" xfId="1" applyFont="1" applyFill="1"/>
    <xf numFmtId="1" fontId="13" fillId="7" borderId="0" xfId="0" applyNumberFormat="1" applyFont="1" applyFill="1"/>
    <xf numFmtId="44" fontId="16" fillId="7" borderId="0" xfId="1" applyFont="1" applyFill="1"/>
    <xf numFmtId="0" fontId="29" fillId="7" borderId="0" xfId="0" applyFont="1" applyFill="1" applyAlignment="1">
      <alignment horizontal="center"/>
    </xf>
    <xf numFmtId="0" fontId="35" fillId="7" borderId="0" xfId="0" applyFont="1" applyFill="1" applyAlignment="1"/>
    <xf numFmtId="0" fontId="35" fillId="7" borderId="0" xfId="0" applyFont="1" applyFill="1" applyAlignment="1">
      <alignment vertical="top"/>
    </xf>
    <xf numFmtId="0" fontId="35" fillId="7" borderId="0" xfId="0" applyFont="1" applyFill="1" applyBorder="1" applyAlignment="1">
      <alignment vertical="top"/>
    </xf>
    <xf numFmtId="0" fontId="29" fillId="7" borderId="0" xfId="0" applyFont="1" applyFill="1" applyBorder="1"/>
    <xf numFmtId="44" fontId="29" fillId="7" borderId="0" xfId="1" applyFont="1" applyFill="1" applyBorder="1"/>
    <xf numFmtId="44" fontId="36" fillId="7" borderId="0" xfId="1" applyFont="1" applyFill="1" applyAlignment="1">
      <alignment horizontal="right" vertical="top"/>
    </xf>
    <xf numFmtId="44" fontId="37" fillId="7" borderId="0" xfId="2" applyNumberFormat="1" applyFont="1" applyFill="1" applyAlignment="1">
      <alignment horizontal="right" vertical="top"/>
    </xf>
    <xf numFmtId="0" fontId="29" fillId="7" borderId="0" xfId="0" applyFont="1" applyFill="1"/>
    <xf numFmtId="1" fontId="29" fillId="7" borderId="0" xfId="0" applyNumberFormat="1" applyFont="1" applyFill="1"/>
    <xf numFmtId="164" fontId="38" fillId="7" borderId="0" xfId="1" applyNumberFormat="1" applyFont="1" applyFill="1" applyBorder="1" applyAlignment="1">
      <alignment vertical="center"/>
    </xf>
    <xf numFmtId="44" fontId="29" fillId="7" borderId="0" xfId="1" applyFont="1" applyFill="1"/>
    <xf numFmtId="43" fontId="29" fillId="7" borderId="0" xfId="3" applyFont="1" applyFill="1"/>
    <xf numFmtId="0" fontId="39" fillId="7" borderId="0" xfId="0" applyFont="1" applyFill="1" applyBorder="1" applyAlignment="1">
      <alignment horizontal="left" vertical="top" indent="1"/>
    </xf>
    <xf numFmtId="44" fontId="36" fillId="7" borderId="0" xfId="1" applyFont="1" applyFill="1" applyBorder="1"/>
    <xf numFmtId="0" fontId="40" fillId="7" borderId="0" xfId="0" applyFont="1" applyFill="1" applyBorder="1" applyAlignment="1">
      <alignment horizontal="center"/>
    </xf>
    <xf numFmtId="0" fontId="36" fillId="7" borderId="0" xfId="0" applyFont="1" applyFill="1" applyBorder="1"/>
    <xf numFmtId="44" fontId="29" fillId="7" borderId="0" xfId="0" applyNumberFormat="1" applyFont="1" applyFill="1"/>
    <xf numFmtId="165" fontId="40" fillId="7" borderId="0" xfId="1" applyNumberFormat="1" applyFont="1" applyFill="1" applyBorder="1" applyAlignment="1">
      <alignment horizontal="center"/>
    </xf>
    <xf numFmtId="9" fontId="40" fillId="7" borderId="0" xfId="0" applyNumberFormat="1" applyFont="1" applyFill="1" applyBorder="1" applyAlignment="1">
      <alignment horizontal="center"/>
    </xf>
    <xf numFmtId="0" fontId="41" fillId="7" borderId="0" xfId="0" applyFont="1" applyFill="1" applyBorder="1" applyAlignment="1">
      <alignment horizontal="left" indent="3"/>
    </xf>
    <xf numFmtId="0" fontId="39" fillId="7" borderId="0" xfId="0" applyFont="1" applyFill="1"/>
    <xf numFmtId="0" fontId="17" fillId="7" borderId="0" xfId="0" applyFont="1" applyFill="1"/>
    <xf numFmtId="164" fontId="13" fillId="7" borderId="0" xfId="0" applyNumberFormat="1" applyFont="1" applyFill="1"/>
    <xf numFmtId="0" fontId="15" fillId="7" borderId="0" xfId="0" applyFont="1" applyFill="1" applyAlignment="1">
      <alignment horizontal="center"/>
    </xf>
    <xf numFmtId="1" fontId="21" fillId="7" borderId="0" xfId="0" applyNumberFormat="1" applyFont="1" applyFill="1"/>
    <xf numFmtId="44" fontId="42" fillId="7" borderId="0" xfId="2" applyNumberFormat="1" applyFont="1" applyFill="1" applyAlignment="1">
      <alignment horizontal="center"/>
    </xf>
    <xf numFmtId="0" fontId="43" fillId="7" borderId="0" xfId="0" applyFont="1" applyFill="1"/>
    <xf numFmtId="0" fontId="6" fillId="0" borderId="5" xfId="0" applyFont="1" applyBorder="1" applyAlignment="1">
      <alignment horizontal="left" vertical="center" indent="1"/>
    </xf>
    <xf numFmtId="0" fontId="6" fillId="0" borderId="10" xfId="0" applyFont="1" applyBorder="1" applyAlignment="1">
      <alignment horizontal="left" vertical="center" indent="1"/>
    </xf>
    <xf numFmtId="0" fontId="9" fillId="5" borderId="15" xfId="0" applyFont="1" applyFill="1" applyBorder="1"/>
    <xf numFmtId="44" fontId="0" fillId="5" borderId="14" xfId="1" applyFont="1" applyFill="1" applyBorder="1"/>
    <xf numFmtId="44" fontId="9" fillId="5" borderId="16" xfId="1" applyFont="1" applyFill="1" applyBorder="1"/>
    <xf numFmtId="44" fontId="0" fillId="5" borderId="17" xfId="1" applyFont="1" applyFill="1" applyBorder="1"/>
    <xf numFmtId="44" fontId="9" fillId="5" borderId="14" xfId="1" applyFont="1" applyFill="1" applyBorder="1"/>
    <xf numFmtId="0" fontId="0" fillId="5" borderId="19" xfId="0" applyFill="1" applyBorder="1"/>
    <xf numFmtId="44" fontId="0" fillId="5" borderId="18" xfId="1" applyFont="1" applyFill="1" applyBorder="1"/>
    <xf numFmtId="0" fontId="0" fillId="5" borderId="21" xfId="0" applyFill="1" applyBorder="1"/>
    <xf numFmtId="166" fontId="0" fillId="5" borderId="20" xfId="4" applyNumberFormat="1" applyFont="1" applyFill="1" applyBorder="1"/>
    <xf numFmtId="166" fontId="0" fillId="5" borderId="11" xfId="4" applyNumberFormat="1" applyFont="1" applyFill="1" applyBorder="1"/>
    <xf numFmtId="0" fontId="6" fillId="5" borderId="3" xfId="0" applyFont="1" applyFill="1" applyBorder="1" applyAlignment="1">
      <alignment horizontal="center" vertical="center"/>
    </xf>
    <xf numFmtId="44" fontId="6" fillId="5" borderId="3" xfId="1" applyFont="1" applyFill="1" applyBorder="1" applyAlignment="1">
      <alignment horizontal="center" vertical="center"/>
    </xf>
    <xf numFmtId="0" fontId="6" fillId="5" borderId="2" xfId="0" applyFont="1" applyFill="1" applyBorder="1" applyAlignment="1">
      <alignment horizontal="center" vertical="center"/>
    </xf>
    <xf numFmtId="44" fontId="6" fillId="5" borderId="4" xfId="1" applyFont="1" applyFill="1" applyBorder="1" applyAlignment="1">
      <alignment horizontal="center" vertical="center"/>
    </xf>
    <xf numFmtId="44" fontId="0" fillId="5" borderId="19" xfId="1" applyFont="1" applyFill="1" applyBorder="1"/>
    <xf numFmtId="44" fontId="0" fillId="5" borderId="25" xfId="1" applyFont="1" applyFill="1" applyBorder="1"/>
    <xf numFmtId="44" fontId="0" fillId="5" borderId="24" xfId="1" applyFont="1" applyFill="1" applyBorder="1"/>
    <xf numFmtId="44" fontId="0" fillId="5" borderId="26" xfId="1" applyFont="1" applyFill="1" applyBorder="1"/>
    <xf numFmtId="167" fontId="0" fillId="0" borderId="0" xfId="1" applyNumberFormat="1" applyFont="1" applyFill="1" applyAlignment="1">
      <alignment horizontal="center"/>
    </xf>
    <xf numFmtId="166" fontId="0" fillId="0" borderId="0" xfId="4" applyNumberFormat="1" applyFont="1" applyFill="1" applyAlignment="1">
      <alignment horizontal="center"/>
    </xf>
    <xf numFmtId="0" fontId="0" fillId="7" borderId="0" xfId="0" applyFill="1" applyAlignment="1">
      <alignment horizontal="left" indent="2"/>
    </xf>
    <xf numFmtId="167" fontId="0" fillId="7" borderId="0" xfId="1" applyNumberFormat="1" applyFont="1" applyFill="1" applyAlignment="1">
      <alignment horizontal="center"/>
    </xf>
    <xf numFmtId="166" fontId="0" fillId="7" borderId="0" xfId="4" applyNumberFormat="1" applyFont="1" applyFill="1" applyAlignment="1">
      <alignment horizontal="center"/>
    </xf>
    <xf numFmtId="166" fontId="0" fillId="7" borderId="0" xfId="4" applyNumberFormat="1" applyFont="1" applyFill="1"/>
    <xf numFmtId="0" fontId="29" fillId="4" borderId="0" xfId="0" applyFont="1" applyFill="1" applyBorder="1"/>
    <xf numFmtId="0" fontId="13" fillId="3" borderId="0" xfId="0" applyFont="1" applyFill="1" applyBorder="1"/>
    <xf numFmtId="0" fontId="13" fillId="3" borderId="0" xfId="0" applyFont="1" applyFill="1" applyBorder="1" applyAlignment="1">
      <alignment vertical="center"/>
    </xf>
    <xf numFmtId="0" fontId="44" fillId="3" borderId="0" xfId="0" applyFont="1" applyFill="1" applyBorder="1"/>
    <xf numFmtId="44" fontId="13" fillId="3" borderId="0" xfId="1" applyFont="1" applyFill="1" applyBorder="1"/>
    <xf numFmtId="44" fontId="44" fillId="3" borderId="0" xfId="1" applyFont="1" applyFill="1" applyBorder="1"/>
    <xf numFmtId="166" fontId="13" fillId="3" borderId="0" xfId="4" applyNumberFormat="1" applyFont="1" applyFill="1" applyBorder="1"/>
    <xf numFmtId="0" fontId="14" fillId="3" borderId="0" xfId="0" applyFont="1" applyFill="1" applyBorder="1" applyAlignment="1">
      <alignment horizontal="center" vertical="center"/>
    </xf>
    <xf numFmtId="44" fontId="14" fillId="3" borderId="0" xfId="1" applyFont="1" applyFill="1" applyBorder="1" applyAlignment="1">
      <alignment horizontal="center" vertical="center"/>
    </xf>
    <xf numFmtId="0" fontId="0" fillId="0" borderId="5" xfId="0" applyBorder="1" applyAlignment="1">
      <alignment horizontal="center"/>
    </xf>
    <xf numFmtId="44" fontId="0" fillId="0" borderId="6" xfId="1" applyFont="1" applyBorder="1"/>
    <xf numFmtId="0" fontId="0" fillId="0" borderId="8" xfId="0" applyBorder="1" applyAlignment="1">
      <alignment horizontal="center"/>
    </xf>
    <xf numFmtId="0" fontId="2" fillId="0" borderId="0" xfId="0" applyFont="1" applyBorder="1" applyAlignment="1">
      <alignment vertical="center"/>
    </xf>
    <xf numFmtId="0" fontId="0" fillId="0" borderId="0" xfId="0" applyBorder="1"/>
    <xf numFmtId="0" fontId="2" fillId="0" borderId="9" xfId="0" applyFont="1" applyBorder="1" applyAlignment="1">
      <alignment horizontal="right" vertical="center" indent="1"/>
    </xf>
    <xf numFmtId="0" fontId="0" fillId="0" borderId="9" xfId="0" applyBorder="1"/>
    <xf numFmtId="44" fontId="0" fillId="2" borderId="9" xfId="1" applyFont="1" applyFill="1" applyBorder="1"/>
    <xf numFmtId="166" fontId="0" fillId="2" borderId="12" xfId="4" applyNumberFormat="1" applyFont="1" applyFill="1" applyBorder="1"/>
    <xf numFmtId="44" fontId="0" fillId="0" borderId="9" xfId="1" applyFont="1" applyBorder="1"/>
    <xf numFmtId="0" fontId="6" fillId="0" borderId="29" xfId="0" applyFont="1" applyBorder="1" applyAlignment="1">
      <alignment horizontal="center" vertical="center"/>
    </xf>
    <xf numFmtId="44" fontId="6" fillId="0" borderId="30" xfId="1" applyFont="1" applyBorder="1" applyAlignment="1">
      <alignment horizontal="center" vertical="center"/>
    </xf>
    <xf numFmtId="0" fontId="0" fillId="0" borderId="31" xfId="0" applyBorder="1" applyAlignment="1">
      <alignment horizontal="center"/>
    </xf>
    <xf numFmtId="44" fontId="0" fillId="0" borderId="9" xfId="1" applyFont="1" applyFill="1" applyBorder="1"/>
    <xf numFmtId="0" fontId="0" fillId="0" borderId="32" xfId="0" applyBorder="1" applyAlignment="1">
      <alignment horizontal="center"/>
    </xf>
    <xf numFmtId="44" fontId="0" fillId="0" borderId="33" xfId="1" applyFont="1" applyFill="1" applyBorder="1"/>
    <xf numFmtId="0" fontId="0" fillId="0" borderId="34" xfId="0" applyBorder="1" applyAlignment="1">
      <alignment horizontal="center"/>
    </xf>
    <xf numFmtId="44" fontId="0" fillId="0" borderId="21" xfId="0" applyNumberFormat="1" applyBorder="1"/>
    <xf numFmtId="44" fontId="0" fillId="0" borderId="11" xfId="1" applyFont="1" applyFill="1" applyBorder="1"/>
    <xf numFmtId="44" fontId="0" fillId="0" borderId="21" xfId="1" applyFont="1" applyFill="1" applyBorder="1"/>
    <xf numFmtId="44" fontId="0" fillId="0" borderId="20" xfId="1" applyFont="1" applyFill="1" applyBorder="1"/>
    <xf numFmtId="44" fontId="0" fillId="0" borderId="12" xfId="1" applyFont="1" applyFill="1" applyBorder="1"/>
    <xf numFmtId="0" fontId="45" fillId="8" borderId="0" xfId="2" applyFont="1" applyFill="1" applyAlignment="1">
      <alignment horizontal="center" vertical="center" wrapText="1"/>
    </xf>
    <xf numFmtId="0" fontId="23" fillId="0" borderId="0" xfId="0" applyFont="1" applyAlignment="1">
      <alignment horizontal="right" vertical="center" indent="1"/>
    </xf>
    <xf numFmtId="0" fontId="33" fillId="0" borderId="0" xfId="0" applyFont="1" applyAlignment="1">
      <alignment horizontal="left" vertical="center" indent="3"/>
    </xf>
    <xf numFmtId="0" fontId="34" fillId="0" borderId="0" xfId="0" applyFont="1" applyAlignment="1">
      <alignment horizontal="left" vertical="center" indent="3"/>
    </xf>
    <xf numFmtId="0" fontId="25" fillId="7" borderId="0" xfId="0" applyFont="1" applyFill="1" applyAlignment="1">
      <alignment horizontal="center"/>
    </xf>
    <xf numFmtId="0" fontId="31" fillId="7" borderId="0" xfId="0" applyFont="1" applyFill="1" applyAlignment="1">
      <alignment horizontal="center" vertical="center" wrapText="1"/>
    </xf>
    <xf numFmtId="0" fontId="18" fillId="7" borderId="0" xfId="0" applyFont="1" applyFill="1" applyAlignment="1">
      <alignment horizontal="left" vertical="center"/>
    </xf>
    <xf numFmtId="0" fontId="8" fillId="3" borderId="0" xfId="0" applyFont="1" applyFill="1" applyAlignment="1">
      <alignment horizontal="left" vertical="center"/>
    </xf>
    <xf numFmtId="0" fontId="46" fillId="8" borderId="0" xfId="2" applyFont="1" applyFill="1" applyAlignment="1">
      <alignment horizontal="center" vertical="center" wrapText="1"/>
    </xf>
    <xf numFmtId="0" fontId="8" fillId="5" borderId="0" xfId="0" applyFont="1" applyFill="1" applyAlignment="1">
      <alignment horizontal="left" vertical="center"/>
    </xf>
    <xf numFmtId="0" fontId="47" fillId="8" borderId="0" xfId="2" applyFont="1" applyFill="1" applyAlignment="1">
      <alignment horizontal="center" vertical="center" wrapText="1"/>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537937420348894E-2"/>
          <c:y val="4.6752326997672441E-2"/>
          <c:w val="0.93562875931835154"/>
          <c:h val="0.89138742769588053"/>
        </c:manualLayout>
      </c:layout>
      <c:scatterChart>
        <c:scatterStyle val="smoothMarker"/>
        <c:varyColors val="0"/>
        <c:ser>
          <c:idx val="1"/>
          <c:order val="0"/>
          <c:tx>
            <c:strRef>
              <c:f>'Debt Payoff Chart'!$J$18</c:f>
              <c:strCache>
                <c:ptCount val="1"/>
                <c:pt idx="0">
                  <c:v>Debt Snowball</c:v>
                </c:pt>
              </c:strCache>
            </c:strRef>
          </c:tx>
          <c:spPr>
            <a:ln w="38100" cap="rnd">
              <a:solidFill>
                <a:schemeClr val="accent2">
                  <a:lumMod val="40000"/>
                  <a:lumOff val="60000"/>
                </a:schemeClr>
              </a:solidFill>
              <a:round/>
            </a:ln>
            <a:effectLst/>
          </c:spPr>
          <c:marker>
            <c:symbol val="none"/>
          </c:marker>
          <c:xVal>
            <c:numRef>
              <c:f>'Debt Payoff Chart'!$I$19:$I$139</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xVal>
          <c:yVal>
            <c:numRef>
              <c:f>'Debt Payoff Chart'!$J$19:$J$139</c:f>
              <c:numCache>
                <c:formatCode>_("$"* #,##0.00_);_("$"* \(#,##0.00\);_("$"* "-"??_);_(@_)</c:formatCode>
                <c:ptCount val="121"/>
                <c:pt idx="0">
                  <c:v>6000</c:v>
                </c:pt>
                <c:pt idx="1">
                  <c:v>5675</c:v>
                </c:pt>
                <c:pt idx="2">
                  <c:v>5435.2666666666664</c:v>
                </c:pt>
                <c:pt idx="3">
                  <c:v>5193.9017777777781</c:v>
                </c:pt>
                <c:pt idx="4">
                  <c:v>4950.8945429629639</c:v>
                </c:pt>
                <c:pt idx="5">
                  <c:v>4705.8393215370379</c:v>
                </c:pt>
                <c:pt idx="6">
                  <c:v>4458.363407614982</c:v>
                </c:pt>
                <c:pt idx="7">
                  <c:v>4208.4432412323949</c:v>
                </c:pt>
                <c:pt idx="8">
                  <c:v>3956.0550408427098</c:v>
                </c:pt>
                <c:pt idx="9">
                  <c:v>3701.1748014050845</c:v>
                </c:pt>
                <c:pt idx="10">
                  <c:v>3443.7782924597514</c:v>
                </c:pt>
                <c:pt idx="11">
                  <c:v>3183.8410561908449</c:v>
                </c:pt>
                <c:pt idx="12">
                  <c:v>2920.7826124083135</c:v>
                </c:pt>
                <c:pt idx="13">
                  <c:v>2652.0245690104939</c:v>
                </c:pt>
                <c:pt idx="14">
                  <c:v>2377.4434346723879</c:v>
                </c:pt>
                <c:pt idx="15">
                  <c:v>2096.9130424236232</c:v>
                </c:pt>
                <c:pt idx="16">
                  <c:v>1810.3044916761351</c:v>
                </c:pt>
                <c:pt idx="17">
                  <c:v>1517.4860889957847</c:v>
                </c:pt>
                <c:pt idx="18">
                  <c:v>1218.3232875906936</c:v>
                </c:pt>
                <c:pt idx="19">
                  <c:v>912.678625488492</c:v>
                </c:pt>
                <c:pt idx="20">
                  <c:v>600.41166237407606</c:v>
                </c:pt>
                <c:pt idx="21">
                  <c:v>281.37891505884772</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yVal>
          <c:smooth val="1"/>
          <c:extLst>
            <c:ext xmlns:c16="http://schemas.microsoft.com/office/drawing/2014/chart" uri="{C3380CC4-5D6E-409C-BE32-E72D297353CC}">
              <c16:uniqueId val="{00000001-BF2C-44C1-91B9-B97FB128CC57}"/>
            </c:ext>
          </c:extLst>
        </c:ser>
        <c:ser>
          <c:idx val="0"/>
          <c:order val="1"/>
          <c:tx>
            <c:v>Debt Avalanche</c:v>
          </c:tx>
          <c:spPr>
            <a:ln w="19050" cap="rnd">
              <a:solidFill>
                <a:schemeClr val="accent1"/>
              </a:solidFill>
              <a:round/>
            </a:ln>
            <a:effectLst/>
          </c:spPr>
          <c:marker>
            <c:symbol val="none"/>
          </c:marker>
          <c:xVal>
            <c:numRef>
              <c:f>'Debt Payoff Chart'!$I$19:$I$139</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xVal>
          <c:yVal>
            <c:numRef>
              <c:f>'Debt Payoff Chart'!$K$19:$K$139</c:f>
              <c:numCache>
                <c:formatCode>_("$"* #,##0.00_);_("$"* \(#,##0.00\);_("$"* "-"??_);_(@_)</c:formatCode>
                <c:ptCount val="121"/>
                <c:pt idx="0">
                  <c:v>6000</c:v>
                </c:pt>
                <c:pt idx="1">
                  <c:v>5675</c:v>
                </c:pt>
                <c:pt idx="2">
                  <c:v>5429.2666666666664</c:v>
                </c:pt>
                <c:pt idx="3">
                  <c:v>5178.7317777777789</c:v>
                </c:pt>
                <c:pt idx="4">
                  <c:v>4923.2955929629634</c:v>
                </c:pt>
                <c:pt idx="5">
                  <c:v>4662.8562475216058</c:v>
                </c:pt>
                <c:pt idx="6">
                  <c:v>4397.3097067213148</c:v>
                </c:pt>
                <c:pt idx="7">
                  <c:v>4126.5497191091818</c:v>
                </c:pt>
                <c:pt idx="8">
                  <c:v>3850.4677688144538</c:v>
                </c:pt>
                <c:pt idx="9">
                  <c:v>3568.9530268207973</c:v>
                </c:pt>
                <c:pt idx="10">
                  <c:v>3281.8923011858615</c:v>
                </c:pt>
                <c:pt idx="11">
                  <c:v>2989.1699861853622</c:v>
                </c:pt>
                <c:pt idx="12">
                  <c:v>2690.6680103584008</c:v>
                </c:pt>
                <c:pt idx="13">
                  <c:v>2386.865745491988</c:v>
                </c:pt>
                <c:pt idx="14">
                  <c:v>2080.0923983437779</c:v>
                </c:pt>
                <c:pt idx="15">
                  <c:v>1770.3187043600647</c:v>
                </c:pt>
                <c:pt idx="16">
                  <c:v>1457.5151093167337</c:v>
                </c:pt>
                <c:pt idx="17">
                  <c:v>1141.6517664423895</c:v>
                </c:pt>
                <c:pt idx="18">
                  <c:v>822.69853351285212</c:v>
                </c:pt>
                <c:pt idx="19">
                  <c:v>501.0165237362711</c:v>
                </c:pt>
                <c:pt idx="20">
                  <c:v>177.18996722784624</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yVal>
          <c:smooth val="1"/>
          <c:extLst>
            <c:ext xmlns:c16="http://schemas.microsoft.com/office/drawing/2014/chart" uri="{C3380CC4-5D6E-409C-BE32-E72D297353CC}">
              <c16:uniqueId val="{00000001-9170-4DDA-B4F3-41C2B7F05677}"/>
            </c:ext>
          </c:extLst>
        </c:ser>
        <c:dLbls>
          <c:showLegendKey val="0"/>
          <c:showVal val="0"/>
          <c:showCatName val="0"/>
          <c:showSerName val="0"/>
          <c:showPercent val="0"/>
          <c:showBubbleSize val="0"/>
        </c:dLbls>
        <c:axId val="444566216"/>
        <c:axId val="444566544"/>
        <c:extLst/>
      </c:scatterChart>
      <c:valAx>
        <c:axId val="444566216"/>
        <c:scaling>
          <c:orientation val="minMax"/>
          <c:max val="22"/>
          <c:min val="0"/>
        </c:scaling>
        <c:delete val="0"/>
        <c:axPos val="b"/>
        <c:majorGridlines>
          <c:spPr>
            <a:ln w="9525" cap="flat" cmpd="sng" algn="ctr">
              <a:solidFill>
                <a:schemeClr val="tx1">
                  <a:lumMod val="75000"/>
                  <a:lumOff val="2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44566544"/>
        <c:crosses val="autoZero"/>
        <c:crossBetween val="midCat"/>
        <c:majorUnit val="1"/>
      </c:valAx>
      <c:valAx>
        <c:axId val="444566544"/>
        <c:scaling>
          <c:orientation val="minMax"/>
          <c:max val="11000"/>
          <c:min val="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44566216"/>
        <c:crosses val="autoZero"/>
        <c:crossBetween val="midCat"/>
        <c:majorUnit val="1000"/>
      </c:valAx>
      <c:spPr>
        <a:noFill/>
        <a:ln>
          <a:noFill/>
        </a:ln>
        <a:effectLst/>
      </c:spPr>
    </c:plotArea>
    <c:legend>
      <c:legendPos val="r"/>
      <c:layout>
        <c:manualLayout>
          <c:xMode val="edge"/>
          <c:yMode val="edge"/>
          <c:x val="0.84858141811893384"/>
          <c:y val="0.16690431206793194"/>
          <c:w val="9.6808661951974892E-2"/>
          <c:h val="0.11761955048498708"/>
        </c:manualLayout>
      </c:layout>
      <c:overlay val="0"/>
      <c:spPr>
        <a:solidFill>
          <a:sysClr val="window" lastClr="FFFFFF"/>
        </a:solid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76200" cap="flat" cmpd="sng" algn="ctr">
      <a:solidFill>
        <a:schemeClr val="tx2">
          <a:lumMod val="50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s://www.etsy.com/listing/1181941644/debt-snowball-vs-debt-avalanche-excel?click_key=89ce86b9a42559997ae60b88bf0e04ae6491623f%3A1181941644&amp;click_sum=0461aa8c&amp;ref=shop_home_active_3&amp;pro=1"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85195</xdr:colOff>
      <xdr:row>15</xdr:row>
      <xdr:rowOff>28574</xdr:rowOff>
    </xdr:from>
    <xdr:to>
      <xdr:col>12</xdr:col>
      <xdr:colOff>250658</xdr:colOff>
      <xdr:row>22</xdr:row>
      <xdr:rowOff>120316</xdr:rowOff>
    </xdr:to>
    <xdr:sp macro="" textlink="">
      <xdr:nvSpPr>
        <xdr:cNvPr id="2" name="Isosceles Triangle 1">
          <a:extLst>
            <a:ext uri="{FF2B5EF4-FFF2-40B4-BE49-F238E27FC236}">
              <a16:creationId xmlns:a16="http://schemas.microsoft.com/office/drawing/2014/main" id="{06B118CF-1EC8-4230-85E7-2D3B0006A7F7}"/>
            </a:ext>
          </a:extLst>
        </xdr:cNvPr>
        <xdr:cNvSpPr/>
      </xdr:nvSpPr>
      <xdr:spPr>
        <a:xfrm flipV="1">
          <a:off x="16207511" y="3327232"/>
          <a:ext cx="165463" cy="1425242"/>
        </a:xfrm>
        <a:prstGeom prst="triangle">
          <a:avLst>
            <a:gd name="adj" fmla="val 47882"/>
          </a:avLst>
        </a:prstGeom>
        <a:gradFill flip="none" rotWithShape="1">
          <a:gsLst>
            <a:gs pos="0">
              <a:srgbClr val="00B050"/>
            </a:gs>
            <a:gs pos="100000">
              <a:schemeClr val="accent2">
                <a:lumMod val="75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1628775</xdr:colOff>
      <xdr:row>15</xdr:row>
      <xdr:rowOff>19050</xdr:rowOff>
    </xdr:from>
    <xdr:to>
      <xdr:col>1</xdr:col>
      <xdr:colOff>1794711</xdr:colOff>
      <xdr:row>22</xdr:row>
      <xdr:rowOff>160421</xdr:rowOff>
    </xdr:to>
    <xdr:sp macro="" textlink="">
      <xdr:nvSpPr>
        <xdr:cNvPr id="3" name="Isosceles Triangle 2">
          <a:extLst>
            <a:ext uri="{FF2B5EF4-FFF2-40B4-BE49-F238E27FC236}">
              <a16:creationId xmlns:a16="http://schemas.microsoft.com/office/drawing/2014/main" id="{515988F9-72E7-4730-BBEA-77E24B9BB54A}"/>
            </a:ext>
          </a:extLst>
        </xdr:cNvPr>
        <xdr:cNvSpPr/>
      </xdr:nvSpPr>
      <xdr:spPr>
        <a:xfrm rot="10800000" flipV="1">
          <a:off x="2120064" y="3317708"/>
          <a:ext cx="165936" cy="1474871"/>
        </a:xfrm>
        <a:prstGeom prst="triangle">
          <a:avLst>
            <a:gd name="adj" fmla="val 47882"/>
          </a:avLst>
        </a:prstGeom>
        <a:gradFill flip="none" rotWithShape="1">
          <a:gsLst>
            <a:gs pos="0">
              <a:srgbClr val="00B050"/>
            </a:gs>
            <a:gs pos="100000">
              <a:schemeClr val="accent2">
                <a:lumMod val="75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958010</xdr:colOff>
      <xdr:row>1</xdr:row>
      <xdr:rowOff>1</xdr:rowOff>
    </xdr:from>
    <xdr:to>
      <xdr:col>11</xdr:col>
      <xdr:colOff>653211</xdr:colOff>
      <xdr:row>6</xdr:row>
      <xdr:rowOff>60159</xdr:rowOff>
    </xdr:to>
    <xdr:sp macro="" textlink="">
      <xdr:nvSpPr>
        <xdr:cNvPr id="4" name="TextBox 3">
          <a:extLst>
            <a:ext uri="{FF2B5EF4-FFF2-40B4-BE49-F238E27FC236}">
              <a16:creationId xmlns:a16="http://schemas.microsoft.com/office/drawing/2014/main" id="{F510BCDE-FD88-4834-A75B-EB2A9D7D7970}"/>
            </a:ext>
          </a:extLst>
        </xdr:cNvPr>
        <xdr:cNvSpPr txBox="1"/>
      </xdr:nvSpPr>
      <xdr:spPr>
        <a:xfrm>
          <a:off x="10984326" y="190501"/>
          <a:ext cx="4638174" cy="1323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Instructions: </a:t>
          </a:r>
          <a:endParaRPr lang="en-US" sz="1100" b="0">
            <a:solidFill>
              <a:schemeClr val="dk1"/>
            </a:solidFill>
          </a:endParaRPr>
        </a:p>
        <a:p>
          <a:r>
            <a:rPr lang="en-US" sz="1100"/>
            <a:t>1) Enter your extra monthly payment amount</a:t>
          </a:r>
          <a:r>
            <a:rPr lang="en-US" sz="1100" baseline="0"/>
            <a:t> and your one-time startup payment in the peach cells to the left of this instruction box.</a:t>
          </a:r>
          <a:endParaRPr lang="en-US" sz="1100"/>
        </a:p>
        <a:p>
          <a:r>
            <a:rPr lang="en-US" sz="1100"/>
            <a:t>2) Enter debts,</a:t>
          </a:r>
          <a:r>
            <a:rPr lang="en-US" sz="1100" baseline="0"/>
            <a:t> payments, and interest rates into the peach debt snowball fields on the lower-left of the screen (enter from smallest to largest)</a:t>
          </a:r>
        </a:p>
        <a:p>
          <a:r>
            <a:rPr lang="en-US" sz="1100" baseline="0"/>
            <a:t>3) Click the orange button to auto-populate the debt avalanche entries</a:t>
          </a:r>
        </a:p>
        <a:p>
          <a:r>
            <a:rPr lang="en-US" sz="1100" baseline="0"/>
            <a:t>4) See how fast you pay off your debts with each method!! (cells E10 &amp; L10)</a:t>
          </a:r>
          <a:endParaRPr lang="en-US" sz="1100"/>
        </a:p>
      </xdr:txBody>
    </xdr:sp>
    <xdr:clientData/>
  </xdr:twoCellAnchor>
  <xdr:twoCellAnchor>
    <xdr:from>
      <xdr:col>4</xdr:col>
      <xdr:colOff>200528</xdr:colOff>
      <xdr:row>10</xdr:row>
      <xdr:rowOff>4677</xdr:rowOff>
    </xdr:from>
    <xdr:to>
      <xdr:col>8</xdr:col>
      <xdr:colOff>1173083</xdr:colOff>
      <xdr:row>13</xdr:row>
      <xdr:rowOff>154671</xdr:rowOff>
    </xdr:to>
    <xdr:sp macro="" textlink="">
      <xdr:nvSpPr>
        <xdr:cNvPr id="6" name="Arrow: Curved Left 5">
          <a:extLst>
            <a:ext uri="{FF2B5EF4-FFF2-40B4-BE49-F238E27FC236}">
              <a16:creationId xmlns:a16="http://schemas.microsoft.com/office/drawing/2014/main" id="{07AB1FD1-BB8E-43F7-BBAF-DD280478B6E1}"/>
            </a:ext>
          </a:extLst>
        </xdr:cNvPr>
        <xdr:cNvSpPr/>
      </xdr:nvSpPr>
      <xdr:spPr>
        <a:xfrm rot="16200000">
          <a:off x="8211756" y="-25604"/>
          <a:ext cx="731520" cy="5243766"/>
        </a:xfrm>
        <a:prstGeom prst="curvedLeftArrow">
          <a:avLst>
            <a:gd name="adj1" fmla="val 25000"/>
            <a:gd name="adj2" fmla="val 54167"/>
            <a:gd name="adj3" fmla="val 32183"/>
          </a:avLst>
        </a:prstGeom>
        <a:solidFill>
          <a:schemeClr val="accent2">
            <a:lumMod val="60000"/>
            <a:lumOff val="40000"/>
          </a:schemeClr>
        </a:solidFill>
        <a:ln w="127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401053</xdr:colOff>
      <xdr:row>8</xdr:row>
      <xdr:rowOff>0</xdr:rowOff>
    </xdr:from>
    <xdr:to>
      <xdr:col>7</xdr:col>
      <xdr:colOff>531394</xdr:colOff>
      <xdr:row>12</xdr:row>
      <xdr:rowOff>20053</xdr:rowOff>
    </xdr:to>
    <xdr:sp macro="[0]!CopyPasteSort" textlink="">
      <xdr:nvSpPr>
        <xdr:cNvPr id="5" name="Rectangle: Rounded Corners 4">
          <a:extLst>
            <a:ext uri="{FF2B5EF4-FFF2-40B4-BE49-F238E27FC236}">
              <a16:creationId xmlns:a16="http://schemas.microsoft.com/office/drawing/2014/main" id="{EB60F2B5-3A29-4705-83CE-36744C2CE07C}"/>
            </a:ext>
          </a:extLst>
        </xdr:cNvPr>
        <xdr:cNvSpPr/>
      </xdr:nvSpPr>
      <xdr:spPr>
        <a:xfrm>
          <a:off x="7730290" y="1774658"/>
          <a:ext cx="1945104" cy="902369"/>
        </a:xfrm>
        <a:prstGeom prst="roundRect">
          <a:avLst/>
        </a:prstGeom>
        <a:solidFill>
          <a:schemeClr val="accent5">
            <a:lumMod val="7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Click</a:t>
          </a:r>
          <a:r>
            <a:rPr lang="en-US" sz="1400" b="1" baseline="0"/>
            <a:t> to a</a:t>
          </a:r>
          <a:r>
            <a:rPr lang="en-US" sz="1400" b="1"/>
            <a:t>uto-populate</a:t>
          </a:r>
          <a:r>
            <a:rPr lang="en-US" sz="1400" b="1" baseline="0"/>
            <a:t> debt avalanche numbers</a:t>
          </a:r>
          <a:endParaRPr lang="en-US" sz="1400" b="1"/>
        </a:p>
      </xdr:txBody>
    </xdr:sp>
    <xdr:clientData/>
  </xdr:twoCellAnchor>
  <xdr:twoCellAnchor>
    <xdr:from>
      <xdr:col>6</xdr:col>
      <xdr:colOff>1534027</xdr:colOff>
      <xdr:row>1</xdr:row>
      <xdr:rowOff>120316</xdr:rowOff>
    </xdr:from>
    <xdr:to>
      <xdr:col>7</xdr:col>
      <xdr:colOff>210553</xdr:colOff>
      <xdr:row>3</xdr:row>
      <xdr:rowOff>50131</xdr:rowOff>
    </xdr:to>
    <xdr:sp macro="" textlink="">
      <xdr:nvSpPr>
        <xdr:cNvPr id="7" name="Oval 6">
          <a:extLst>
            <a:ext uri="{FF2B5EF4-FFF2-40B4-BE49-F238E27FC236}">
              <a16:creationId xmlns:a16="http://schemas.microsoft.com/office/drawing/2014/main" id="{67C5A71C-7DCF-4705-A239-50DCAE627675}"/>
            </a:ext>
          </a:extLst>
        </xdr:cNvPr>
        <xdr:cNvSpPr/>
      </xdr:nvSpPr>
      <xdr:spPr>
        <a:xfrm>
          <a:off x="8863264" y="310816"/>
          <a:ext cx="491289" cy="431131"/>
        </a:xfrm>
        <a:prstGeom prst="ellipse">
          <a:avLst/>
        </a:prstGeom>
        <a:solidFill>
          <a:srgbClr val="FF00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bg1"/>
              </a:solidFill>
            </a:rPr>
            <a:t>1</a:t>
          </a:r>
        </a:p>
      </xdr:txBody>
    </xdr:sp>
    <xdr:clientData/>
  </xdr:twoCellAnchor>
  <xdr:twoCellAnchor>
    <xdr:from>
      <xdr:col>1</xdr:col>
      <xdr:colOff>1195139</xdr:colOff>
      <xdr:row>15</xdr:row>
      <xdr:rowOff>42112</xdr:rowOff>
    </xdr:from>
    <xdr:to>
      <xdr:col>1</xdr:col>
      <xdr:colOff>1686428</xdr:colOff>
      <xdr:row>17</xdr:row>
      <xdr:rowOff>92243</xdr:rowOff>
    </xdr:to>
    <xdr:sp macro="" textlink="">
      <xdr:nvSpPr>
        <xdr:cNvPr id="8" name="Oval 7">
          <a:extLst>
            <a:ext uri="{FF2B5EF4-FFF2-40B4-BE49-F238E27FC236}">
              <a16:creationId xmlns:a16="http://schemas.microsoft.com/office/drawing/2014/main" id="{DE9B727C-6F70-460C-97EA-D3C25587D93A}"/>
            </a:ext>
          </a:extLst>
        </xdr:cNvPr>
        <xdr:cNvSpPr/>
      </xdr:nvSpPr>
      <xdr:spPr>
        <a:xfrm>
          <a:off x="1686428" y="3340770"/>
          <a:ext cx="491289" cy="431131"/>
        </a:xfrm>
        <a:prstGeom prst="ellipse">
          <a:avLst/>
        </a:prstGeom>
        <a:solidFill>
          <a:srgbClr val="FF00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bg1"/>
              </a:solidFill>
            </a:rPr>
            <a:t>2</a:t>
          </a:r>
        </a:p>
      </xdr:txBody>
    </xdr:sp>
    <xdr:clientData/>
  </xdr:twoCellAnchor>
  <xdr:twoCellAnchor>
    <xdr:from>
      <xdr:col>6</xdr:col>
      <xdr:colOff>154405</xdr:colOff>
      <xdr:row>6</xdr:row>
      <xdr:rowOff>94248</xdr:rowOff>
    </xdr:from>
    <xdr:to>
      <xdr:col>6</xdr:col>
      <xdr:colOff>645694</xdr:colOff>
      <xdr:row>8</xdr:row>
      <xdr:rowOff>204537</xdr:rowOff>
    </xdr:to>
    <xdr:sp macro="" textlink="">
      <xdr:nvSpPr>
        <xdr:cNvPr id="9" name="Oval 8">
          <a:extLst>
            <a:ext uri="{FF2B5EF4-FFF2-40B4-BE49-F238E27FC236}">
              <a16:creationId xmlns:a16="http://schemas.microsoft.com/office/drawing/2014/main" id="{7C577B9A-013E-46CE-8835-72B0E5F87370}"/>
            </a:ext>
          </a:extLst>
        </xdr:cNvPr>
        <xdr:cNvSpPr/>
      </xdr:nvSpPr>
      <xdr:spPr>
        <a:xfrm>
          <a:off x="7483642" y="1548064"/>
          <a:ext cx="491289" cy="431131"/>
        </a:xfrm>
        <a:prstGeom prst="ellipse">
          <a:avLst/>
        </a:prstGeom>
        <a:solidFill>
          <a:srgbClr val="FF00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bg1"/>
              </a:solidFill>
            </a:rPr>
            <a:t>3</a:t>
          </a:r>
        </a:p>
      </xdr:txBody>
    </xdr:sp>
    <xdr:clientData/>
  </xdr:twoCellAnchor>
  <xdr:twoCellAnchor>
    <xdr:from>
      <xdr:col>1</xdr:col>
      <xdr:colOff>421105</xdr:colOff>
      <xdr:row>25</xdr:row>
      <xdr:rowOff>50132</xdr:rowOff>
    </xdr:from>
    <xdr:to>
      <xdr:col>4</xdr:col>
      <xdr:colOff>1022684</xdr:colOff>
      <xdr:row>30</xdr:row>
      <xdr:rowOff>10026</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C6423427-270B-41CD-9528-BFD13E86216E}"/>
            </a:ext>
          </a:extLst>
        </xdr:cNvPr>
        <xdr:cNvSpPr/>
      </xdr:nvSpPr>
      <xdr:spPr>
        <a:xfrm>
          <a:off x="912394" y="5253790"/>
          <a:ext cx="5865395" cy="91239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u="sng">
              <a:solidFill>
                <a:srgbClr val="0070C0"/>
              </a:solidFill>
            </a:rPr>
            <a:t>Need room</a:t>
          </a:r>
          <a:r>
            <a:rPr lang="en-US" sz="1600" b="1" u="sng" baseline="0">
              <a:solidFill>
                <a:srgbClr val="0070C0"/>
              </a:solidFill>
            </a:rPr>
            <a:t> for more debts in your debt snowball vs debt avalanche comparison? Click here to see the full tool here on Etsy! Holds up to 32 debts!!</a:t>
          </a:r>
          <a:endParaRPr lang="en-US" sz="1600" b="1" u="sng">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179912</xdr:colOff>
      <xdr:row>10</xdr:row>
      <xdr:rowOff>190495</xdr:rowOff>
    </xdr:from>
    <xdr:to>
      <xdr:col>24</xdr:col>
      <xdr:colOff>582081</xdr:colOff>
      <xdr:row>36</xdr:row>
      <xdr:rowOff>21159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265643</xdr:colOff>
      <xdr:row>3</xdr:row>
      <xdr:rowOff>63500</xdr:rowOff>
    </xdr:from>
    <xdr:to>
      <xdr:col>20</xdr:col>
      <xdr:colOff>179918</xdr:colOff>
      <xdr:row>8</xdr:row>
      <xdr:rowOff>21166</xdr:rowOff>
    </xdr:to>
    <xdr:sp macro="[0]!ScaleAxes" textlink="">
      <xdr:nvSpPr>
        <xdr:cNvPr id="5" name="Rectangle: Rounded Corners 4">
          <a:extLst>
            <a:ext uri="{FF2B5EF4-FFF2-40B4-BE49-F238E27FC236}">
              <a16:creationId xmlns:a16="http://schemas.microsoft.com/office/drawing/2014/main" id="{C4FD3016-1D34-488A-BA6E-AD0951303810}"/>
            </a:ext>
          </a:extLst>
        </xdr:cNvPr>
        <xdr:cNvSpPr/>
      </xdr:nvSpPr>
      <xdr:spPr>
        <a:xfrm>
          <a:off x="13251393" y="687917"/>
          <a:ext cx="2369608" cy="476249"/>
        </a:xfrm>
        <a:prstGeom prst="round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latin typeface="Arial" panose="020B0604020202020204" pitchFamily="34" charset="0"/>
              <a:cs typeface="Arial" panose="020B0604020202020204" pitchFamily="34" charset="0"/>
            </a:rPr>
            <a:t>Refresh Chart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154516</xdr:colOff>
      <xdr:row>8</xdr:row>
      <xdr:rowOff>94190</xdr:rowOff>
    </xdr:from>
    <xdr:to>
      <xdr:col>24</xdr:col>
      <xdr:colOff>790575</xdr:colOff>
      <xdr:row>10</xdr:row>
      <xdr:rowOff>115358</xdr:rowOff>
    </xdr:to>
    <xdr:sp macro="" textlink="">
      <xdr:nvSpPr>
        <xdr:cNvPr id="2" name="Isosceles Triangle 1">
          <a:extLst>
            <a:ext uri="{FF2B5EF4-FFF2-40B4-BE49-F238E27FC236}">
              <a16:creationId xmlns:a16="http://schemas.microsoft.com/office/drawing/2014/main" id="{EA478291-36AB-4B2D-BE72-614E21017F92}"/>
            </a:ext>
          </a:extLst>
        </xdr:cNvPr>
        <xdr:cNvSpPr/>
      </xdr:nvSpPr>
      <xdr:spPr>
        <a:xfrm rot="16200000">
          <a:off x="9082086" y="-5147205"/>
          <a:ext cx="449793" cy="14590184"/>
        </a:xfrm>
        <a:prstGeom prst="triangle">
          <a:avLst/>
        </a:prstGeom>
        <a:gradFill flip="none" rotWithShape="1">
          <a:gsLst>
            <a:gs pos="0">
              <a:srgbClr val="00B050"/>
            </a:gs>
            <a:gs pos="100000">
              <a:schemeClr val="accent2">
                <a:lumMod val="75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8</xdr:row>
      <xdr:rowOff>122764</xdr:rowOff>
    </xdr:from>
    <xdr:to>
      <xdr:col>24</xdr:col>
      <xdr:colOff>771528</xdr:colOff>
      <xdr:row>10</xdr:row>
      <xdr:rowOff>104775</xdr:rowOff>
    </xdr:to>
    <xdr:sp macro="" textlink="">
      <xdr:nvSpPr>
        <xdr:cNvPr id="2" name="Isosceles Triangle 1">
          <a:extLst>
            <a:ext uri="{FF2B5EF4-FFF2-40B4-BE49-F238E27FC236}">
              <a16:creationId xmlns:a16="http://schemas.microsoft.com/office/drawing/2014/main" id="{5E85B910-E180-4360-92C0-AE45BD049700}"/>
            </a:ext>
          </a:extLst>
        </xdr:cNvPr>
        <xdr:cNvSpPr/>
      </xdr:nvSpPr>
      <xdr:spPr>
        <a:xfrm rot="16200000" flipV="1">
          <a:off x="9024409" y="-5015445"/>
          <a:ext cx="410636" cy="14382753"/>
        </a:xfrm>
        <a:prstGeom prst="triangle">
          <a:avLst>
            <a:gd name="adj" fmla="val 47882"/>
          </a:avLst>
        </a:prstGeom>
        <a:gradFill flip="none" rotWithShape="1">
          <a:gsLst>
            <a:gs pos="0">
              <a:srgbClr val="00B050"/>
            </a:gs>
            <a:gs pos="100000">
              <a:schemeClr val="accent2">
                <a:lumMod val="75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ifeandmyfinances.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lifeandmyfinances.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tsy.com/listing/1126877688/the-best-debt-snowball-excel-template?click_key=1c80161d28522690386f4ff7bb682ec10b101918%3A1126877688&amp;click_sum=7a60ffb7&amp;ref=shop_home_active_1" TargetMode="External"/><Relationship Id="rId1" Type="http://schemas.openxmlformats.org/officeDocument/2006/relationships/hyperlink" Target="https://lifeandmyfinances.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etsy.com/listing/1147069816/debt-avalanche-payoff-calculator-debt?click_key=314a4ae285c9b84577475aed08b51ee99c637d79%3A1147069816&amp;click_sum=100db40f&amp;ref=shop_home_recs_1&amp;pro=1" TargetMode="External"/><Relationship Id="rId2" Type="http://schemas.openxmlformats.org/officeDocument/2006/relationships/hyperlink" Target="https://www.etsy.com/listing/1145349023/credit-card-payoff-calculator-credit?click_key=f8379ddb29fae34589c4b7d6e3d6d1c7c083321c%3A1145349023&amp;click_sum=6babf273&amp;ref=shop_home_active_1" TargetMode="External"/><Relationship Id="rId1" Type="http://schemas.openxmlformats.org/officeDocument/2006/relationships/hyperlink" Target="https://lifeandmyfinances.com/"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9AED-6F38-45C6-9864-BA7FA0212A15}">
  <sheetPr codeName="Sheet4"/>
  <dimension ref="A1:BG370"/>
  <sheetViews>
    <sheetView showGridLines="0" tabSelected="1" zoomScale="95" zoomScaleNormal="95" workbookViewId="0">
      <selection activeCell="H4" sqref="H4"/>
    </sheetView>
  </sheetViews>
  <sheetFormatPr defaultRowHeight="15" x14ac:dyDescent="0.25"/>
  <cols>
    <col min="1" max="1" width="7.42578125" customWidth="1"/>
    <col min="2" max="2" width="29.28515625" customWidth="1"/>
    <col min="3" max="3" width="19.5703125" customWidth="1"/>
    <col min="4" max="4" width="30.140625" customWidth="1"/>
    <col min="5" max="5" width="16.42578125" customWidth="1"/>
    <col min="6" max="6" width="7.28515625" customWidth="1"/>
    <col min="7" max="7" width="27.140625" customWidth="1"/>
    <col min="8" max="8" width="13.28515625" customWidth="1"/>
    <col min="9" max="9" width="25.85546875" customWidth="1"/>
    <col min="10" max="10" width="18.5703125" customWidth="1"/>
    <col min="11" max="11" width="29.5703125" customWidth="1"/>
    <col min="12" max="12" width="17.28515625" customWidth="1"/>
    <col min="13" max="13" width="8.5703125" customWidth="1"/>
    <col min="14" max="14" width="27.5703125" customWidth="1"/>
  </cols>
  <sheetData>
    <row r="1" spans="1:59"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row>
    <row r="2" spans="1:59" ht="20.25" customHeight="1" x14ac:dyDescent="0.25">
      <c r="A2" s="102"/>
      <c r="B2" s="242" t="s">
        <v>77</v>
      </c>
      <c r="C2" s="242"/>
      <c r="D2" s="242"/>
      <c r="E2" s="24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row>
    <row r="3" spans="1:59" ht="18.75" customHeight="1" thickBot="1" x14ac:dyDescent="0.3">
      <c r="A3" s="102"/>
      <c r="B3" s="242"/>
      <c r="C3" s="242"/>
      <c r="D3" s="242"/>
      <c r="E3" s="24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row>
    <row r="4" spans="1:59" ht="20.25" customHeight="1" x14ac:dyDescent="0.25">
      <c r="A4" s="102"/>
      <c r="B4" s="242"/>
      <c r="C4" s="242"/>
      <c r="D4" s="242"/>
      <c r="E4" s="242"/>
      <c r="F4" s="102"/>
      <c r="G4" s="180" t="s">
        <v>64</v>
      </c>
      <c r="H4" s="100">
        <v>200</v>
      </c>
      <c r="I4" s="102"/>
      <c r="J4" s="102"/>
      <c r="K4" s="102"/>
      <c r="L4" s="102"/>
      <c r="M4" s="102"/>
      <c r="N4" s="116" t="s">
        <v>66</v>
      </c>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row>
    <row r="5" spans="1:59" ht="20.25" customHeight="1" thickBot="1" x14ac:dyDescent="0.3">
      <c r="A5" s="102"/>
      <c r="B5" s="242"/>
      <c r="C5" s="242"/>
      <c r="D5" s="242"/>
      <c r="E5" s="242"/>
      <c r="F5" s="102"/>
      <c r="G5" s="181" t="s">
        <v>65</v>
      </c>
      <c r="H5" s="101">
        <v>0</v>
      </c>
      <c r="I5" s="102"/>
      <c r="J5" s="102"/>
      <c r="K5" s="102"/>
      <c r="L5" s="102"/>
      <c r="M5" s="102"/>
      <c r="N5" s="103" t="s">
        <v>54</v>
      </c>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row>
    <row r="6" spans="1:59" ht="18.75" customHeight="1" x14ac:dyDescent="0.25">
      <c r="A6" s="102"/>
      <c r="B6" s="242"/>
      <c r="C6" s="242"/>
      <c r="D6" s="242"/>
      <c r="E6" s="24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row>
    <row r="7" spans="1:59" ht="18.75" customHeight="1" x14ac:dyDescent="0.25">
      <c r="A7" s="102"/>
      <c r="B7" s="110"/>
      <c r="C7" s="110"/>
      <c r="D7" s="110"/>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row>
    <row r="8" spans="1:59" ht="6" customHeight="1" x14ac:dyDescent="0.25">
      <c r="A8" s="102"/>
      <c r="B8" s="121"/>
      <c r="C8" s="121"/>
      <c r="D8" s="121"/>
      <c r="E8" s="120"/>
      <c r="F8" s="120"/>
      <c r="G8" s="102"/>
      <c r="H8" s="102"/>
      <c r="I8" s="120"/>
      <c r="J8" s="120"/>
      <c r="K8" s="120"/>
      <c r="L8" s="120"/>
      <c r="M8" s="120"/>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row>
    <row r="9" spans="1:59" ht="18" customHeight="1" x14ac:dyDescent="0.25">
      <c r="A9" s="102"/>
      <c r="B9" s="239" t="s">
        <v>58</v>
      </c>
      <c r="C9" s="239"/>
      <c r="D9" s="122" t="s">
        <v>62</v>
      </c>
      <c r="E9" s="123">
        <f>SUM(C16:C47)</f>
        <v>6000</v>
      </c>
      <c r="F9" s="105"/>
      <c r="G9" s="102"/>
      <c r="H9" s="102"/>
      <c r="I9" s="240" t="s">
        <v>59</v>
      </c>
      <c r="J9" s="240"/>
      <c r="K9" s="122" t="s">
        <v>62</v>
      </c>
      <c r="L9" s="128">
        <f>SUM(J16:J47)</f>
        <v>6000</v>
      </c>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row>
    <row r="10" spans="1:59" ht="18" customHeight="1" x14ac:dyDescent="0.25">
      <c r="A10" s="102"/>
      <c r="B10" s="239"/>
      <c r="C10" s="239"/>
      <c r="D10" s="124" t="s">
        <v>61</v>
      </c>
      <c r="E10" s="125">
        <f>SUM('Debt Snowball Calculator'!B18:B137)</f>
        <v>7106.3789150588473</v>
      </c>
      <c r="F10" s="105"/>
      <c r="G10" s="102"/>
      <c r="H10" s="102"/>
      <c r="I10" s="240"/>
      <c r="J10" s="240"/>
      <c r="K10" s="124" t="s">
        <v>61</v>
      </c>
      <c r="L10" s="129">
        <f>SUM('Debt Avalanche Calculator'!B18:B137)</f>
        <v>6677.189967227846</v>
      </c>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row>
    <row r="11" spans="1:59" ht="18" customHeight="1" x14ac:dyDescent="0.25">
      <c r="A11" s="102"/>
      <c r="B11" s="239"/>
      <c r="C11" s="239"/>
      <c r="D11" s="126" t="s">
        <v>63</v>
      </c>
      <c r="E11" s="127">
        <f>(VLOOKUP(0,'Debt Snowball Calculator'!$A$18:$C$137,3,FALSE)-1)</f>
        <v>22</v>
      </c>
      <c r="F11" s="105"/>
      <c r="G11" s="102"/>
      <c r="H11" s="102"/>
      <c r="I11" s="240"/>
      <c r="J11" s="240"/>
      <c r="K11" s="126" t="s">
        <v>63</v>
      </c>
      <c r="L11" s="130">
        <f>(VLOOKUP(0,'Debt Avalanche Calculator'!$A$18:$C$137,3,FALSE)-1)</f>
        <v>21</v>
      </c>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row>
    <row r="12" spans="1:59" x14ac:dyDescent="0.25">
      <c r="A12" s="102"/>
      <c r="E12" s="105"/>
      <c r="F12" s="105"/>
      <c r="G12" s="102"/>
      <c r="H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row>
    <row r="13" spans="1:59" x14ac:dyDescent="0.25">
      <c r="A13" s="102"/>
      <c r="B13" s="241" t="s">
        <v>67</v>
      </c>
      <c r="C13" s="241"/>
      <c r="D13" s="241"/>
      <c r="E13" s="241"/>
      <c r="F13" s="106"/>
      <c r="G13" s="102"/>
      <c r="H13" s="102"/>
      <c r="I13" s="241" t="s">
        <v>68</v>
      </c>
      <c r="J13" s="241"/>
      <c r="K13" s="241"/>
      <c r="L13" s="241"/>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row>
    <row r="14" spans="1:59" x14ac:dyDescent="0.25">
      <c r="A14" s="102"/>
      <c r="G14" s="102"/>
      <c r="H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row>
    <row r="15" spans="1:59" s="115" customFormat="1" ht="20.25" customHeight="1" x14ac:dyDescent="0.25">
      <c r="A15" s="114"/>
      <c r="B15" s="118" t="s">
        <v>71</v>
      </c>
      <c r="C15" s="119" t="s">
        <v>60</v>
      </c>
      <c r="D15" s="119" t="s">
        <v>31</v>
      </c>
      <c r="E15" s="119" t="s">
        <v>32</v>
      </c>
      <c r="F15" s="113"/>
      <c r="G15" s="117" t="s">
        <v>70</v>
      </c>
      <c r="H15" s="114"/>
      <c r="I15" s="118" t="s">
        <v>71</v>
      </c>
      <c r="J15" s="119" t="s">
        <v>60</v>
      </c>
      <c r="K15" s="119" t="s">
        <v>31</v>
      </c>
      <c r="L15" s="119" t="s">
        <v>32</v>
      </c>
      <c r="M15" s="119"/>
      <c r="N15" s="117" t="s">
        <v>70</v>
      </c>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row>
    <row r="16" spans="1:59" x14ac:dyDescent="0.25">
      <c r="A16" s="102"/>
      <c r="B16" s="104" t="s">
        <v>15</v>
      </c>
      <c r="C16" s="108">
        <v>1000</v>
      </c>
      <c r="D16" s="108">
        <v>25</v>
      </c>
      <c r="E16" s="109">
        <v>0.08</v>
      </c>
      <c r="F16" s="107"/>
      <c r="G16" s="112">
        <f>VLOOKUP(0,'Debt Snowball Calculator'!$CX$17:$CY$137,2,FALSE)</f>
        <v>5</v>
      </c>
      <c r="H16" s="112"/>
      <c r="I16" s="104" t="s">
        <v>17</v>
      </c>
      <c r="J16" s="108">
        <v>3000</v>
      </c>
      <c r="K16" s="108">
        <v>60</v>
      </c>
      <c r="L16" s="109">
        <v>0.26</v>
      </c>
      <c r="N16" s="112">
        <f>VLOOKUP(0,'Debt Avalanche Calculator'!$CX$17:$CY$137,2,FALSE)</f>
        <v>13</v>
      </c>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row>
    <row r="17" spans="1:59" x14ac:dyDescent="0.25">
      <c r="A17" s="102"/>
      <c r="B17" s="104" t="s">
        <v>16</v>
      </c>
      <c r="C17" s="108">
        <v>2000</v>
      </c>
      <c r="D17" s="108">
        <v>40</v>
      </c>
      <c r="E17" s="109">
        <v>0.12</v>
      </c>
      <c r="F17" s="107"/>
      <c r="G17" s="112">
        <f>IF(VLOOKUP(0,'Debt Snowball Calculator'!$DA$17:$DB$137,2,FALSE)=1,"",VLOOKUP(0,'Debt Snowball Calculator'!$DA$17:$DB$137,2,FALSE))</f>
        <v>12</v>
      </c>
      <c r="H17" s="102"/>
      <c r="I17" s="104" t="s">
        <v>16</v>
      </c>
      <c r="J17" s="108">
        <v>2000</v>
      </c>
      <c r="K17" s="108">
        <v>40</v>
      </c>
      <c r="L17" s="109">
        <v>0.12</v>
      </c>
      <c r="N17" s="112">
        <f>IF(VLOOKUP(0,'Debt Avalanche Calculator'!$DA$17:$DB$137,2,FALSE)=1,"",VLOOKUP(0,'Debt Avalanche Calculator'!$DA$17:$DB$137,2,FALSE))</f>
        <v>19</v>
      </c>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row>
    <row r="18" spans="1:59" x14ac:dyDescent="0.25">
      <c r="A18" s="102"/>
      <c r="B18" s="104" t="s">
        <v>17</v>
      </c>
      <c r="C18" s="108">
        <v>3000</v>
      </c>
      <c r="D18" s="108">
        <v>60</v>
      </c>
      <c r="E18" s="109">
        <v>0.26</v>
      </c>
      <c r="F18" s="107"/>
      <c r="G18" s="112">
        <f>IF(VLOOKUP(0,'Debt Snowball Calculator'!$DD$17:$DE$137,2,FALSE)=1,"",VLOOKUP(0,'Debt Snowball Calculator'!$DD$17:$DE$137,2,FALSE))</f>
        <v>22</v>
      </c>
      <c r="H18" s="102"/>
      <c r="I18" s="104" t="s">
        <v>15</v>
      </c>
      <c r="J18" s="108">
        <v>1000</v>
      </c>
      <c r="K18" s="108">
        <v>25</v>
      </c>
      <c r="L18" s="109">
        <v>0.08</v>
      </c>
      <c r="N18" s="112">
        <f>IF(VLOOKUP(0,'Debt Avalanche Calculator'!$DD$17:$DE$137,2,FALSE)=1,"",VLOOKUP(0,'Debt Avalanche Calculator'!$DD$17:$DE$137,2,FALSE))</f>
        <v>21</v>
      </c>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row>
    <row r="19" spans="1:59" x14ac:dyDescent="0.25">
      <c r="A19" s="102"/>
      <c r="B19" s="104" t="s">
        <v>18</v>
      </c>
      <c r="C19" s="108"/>
      <c r="D19" s="108"/>
      <c r="E19" s="109"/>
      <c r="F19" s="107"/>
      <c r="G19" s="112" t="str">
        <f>IF(VLOOKUP(0,'Debt Snowball Calculator'!$DG$17:$DH$137,2,FALSE)=1,"",VLOOKUP(0,'Debt Snowball Calculator'!$DG$17:$DH$137,2,FALSE))</f>
        <v/>
      </c>
      <c r="H19" s="102"/>
      <c r="I19" s="104" t="s">
        <v>18</v>
      </c>
      <c r="J19" s="108"/>
      <c r="K19" s="108"/>
      <c r="L19" s="109"/>
      <c r="N19" s="112" t="str">
        <f>IF(VLOOKUP(0,'Debt Avalanche Calculator'!$DG$17:$DH$137,2,FALSE)=1,"",VLOOKUP(0,'Debt Avalanche Calculator'!$DG$17:$DH$137,2,FALSE))</f>
        <v/>
      </c>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row>
    <row r="20" spans="1:59" x14ac:dyDescent="0.25">
      <c r="A20" s="102"/>
      <c r="B20" s="104" t="s">
        <v>19</v>
      </c>
      <c r="C20" s="108"/>
      <c r="D20" s="108"/>
      <c r="E20" s="109"/>
      <c r="F20" s="107"/>
      <c r="G20" s="112" t="str">
        <f>IF(VLOOKUP(0,'Debt Snowball Calculator'!$DJ$17:$DK$137,2,FALSE)=1,"",VLOOKUP(0,'Debt Snowball Calculator'!$DJ$17:$DK$137,2,FALSE))</f>
        <v/>
      </c>
      <c r="H20" s="102"/>
      <c r="I20" s="104" t="s">
        <v>19</v>
      </c>
      <c r="J20" s="108"/>
      <c r="K20" s="108"/>
      <c r="L20" s="109"/>
      <c r="N20" s="112" t="str">
        <f>IF(VLOOKUP(0,'Debt Avalanche Calculator'!$DJ$17:$DK$137,2,FALSE)=1,"",VLOOKUP(0,'Debt Avalanche Calculator'!$DJ$17:$DK$137,2,FALSE))</f>
        <v/>
      </c>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row>
    <row r="21" spans="1:59" x14ac:dyDescent="0.25">
      <c r="A21" s="102"/>
      <c r="B21" s="104" t="s">
        <v>20</v>
      </c>
      <c r="C21" s="108"/>
      <c r="D21" s="108"/>
      <c r="E21" s="109"/>
      <c r="F21" s="107"/>
      <c r="G21" s="112" t="str">
        <f>IF(VLOOKUP(0,'Debt Snowball Calculator'!$DM$17:$DN$137,2,FALSE)=1,"",VLOOKUP(0,'Debt Snowball Calculator'!$DM$17:$DN$137,2,FALSE))</f>
        <v/>
      </c>
      <c r="H21" s="102"/>
      <c r="I21" s="104" t="s">
        <v>20</v>
      </c>
      <c r="J21" s="108"/>
      <c r="K21" s="108"/>
      <c r="L21" s="109"/>
      <c r="N21" s="112" t="str">
        <f>IF(VLOOKUP(0,'Debt Avalanche Calculator'!$DM$17:$DN$137,2,FALSE)=1,"",VLOOKUP(0,'Debt Avalanche Calculator'!$DM$17:$DN$137,2,FALSE))</f>
        <v/>
      </c>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row>
    <row r="22" spans="1:59" x14ac:dyDescent="0.25">
      <c r="A22" s="102"/>
      <c r="B22" s="104" t="s">
        <v>21</v>
      </c>
      <c r="C22" s="108"/>
      <c r="D22" s="108"/>
      <c r="E22" s="109"/>
      <c r="F22" s="107"/>
      <c r="G22" s="112" t="str">
        <f>IF(VLOOKUP(0,'Debt Snowball Calculator'!$DP$17:$DQ$137,2,FALSE)=1,"",VLOOKUP(0,'Debt Snowball Calculator'!$DP$17:$DQ$137,2,FALSE))</f>
        <v/>
      </c>
      <c r="H22" s="102"/>
      <c r="I22" s="104" t="s">
        <v>21</v>
      </c>
      <c r="J22" s="108"/>
      <c r="K22" s="108"/>
      <c r="L22" s="109"/>
      <c r="N22" s="112" t="str">
        <f>IF(VLOOKUP(0,'Debt Avalanche Calculator'!$DP$17:$DQ$137,2,FALSE)=1,"",VLOOKUP(0,'Debt Avalanche Calculator'!$DP$17:$DQ$137,2,FALSE))</f>
        <v/>
      </c>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row>
    <row r="23" spans="1:59" x14ac:dyDescent="0.25">
      <c r="A23" s="102"/>
      <c r="B23" s="104" t="s">
        <v>22</v>
      </c>
      <c r="C23" s="108"/>
      <c r="D23" s="108"/>
      <c r="E23" s="109"/>
      <c r="F23" s="107"/>
      <c r="G23" s="112" t="str">
        <f>IF(VLOOKUP(0,'Debt Snowball Calculator'!$DS$17:$DT$137,2,FALSE)=1,"",VLOOKUP(0,'Debt Snowball Calculator'!$DS$17:$DT$137,2,FALSE))</f>
        <v/>
      </c>
      <c r="H23" s="102"/>
      <c r="I23" s="104" t="s">
        <v>22</v>
      </c>
      <c r="J23" s="108"/>
      <c r="K23" s="108"/>
      <c r="L23" s="109"/>
      <c r="N23" s="112" t="str">
        <f>IF(VLOOKUP(0,'Debt Avalanche Calculator'!$DS$17:$DT$137,2,FALSE)=1,"",VLOOKUP(0,'Debt Avalanche Calculator'!$DS$17:$DT$137,2,FALSE))</f>
        <v/>
      </c>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row>
    <row r="24" spans="1:59" x14ac:dyDescent="0.25">
      <c r="A24" s="102"/>
      <c r="B24" s="104"/>
      <c r="C24" s="200"/>
      <c r="D24" s="200"/>
      <c r="E24" s="201"/>
      <c r="F24" s="107"/>
      <c r="G24" s="112" t="str">
        <f>IF(VLOOKUP(0,'Debt Snowball Calculator'!$DV$17:$DW$137,2,FALSE)=1,"",VLOOKUP(0,'Debt Snowball Calculator'!$DV$17:$DW$137,2,FALSE))</f>
        <v/>
      </c>
      <c r="H24" s="102"/>
      <c r="I24" s="104"/>
      <c r="J24" s="200"/>
      <c r="K24" s="200"/>
      <c r="L24" s="201"/>
      <c r="N24" s="112" t="str">
        <f>IF(VLOOKUP(0,'Debt Avalanche Calculator'!$DV$17:$DW$137,2,FALSE)=1,"",VLOOKUP(0,'Debt Avalanche Calculator'!$DV$17:$DW$137,2,FALSE))</f>
        <v/>
      </c>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row>
    <row r="25" spans="1:59" x14ac:dyDescent="0.25">
      <c r="A25" s="102"/>
      <c r="B25" s="104"/>
      <c r="C25" s="200"/>
      <c r="D25" s="200"/>
      <c r="E25" s="201"/>
      <c r="F25" s="107"/>
      <c r="G25" s="112" t="str">
        <f>IF(VLOOKUP(0,'Debt Snowball Calculator'!$DY$17:$DZ$137,2,FALSE)=1,"",VLOOKUP(0,'Debt Snowball Calculator'!$DY$17:$DZ$137,2,FALSE))</f>
        <v/>
      </c>
      <c r="H25" s="102"/>
      <c r="I25" s="104"/>
      <c r="J25" s="200"/>
      <c r="K25" s="200"/>
      <c r="L25" s="201"/>
      <c r="N25" s="112" t="str">
        <f>IF(VLOOKUP(0,'Debt Avalanche Calculator'!$DY$17:$DZ$137,2,FALSE)=1,"",VLOOKUP(0,'Debt Avalanche Calculator'!$DY$17:$DZ$137,2,FALSE))</f>
        <v/>
      </c>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row>
    <row r="26" spans="1:59" x14ac:dyDescent="0.25">
      <c r="A26" s="102"/>
      <c r="B26" s="104"/>
      <c r="C26" s="200"/>
      <c r="D26" s="200"/>
      <c r="E26" s="201"/>
      <c r="F26" s="107"/>
      <c r="G26" s="112" t="str">
        <f>IF(VLOOKUP(0,'Debt Snowball Calculator'!$EB$17:$EC$137,2,FALSE)=1,"",VLOOKUP(0,'Debt Snowball Calculator'!$EB$17:$EC$137,2,FALSE))</f>
        <v/>
      </c>
      <c r="H26" s="102"/>
      <c r="I26" s="104"/>
      <c r="J26" s="200"/>
      <c r="K26" s="200"/>
      <c r="L26" s="201"/>
      <c r="N26" s="112" t="str">
        <f>IF(VLOOKUP(0,'Debt Avalanche Calculator'!$EB$17:$EC$137,2,FALSE)=1,"",VLOOKUP(0,'Debt Avalanche Calculator'!$EB$17:$EC$137,2,FALSE))</f>
        <v/>
      </c>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row>
    <row r="27" spans="1:59" x14ac:dyDescent="0.25">
      <c r="A27" s="102"/>
      <c r="B27" s="104"/>
      <c r="C27" s="200"/>
      <c r="D27" s="200"/>
      <c r="E27" s="201"/>
      <c r="F27" s="107"/>
      <c r="G27" s="112" t="str">
        <f>IF(VLOOKUP(0,'Debt Snowball Calculator'!$EE$17:$EF$137,2,FALSE)=1,"",VLOOKUP(0,'Debt Snowball Calculator'!$EE$17:$EF$137,2,FALSE))</f>
        <v/>
      </c>
      <c r="H27" s="102"/>
      <c r="I27" s="104"/>
      <c r="J27" s="200"/>
      <c r="K27" s="200"/>
      <c r="L27" s="201"/>
      <c r="N27" s="112" t="str">
        <f>IF(VLOOKUP(0,'Debt Avalanche Calculator'!$EE$17:$EF$137,2,FALSE)=1,"",VLOOKUP(0,'Debt Avalanche Calculator'!$EE$17:$EF$137,2,FALSE))</f>
        <v/>
      </c>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row>
    <row r="28" spans="1:59" x14ac:dyDescent="0.25">
      <c r="A28" s="102"/>
      <c r="B28" s="104"/>
      <c r="C28" s="200"/>
      <c r="D28" s="200"/>
      <c r="E28" s="201"/>
      <c r="F28" s="107"/>
      <c r="G28" s="112" t="str">
        <f>IF(VLOOKUP(0,'Debt Snowball Calculator'!$EH$17:$EI$137,2,FALSE)=1,"",VLOOKUP(0,'Debt Snowball Calculator'!$EH$17:$EI$137,2,FALSE))</f>
        <v/>
      </c>
      <c r="H28" s="102"/>
      <c r="I28" s="104"/>
      <c r="J28" s="200"/>
      <c r="K28" s="200"/>
      <c r="L28" s="201"/>
      <c r="N28" s="112" t="str">
        <f>IF(VLOOKUP(0,'Debt Avalanche Calculator'!$EH$17:$EI$137,2,FALSE)=1,"",VLOOKUP(0,'Debt Avalanche Calculator'!$EH$17:$EI$137,2,FALSE))</f>
        <v/>
      </c>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row>
    <row r="29" spans="1:59" x14ac:dyDescent="0.25">
      <c r="A29" s="102"/>
      <c r="B29" s="104"/>
      <c r="C29" s="200"/>
      <c r="D29" s="200"/>
      <c r="E29" s="201"/>
      <c r="F29" s="107"/>
      <c r="G29" s="112" t="str">
        <f>IF(VLOOKUP(0,'Debt Snowball Calculator'!$EK$17:$EL$137,2,FALSE)=1,"",VLOOKUP(0,'Debt Snowball Calculator'!$EK$17:$EL$137,2,FALSE))</f>
        <v/>
      </c>
      <c r="H29" s="102"/>
      <c r="I29" s="104"/>
      <c r="J29" s="200"/>
      <c r="K29" s="200"/>
      <c r="L29" s="201"/>
      <c r="N29" s="112" t="str">
        <f>IF(VLOOKUP(0,'Debt Avalanche Calculator'!$EK$17:$EL$137,2,FALSE)=1,"",VLOOKUP(0,'Debt Avalanche Calculator'!$EK$17:$EL$137,2,FALSE))</f>
        <v/>
      </c>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row>
    <row r="30" spans="1:59" x14ac:dyDescent="0.25">
      <c r="A30" s="102"/>
      <c r="B30" s="104"/>
      <c r="C30" s="200"/>
      <c r="D30" s="200"/>
      <c r="E30" s="201"/>
      <c r="F30" s="107"/>
      <c r="G30" s="112" t="str">
        <f>IF(VLOOKUP(0,'Debt Snowball Calculator'!$EN$17:$EO$137,2,FALSE)=1,"",VLOOKUP(0,'Debt Snowball Calculator'!$EN$17:$EO$137,2,FALSE))</f>
        <v/>
      </c>
      <c r="H30" s="102"/>
      <c r="I30" s="104"/>
      <c r="J30" s="200"/>
      <c r="K30" s="200"/>
      <c r="L30" s="201"/>
      <c r="N30" s="112" t="str">
        <f>IF(VLOOKUP(0,'Debt Avalanche Calculator'!$EN$17:$EO$137,2,FALSE)=1,"",VLOOKUP(0,'Debt Avalanche Calculator'!$EN$17:$EO$137,2,FALSE))</f>
        <v/>
      </c>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row>
    <row r="31" spans="1:59" x14ac:dyDescent="0.25">
      <c r="A31" s="102"/>
      <c r="B31" s="104"/>
      <c r="C31" s="200"/>
      <c r="D31" s="200"/>
      <c r="E31" s="201"/>
      <c r="F31" s="107"/>
      <c r="G31" s="112" t="str">
        <f>IF(VLOOKUP(0,'Debt Snowball Calculator'!$EQ$17:$ER$137,2,FALSE)=1,"",VLOOKUP(0,'Debt Snowball Calculator'!$EQ$17:$ER$137,2,FALSE))</f>
        <v/>
      </c>
      <c r="H31" s="102"/>
      <c r="I31" s="104"/>
      <c r="J31" s="200"/>
      <c r="K31" s="200"/>
      <c r="L31" s="201"/>
      <c r="N31" s="112" t="str">
        <f>IF(VLOOKUP(0,'Debt Avalanche Calculator'!$EQ$17:$ER$137,2,FALSE)=1,"",VLOOKUP(0,'Debt Avalanche Calculator'!$EQ$17:$ER$137,2,FALSE))</f>
        <v/>
      </c>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row>
    <row r="32" spans="1:59" x14ac:dyDescent="0.25">
      <c r="A32" s="102"/>
      <c r="B32" s="104"/>
      <c r="C32" s="200"/>
      <c r="D32" s="200"/>
      <c r="E32" s="201"/>
      <c r="F32" s="107"/>
      <c r="G32" s="112" t="str">
        <f>IF(VLOOKUP(0,'Debt Snowball Calculator'!$ET$17:$EU$137,2,FALSE)=1,"",VLOOKUP(0,'Debt Snowball Calculator'!$ET$17:$EU$137,2,FALSE))</f>
        <v/>
      </c>
      <c r="H32" s="102"/>
      <c r="I32" s="104"/>
      <c r="J32" s="200"/>
      <c r="K32" s="200"/>
      <c r="L32" s="201"/>
      <c r="N32" s="112" t="str">
        <f>IF(VLOOKUP(0,'Debt Avalanche Calculator'!$ET$17:$EU$137,2,FALSE)=1,"",VLOOKUP(0,'Debt Avalanche Calculator'!$ET$17:$EU$137,2,FALSE))</f>
        <v/>
      </c>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row>
    <row r="33" spans="1:59" x14ac:dyDescent="0.25">
      <c r="A33" s="102"/>
      <c r="B33" s="202"/>
      <c r="C33" s="203"/>
      <c r="D33" s="203"/>
      <c r="E33" s="204"/>
      <c r="F33" s="205"/>
      <c r="G33" s="112" t="str">
        <f>IF(VLOOKUP(0,'Debt Snowball Calculator'!$EW$17:$EX$137,2,FALSE)=1,"",VLOOKUP(0,'Debt Snowball Calculator'!$EW$17:$EX$137,2,FALSE))</f>
        <v/>
      </c>
      <c r="H33" s="102"/>
      <c r="I33" s="202"/>
      <c r="J33" s="203"/>
      <c r="K33" s="203"/>
      <c r="L33" s="204"/>
      <c r="M33" s="102"/>
      <c r="N33" s="112" t="str">
        <f>IF(VLOOKUP(0,'Debt Avalanche Calculator'!$EW$17:$EX$137,2,FALSE)=1,"",VLOOKUP(0,'Debt Avalanche Calculator'!$EW$17:$EX$137,2,FALSE))</f>
        <v/>
      </c>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row>
    <row r="34" spans="1:59" x14ac:dyDescent="0.25">
      <c r="A34" s="102"/>
      <c r="B34" s="202"/>
      <c r="C34" s="203"/>
      <c r="D34" s="203"/>
      <c r="E34" s="204"/>
      <c r="F34" s="205"/>
      <c r="G34" s="112" t="str">
        <f>IF(VLOOKUP(0,'Debt Snowball Calculator'!$EZ$17:$FA$137,2,FALSE)=1,"",VLOOKUP(0,'Debt Snowball Calculator'!$EZ$17:$FA$137,2,FALSE))</f>
        <v/>
      </c>
      <c r="H34" s="102"/>
      <c r="I34" s="202"/>
      <c r="J34" s="203"/>
      <c r="K34" s="203"/>
      <c r="L34" s="204"/>
      <c r="M34" s="102"/>
      <c r="N34" s="112" t="str">
        <f>IF(VLOOKUP(0,'Debt Avalanche Calculator'!$EZ$17:$FA$137,2,FALSE)=1,"",VLOOKUP(0,'Debt Avalanche Calculator'!$EZ$17:$FA$137,2,FALSE))</f>
        <v/>
      </c>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row>
    <row r="35" spans="1:59" x14ac:dyDescent="0.25">
      <c r="A35" s="102"/>
      <c r="B35" s="202"/>
      <c r="C35" s="203"/>
      <c r="D35" s="203"/>
      <c r="E35" s="204"/>
      <c r="F35" s="205"/>
      <c r="G35" s="112" t="str">
        <f>IF(VLOOKUP(0,'Debt Snowball Calculator'!$FC$17:$FD$137,2,FALSE)=1,"",VLOOKUP(0,'Debt Snowball Calculator'!$FC$17:$FD$137,2,FALSE))</f>
        <v/>
      </c>
      <c r="H35" s="102"/>
      <c r="I35" s="202"/>
      <c r="J35" s="203"/>
      <c r="K35" s="203"/>
      <c r="L35" s="204"/>
      <c r="M35" s="102"/>
      <c r="N35" s="112" t="str">
        <f>IF(VLOOKUP(0,'Debt Avalanche Calculator'!$FC$17:$FD$137,2,FALSE)=1,"",VLOOKUP(0,'Debt Avalanche Calculator'!$FC$17:$FD$137,2,FALSE))</f>
        <v/>
      </c>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row>
    <row r="36" spans="1:59" x14ac:dyDescent="0.25">
      <c r="A36" s="102"/>
      <c r="B36" s="202"/>
      <c r="C36" s="203"/>
      <c r="D36" s="203"/>
      <c r="E36" s="204"/>
      <c r="F36" s="205"/>
      <c r="G36" s="112" t="str">
        <f>IF(VLOOKUP(0,'Debt Snowball Calculator'!$FF$17:$FG$137,2,FALSE)=1,"",VLOOKUP(0,'Debt Snowball Calculator'!$FF$17:$FG$137,2,FALSE))</f>
        <v/>
      </c>
      <c r="H36" s="102"/>
      <c r="I36" s="202"/>
      <c r="J36" s="203"/>
      <c r="K36" s="203"/>
      <c r="L36" s="204"/>
      <c r="M36" s="102"/>
      <c r="N36" s="112" t="str">
        <f>IF(VLOOKUP(0,'Debt Avalanche Calculator'!$FF$17:$FG$137,2,FALSE)=1,"",VLOOKUP(0,'Debt Avalanche Calculator'!$FF$17:$FG$137,2,FALSE))</f>
        <v/>
      </c>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row>
    <row r="37" spans="1:59" x14ac:dyDescent="0.25">
      <c r="A37" s="102"/>
      <c r="B37" s="202"/>
      <c r="C37" s="203"/>
      <c r="D37" s="203"/>
      <c r="E37" s="204"/>
      <c r="F37" s="205"/>
      <c r="G37" s="112" t="str">
        <f>IF(VLOOKUP(0,'Debt Snowball Calculator'!$FI$17:$FJ$137,2,FALSE)=1,"",VLOOKUP(0,'Debt Snowball Calculator'!$FI$17:$FJ$137,2,FALSE))</f>
        <v/>
      </c>
      <c r="H37" s="102"/>
      <c r="I37" s="202"/>
      <c r="J37" s="203"/>
      <c r="K37" s="203"/>
      <c r="L37" s="204"/>
      <c r="M37" s="102"/>
      <c r="N37" s="112" t="str">
        <f>IF(VLOOKUP(0,'Debt Avalanche Calculator'!$FI$17:$FJ$137,2,FALSE)=1,"",VLOOKUP(0,'Debt Avalanche Calculator'!$FI$17:$FJ$137,2,FALSE))</f>
        <v/>
      </c>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row>
    <row r="38" spans="1:59" x14ac:dyDescent="0.25">
      <c r="A38" s="102"/>
      <c r="B38" s="202"/>
      <c r="C38" s="203"/>
      <c r="D38" s="203"/>
      <c r="E38" s="204"/>
      <c r="F38" s="205"/>
      <c r="G38" s="112" t="str">
        <f>IF(VLOOKUP(0,'Debt Snowball Calculator'!$FL$17:$FM$137,2,FALSE)=1,"",VLOOKUP(0,'Debt Snowball Calculator'!$FL$17:$FM$137,2,FALSE))</f>
        <v/>
      </c>
      <c r="H38" s="102"/>
      <c r="I38" s="202"/>
      <c r="J38" s="203"/>
      <c r="K38" s="203"/>
      <c r="L38" s="204"/>
      <c r="M38" s="102"/>
      <c r="N38" s="112" t="str">
        <f>IF(VLOOKUP(0,'Debt Avalanche Calculator'!$FL$17:$FM$137,2,FALSE)=1,"",VLOOKUP(0,'Debt Avalanche Calculator'!$FL$17:$FM$137,2,FALSE))</f>
        <v/>
      </c>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row>
    <row r="39" spans="1:59" x14ac:dyDescent="0.25">
      <c r="A39" s="102"/>
      <c r="B39" s="202"/>
      <c r="C39" s="203"/>
      <c r="D39" s="203"/>
      <c r="E39" s="204"/>
      <c r="F39" s="205"/>
      <c r="G39" s="112" t="str">
        <f>IF(VLOOKUP(0,'Debt Snowball Calculator'!$FO$17:$FP$137,2,FALSE)=1,"",VLOOKUP(0,'Debt Snowball Calculator'!$FO$17:$FP$137,2,FALSE))</f>
        <v/>
      </c>
      <c r="H39" s="102"/>
      <c r="I39" s="202"/>
      <c r="J39" s="203"/>
      <c r="K39" s="203"/>
      <c r="L39" s="204"/>
      <c r="M39" s="102"/>
      <c r="N39" s="112" t="str">
        <f>IF(VLOOKUP(0,'Debt Avalanche Calculator'!$FO$17:$FP$137,2,FALSE)=1,"",VLOOKUP(0,'Debt Avalanche Calculator'!$FO$17:$FP$137,2,FALSE))</f>
        <v/>
      </c>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row>
    <row r="40" spans="1:59" x14ac:dyDescent="0.25">
      <c r="A40" s="102"/>
      <c r="B40" s="202"/>
      <c r="C40" s="203"/>
      <c r="D40" s="203"/>
      <c r="E40" s="204"/>
      <c r="F40" s="205"/>
      <c r="G40" s="112" t="str">
        <f>IF(VLOOKUP(0,'Debt Snowball Calculator'!$FR$17:$FS$137,2,FALSE)=1,"",VLOOKUP(0,'Debt Snowball Calculator'!$FR$17:$FS$137,2,FALSE))</f>
        <v/>
      </c>
      <c r="H40" s="102"/>
      <c r="I40" s="202"/>
      <c r="J40" s="203"/>
      <c r="K40" s="203"/>
      <c r="L40" s="204"/>
      <c r="M40" s="102"/>
      <c r="N40" s="112" t="str">
        <f>IF(VLOOKUP(0,'Debt Avalanche Calculator'!$FR$17:$FS$137,2,FALSE)=1,"",VLOOKUP(0,'Debt Avalanche Calculator'!$FR$17:$FS$137,2,FALSE))</f>
        <v/>
      </c>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row>
    <row r="41" spans="1:59" x14ac:dyDescent="0.25">
      <c r="A41" s="102"/>
      <c r="B41" s="202"/>
      <c r="C41" s="203"/>
      <c r="D41" s="203"/>
      <c r="E41" s="204"/>
      <c r="F41" s="205"/>
      <c r="G41" s="112" t="str">
        <f>IF(VLOOKUP(0,'Debt Snowball Calculator'!$FU$17:$FV$137,2,FALSE)=1,"",VLOOKUP(0,'Debt Snowball Calculator'!$FU$17:$FV$137,2,FALSE))</f>
        <v/>
      </c>
      <c r="H41" s="102"/>
      <c r="I41" s="202"/>
      <c r="J41" s="203"/>
      <c r="K41" s="203"/>
      <c r="L41" s="204"/>
      <c r="M41" s="102"/>
      <c r="N41" s="112" t="str">
        <f>IF(VLOOKUP(0,'Debt Avalanche Calculator'!$FU$17:$FV$137,2,FALSE)=1,"",VLOOKUP(0,'Debt Avalanche Calculator'!$FU$17:$FV$137,2,FALSE))</f>
        <v/>
      </c>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row>
    <row r="42" spans="1:59" x14ac:dyDescent="0.25">
      <c r="A42" s="102"/>
      <c r="B42" s="202"/>
      <c r="C42" s="203"/>
      <c r="D42" s="203"/>
      <c r="E42" s="204"/>
      <c r="F42" s="205"/>
      <c r="G42" s="112" t="str">
        <f>IF(VLOOKUP(0,'Debt Snowball Calculator'!$FX$17:$FY$137,2,FALSE)=1,"",VLOOKUP(0,'Debt Snowball Calculator'!$FX$17:$FY$137,2,FALSE))</f>
        <v/>
      </c>
      <c r="H42" s="102"/>
      <c r="I42" s="202"/>
      <c r="J42" s="203"/>
      <c r="K42" s="203"/>
      <c r="L42" s="204"/>
      <c r="M42" s="102"/>
      <c r="N42" s="112" t="str">
        <f>IF(VLOOKUP(0,'Debt Avalanche Calculator'!$FX$17:$FY$137,2,FALSE)=1,"",VLOOKUP(0,'Debt Avalanche Calculator'!$FX$17:$FY$137,2,FALSE))</f>
        <v/>
      </c>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row>
    <row r="43" spans="1:59" x14ac:dyDescent="0.25">
      <c r="A43" s="102"/>
      <c r="B43" s="202"/>
      <c r="C43" s="203"/>
      <c r="D43" s="203"/>
      <c r="E43" s="204"/>
      <c r="F43" s="205"/>
      <c r="G43" s="112" t="str">
        <f>IF(VLOOKUP(0,'Debt Snowball Calculator'!$GA$17:$GB$137,2,FALSE)=1,"",VLOOKUP(0,'Debt Snowball Calculator'!$GA$17:$GB$137,2,FALSE))</f>
        <v/>
      </c>
      <c r="H43" s="102"/>
      <c r="I43" s="202"/>
      <c r="J43" s="203"/>
      <c r="K43" s="203"/>
      <c r="L43" s="204"/>
      <c r="M43" s="102"/>
      <c r="N43" s="112" t="str">
        <f>IF(VLOOKUP(0,'Debt Avalanche Calculator'!$GA$17:$GB$137,2,FALSE)=1,"",VLOOKUP(0,'Debt Avalanche Calculator'!$GA$17:$GB$137,2,FALSE))</f>
        <v/>
      </c>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row>
    <row r="44" spans="1:59" x14ac:dyDescent="0.25">
      <c r="A44" s="102"/>
      <c r="B44" s="202"/>
      <c r="C44" s="203"/>
      <c r="D44" s="203"/>
      <c r="E44" s="204"/>
      <c r="F44" s="205"/>
      <c r="G44" s="112" t="str">
        <f>IF(VLOOKUP(0,'Debt Snowball Calculator'!$GD$17:$GE$137,2,FALSE)=1,"",VLOOKUP(0,'Debt Snowball Calculator'!$GD$17:$GE$137,2,FALSE))</f>
        <v/>
      </c>
      <c r="H44" s="102"/>
      <c r="I44" s="202"/>
      <c r="J44" s="203"/>
      <c r="K44" s="203"/>
      <c r="L44" s="204"/>
      <c r="M44" s="102"/>
      <c r="N44" s="112" t="str">
        <f>IF(VLOOKUP(0,'Debt Avalanche Calculator'!$GD$17:$GE$137,2,FALSE)=1,"",VLOOKUP(0,'Debt Avalanche Calculator'!$GD$17:$GE$137,2,FALSE))</f>
        <v/>
      </c>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row>
    <row r="45" spans="1:59" x14ac:dyDescent="0.25">
      <c r="A45" s="102"/>
      <c r="B45" s="202"/>
      <c r="C45" s="203"/>
      <c r="D45" s="203"/>
      <c r="E45" s="204"/>
      <c r="F45" s="205"/>
      <c r="G45" s="112" t="str">
        <f>IF(VLOOKUP(0,'Debt Snowball Calculator'!$GG$17:$GH$137,2,FALSE)=1,"",VLOOKUP(0,'Debt Snowball Calculator'!$GG$17:$GH$137,2,FALSE))</f>
        <v/>
      </c>
      <c r="H45" s="102"/>
      <c r="I45" s="202"/>
      <c r="J45" s="203"/>
      <c r="K45" s="203"/>
      <c r="L45" s="204"/>
      <c r="M45" s="102"/>
      <c r="N45" s="112" t="str">
        <f>IF(VLOOKUP(0,'Debt Avalanche Calculator'!$GG$17:$GH$137,2,FALSE)=1,"",VLOOKUP(0,'Debt Avalanche Calculator'!$GG$17:$GH$137,2,FALSE))</f>
        <v/>
      </c>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row>
    <row r="46" spans="1:59" x14ac:dyDescent="0.25">
      <c r="A46" s="102"/>
      <c r="B46" s="202"/>
      <c r="C46" s="203"/>
      <c r="D46" s="203"/>
      <c r="E46" s="204"/>
      <c r="F46" s="205"/>
      <c r="G46" s="112" t="str">
        <f>IF(VLOOKUP(0,'Debt Snowball Calculator'!$GJ$17:$GK$137,2,FALSE)=1,"",VLOOKUP(0,'Debt Snowball Calculator'!$GJ$17:$GK$137,2,FALSE))</f>
        <v/>
      </c>
      <c r="H46" s="102"/>
      <c r="I46" s="202"/>
      <c r="J46" s="203"/>
      <c r="K46" s="203"/>
      <c r="L46" s="204"/>
      <c r="M46" s="102"/>
      <c r="N46" s="112" t="str">
        <f>IF(VLOOKUP(0,'Debt Avalanche Calculator'!$GJ$17:$GK$137,2,FALSE)=1,"",VLOOKUP(0,'Debt Avalanche Calculator'!$GJ$17:$GK$137,2,FALSE))</f>
        <v/>
      </c>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row>
    <row r="47" spans="1:59" x14ac:dyDescent="0.25">
      <c r="A47" s="102"/>
      <c r="B47" s="202"/>
      <c r="C47" s="203"/>
      <c r="D47" s="203"/>
      <c r="E47" s="204"/>
      <c r="F47" s="205"/>
      <c r="G47" s="112" t="str">
        <f>IF(VLOOKUP(0,'Debt Snowball Calculator'!$GM$17:$GN$137,2,FALSE)=1,"",VLOOKUP(0,'Debt Snowball Calculator'!$GM$17:$GN$137,2,FALSE))</f>
        <v/>
      </c>
      <c r="H47" s="102"/>
      <c r="I47" s="202"/>
      <c r="J47" s="203"/>
      <c r="K47" s="203"/>
      <c r="L47" s="204"/>
      <c r="M47" s="102"/>
      <c r="N47" s="112" t="str">
        <f>IF(VLOOKUP(0,'Debt Avalanche Calculator'!$GM$17:$GN$137,2,FALSE)=1,"",VLOOKUP(0,'Debt Avalanche Calculator'!$GM$17:$GN$137,2,FALSE))</f>
        <v/>
      </c>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row>
    <row r="48" spans="1:59" x14ac:dyDescent="0.2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row>
    <row r="49" spans="1:59" x14ac:dyDescent="0.2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row>
    <row r="50" spans="1:59" x14ac:dyDescent="0.2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row>
    <row r="51" spans="1:59" x14ac:dyDescent="0.25">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row>
    <row r="52" spans="1:59" x14ac:dyDescent="0.2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row>
    <row r="53" spans="1:59" x14ac:dyDescent="0.2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row>
    <row r="54" spans="1:59" x14ac:dyDescent="0.2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row>
    <row r="55" spans="1:59" x14ac:dyDescent="0.2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row>
    <row r="56" spans="1:59" x14ac:dyDescent="0.2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row>
    <row r="57" spans="1:59" x14ac:dyDescent="0.2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row>
    <row r="58" spans="1:59" x14ac:dyDescent="0.2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row>
    <row r="59" spans="1:59" x14ac:dyDescent="0.2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row>
    <row r="60" spans="1:59" x14ac:dyDescent="0.2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row>
    <row r="61" spans="1:59" x14ac:dyDescent="0.2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row>
    <row r="62" spans="1:59" x14ac:dyDescent="0.25">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row>
    <row r="63" spans="1:59" x14ac:dyDescent="0.25">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row>
    <row r="64" spans="1:59" x14ac:dyDescent="0.25">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row>
    <row r="65" spans="1:59" x14ac:dyDescent="0.25">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row>
    <row r="66" spans="1:59" x14ac:dyDescent="0.25">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row>
    <row r="67" spans="1:59" x14ac:dyDescent="0.25">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row>
    <row r="68" spans="1:59" x14ac:dyDescent="0.25">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row>
    <row r="69" spans="1:59" x14ac:dyDescent="0.25">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row>
    <row r="70" spans="1:59" x14ac:dyDescent="0.25">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row>
    <row r="71" spans="1:59" x14ac:dyDescent="0.25">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row>
    <row r="72" spans="1:59" x14ac:dyDescent="0.25">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row>
    <row r="73" spans="1:59" x14ac:dyDescent="0.25">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row>
    <row r="74" spans="1:59" x14ac:dyDescent="0.25">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row>
    <row r="75" spans="1:59" x14ac:dyDescent="0.2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row>
    <row r="76" spans="1:59" x14ac:dyDescent="0.25">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row>
    <row r="77" spans="1:59" x14ac:dyDescent="0.25">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row>
    <row r="78" spans="1:59" x14ac:dyDescent="0.2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row>
    <row r="79" spans="1:59" x14ac:dyDescent="0.25">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row>
    <row r="80" spans="1:59" x14ac:dyDescent="0.25">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row>
    <row r="81" spans="1:59" x14ac:dyDescent="0.2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row>
    <row r="82" spans="1:59" x14ac:dyDescent="0.25">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row>
    <row r="83" spans="1:59" x14ac:dyDescent="0.25">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row>
    <row r="84" spans="1:59" x14ac:dyDescent="0.2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row>
    <row r="85" spans="1:59" x14ac:dyDescent="0.2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row>
    <row r="86" spans="1:59" x14ac:dyDescent="0.2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row>
    <row r="87" spans="1:59" x14ac:dyDescent="0.25">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row>
    <row r="88" spans="1:59" x14ac:dyDescent="0.25">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row>
    <row r="89" spans="1:59" x14ac:dyDescent="0.25">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row>
    <row r="90" spans="1:59" x14ac:dyDescent="0.25">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row>
    <row r="91" spans="1:59" x14ac:dyDescent="0.2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row>
    <row r="92" spans="1:59" x14ac:dyDescent="0.25">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row>
    <row r="93" spans="1:59" x14ac:dyDescent="0.25">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row>
    <row r="94" spans="1:59" x14ac:dyDescent="0.25">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row>
    <row r="95" spans="1:59" x14ac:dyDescent="0.2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row>
    <row r="96" spans="1:59" x14ac:dyDescent="0.25">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row>
    <row r="97" spans="1:59" x14ac:dyDescent="0.25">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row>
    <row r="98" spans="1:59" x14ac:dyDescent="0.25">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row>
    <row r="99" spans="1:59" x14ac:dyDescent="0.25">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row>
    <row r="100" spans="1:59" x14ac:dyDescent="0.25">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row>
    <row r="101" spans="1:59" x14ac:dyDescent="0.2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row>
    <row r="102" spans="1:59" x14ac:dyDescent="0.25">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row>
    <row r="103" spans="1:59" x14ac:dyDescent="0.25">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row>
    <row r="104" spans="1:59" x14ac:dyDescent="0.25">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row>
    <row r="105" spans="1:59" x14ac:dyDescent="0.25">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row>
    <row r="106" spans="1:59" x14ac:dyDescent="0.2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row>
    <row r="107" spans="1:59" x14ac:dyDescent="0.25">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row>
    <row r="108" spans="1:59" x14ac:dyDescent="0.25">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row>
    <row r="109" spans="1:59" x14ac:dyDescent="0.25">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row>
    <row r="110" spans="1:59" x14ac:dyDescent="0.25">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row>
    <row r="111" spans="1:59" x14ac:dyDescent="0.25">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row>
    <row r="112" spans="1:59" x14ac:dyDescent="0.25">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row>
    <row r="113" spans="1:59" x14ac:dyDescent="0.25">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row>
    <row r="114" spans="1:59" x14ac:dyDescent="0.25">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row>
    <row r="115" spans="1:59" x14ac:dyDescent="0.25">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row>
    <row r="116" spans="1:59" x14ac:dyDescent="0.2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row>
    <row r="117" spans="1:59" x14ac:dyDescent="0.2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row>
    <row r="118" spans="1:59" x14ac:dyDescent="0.2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row>
    <row r="119" spans="1:59" x14ac:dyDescent="0.2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row>
    <row r="120" spans="1:59" x14ac:dyDescent="0.2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row>
    <row r="121" spans="1:59" x14ac:dyDescent="0.2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row>
    <row r="122" spans="1:59" x14ac:dyDescent="0.2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row>
    <row r="123" spans="1:59" x14ac:dyDescent="0.2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row>
    <row r="124" spans="1:59" x14ac:dyDescent="0.2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row>
    <row r="125" spans="1:59" x14ac:dyDescent="0.2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row>
    <row r="126" spans="1:59" x14ac:dyDescent="0.2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row>
    <row r="127" spans="1:59" x14ac:dyDescent="0.2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row>
    <row r="128" spans="1:59" x14ac:dyDescent="0.2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row>
    <row r="129" spans="1:59" x14ac:dyDescent="0.2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row>
    <row r="130" spans="1:59" x14ac:dyDescent="0.2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row>
    <row r="131" spans="1:59" x14ac:dyDescent="0.2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row>
    <row r="132" spans="1:59" x14ac:dyDescent="0.2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row>
    <row r="133" spans="1:59" x14ac:dyDescent="0.2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row>
    <row r="134" spans="1:59" x14ac:dyDescent="0.2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row>
    <row r="135" spans="1:59" x14ac:dyDescent="0.2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row>
    <row r="136" spans="1:59" x14ac:dyDescent="0.25">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row>
    <row r="137" spans="1:59" x14ac:dyDescent="0.2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row>
    <row r="138" spans="1:59" x14ac:dyDescent="0.25">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row>
    <row r="139" spans="1:59" x14ac:dyDescent="0.25">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row>
    <row r="140" spans="1:59" x14ac:dyDescent="0.25">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row>
    <row r="141" spans="1:59" x14ac:dyDescent="0.25">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row>
    <row r="142" spans="1:59" x14ac:dyDescent="0.2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row>
    <row r="143" spans="1:59" x14ac:dyDescent="0.25">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row>
    <row r="144" spans="1:59" x14ac:dyDescent="0.25">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row>
    <row r="145" spans="1:59" x14ac:dyDescent="0.25">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row>
    <row r="146" spans="1:59" x14ac:dyDescent="0.25">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row>
    <row r="147" spans="1:59" x14ac:dyDescent="0.25">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row>
    <row r="148" spans="1:59" x14ac:dyDescent="0.25">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row>
    <row r="149" spans="1:59" x14ac:dyDescent="0.25">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row>
    <row r="150" spans="1:59" x14ac:dyDescent="0.25">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row>
    <row r="151" spans="1:59" x14ac:dyDescent="0.25">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row>
    <row r="152" spans="1:59" x14ac:dyDescent="0.25">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row>
    <row r="153" spans="1:59" x14ac:dyDescent="0.25">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row>
    <row r="154" spans="1:59" x14ac:dyDescent="0.25">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row>
    <row r="155" spans="1:59" x14ac:dyDescent="0.25">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row>
    <row r="156" spans="1:59" x14ac:dyDescent="0.25">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row>
    <row r="157" spans="1:59" x14ac:dyDescent="0.25">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row>
    <row r="158" spans="1:59" x14ac:dyDescent="0.25">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row>
    <row r="159" spans="1:59" x14ac:dyDescent="0.25">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row>
    <row r="160" spans="1:59" x14ac:dyDescent="0.25">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row>
    <row r="161" spans="1:59" x14ac:dyDescent="0.25">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row>
    <row r="162" spans="1:59" x14ac:dyDescent="0.25">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row>
    <row r="163" spans="1:59" x14ac:dyDescent="0.25">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row>
    <row r="164" spans="1:59" x14ac:dyDescent="0.25">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row>
    <row r="165" spans="1:59" x14ac:dyDescent="0.25">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row>
    <row r="166" spans="1:59" x14ac:dyDescent="0.25">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row>
    <row r="167" spans="1:59" x14ac:dyDescent="0.25">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row>
    <row r="168" spans="1:59" x14ac:dyDescent="0.25">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row>
    <row r="169" spans="1:59" x14ac:dyDescent="0.25">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row>
    <row r="170" spans="1:59" x14ac:dyDescent="0.25">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row>
    <row r="171" spans="1:59" x14ac:dyDescent="0.25">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row>
    <row r="172" spans="1:59" x14ac:dyDescent="0.25">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row>
    <row r="173" spans="1:59" x14ac:dyDescent="0.25">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row>
    <row r="174" spans="1:59" x14ac:dyDescent="0.25">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row>
    <row r="175" spans="1:59" x14ac:dyDescent="0.25">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row>
    <row r="176" spans="1:59" x14ac:dyDescent="0.25">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row>
    <row r="177" spans="1:59" x14ac:dyDescent="0.25">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row>
    <row r="178" spans="1:59" x14ac:dyDescent="0.25">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row>
    <row r="179" spans="1:59" x14ac:dyDescent="0.25">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row>
    <row r="180" spans="1:59" x14ac:dyDescent="0.25">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row>
    <row r="181" spans="1:59" x14ac:dyDescent="0.25">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row>
    <row r="182" spans="1:59" x14ac:dyDescent="0.25">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row>
    <row r="183" spans="1:59" x14ac:dyDescent="0.25">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row>
    <row r="184" spans="1:59" x14ac:dyDescent="0.25">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row>
    <row r="185" spans="1:59" x14ac:dyDescent="0.25">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row>
    <row r="186" spans="1:59" x14ac:dyDescent="0.25">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row>
    <row r="187" spans="1:59" x14ac:dyDescent="0.25">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row>
    <row r="188" spans="1:59" x14ac:dyDescent="0.25">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row>
    <row r="189" spans="1:59" x14ac:dyDescent="0.25">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row>
    <row r="190" spans="1:59" x14ac:dyDescent="0.25">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row>
    <row r="191" spans="1:59" x14ac:dyDescent="0.25">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row>
    <row r="192" spans="1:59" x14ac:dyDescent="0.25">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row>
    <row r="193" spans="1:59" x14ac:dyDescent="0.25">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row>
    <row r="194" spans="1:59" x14ac:dyDescent="0.25">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row>
    <row r="195" spans="1:59" x14ac:dyDescent="0.25">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row>
    <row r="196" spans="1:59" x14ac:dyDescent="0.25">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row>
    <row r="197" spans="1:59" x14ac:dyDescent="0.25">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row>
    <row r="198" spans="1:59" x14ac:dyDescent="0.25">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row>
    <row r="199" spans="1:59" x14ac:dyDescent="0.25">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row>
    <row r="200" spans="1:59" x14ac:dyDescent="0.25">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row>
    <row r="201" spans="1:59" x14ac:dyDescent="0.25">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row>
    <row r="202" spans="1:59" x14ac:dyDescent="0.25">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row>
    <row r="203" spans="1:59" x14ac:dyDescent="0.25">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row>
    <row r="204" spans="1:59" x14ac:dyDescent="0.25">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row>
    <row r="205" spans="1:59" x14ac:dyDescent="0.25">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row>
    <row r="206" spans="1:59" x14ac:dyDescent="0.25">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row>
    <row r="207" spans="1:59" x14ac:dyDescent="0.25">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row>
    <row r="208" spans="1:59" x14ac:dyDescent="0.25">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row>
    <row r="209" spans="1:59" x14ac:dyDescent="0.25">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row>
    <row r="210" spans="1:59" x14ac:dyDescent="0.25">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row>
    <row r="211" spans="1:59" x14ac:dyDescent="0.25">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row>
    <row r="212" spans="1:59" x14ac:dyDescent="0.25">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row>
    <row r="213" spans="1:59" x14ac:dyDescent="0.25">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row>
    <row r="214" spans="1:59" x14ac:dyDescent="0.2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row>
    <row r="215" spans="1:59" x14ac:dyDescent="0.25">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row>
    <row r="216" spans="1:59" x14ac:dyDescent="0.25">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row>
    <row r="217" spans="1:59" x14ac:dyDescent="0.25">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row>
    <row r="218" spans="1:59" x14ac:dyDescent="0.25">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row>
    <row r="219" spans="1:59" x14ac:dyDescent="0.25">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row>
    <row r="220" spans="1:59" x14ac:dyDescent="0.25">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row>
    <row r="221" spans="1:59" x14ac:dyDescent="0.25">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row>
    <row r="222" spans="1:59" x14ac:dyDescent="0.25">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row>
    <row r="223" spans="1:59" x14ac:dyDescent="0.25">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row>
    <row r="224" spans="1:59" x14ac:dyDescent="0.25">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row>
    <row r="225" spans="1:59" x14ac:dyDescent="0.25">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row>
    <row r="226" spans="1:59" x14ac:dyDescent="0.25">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row>
    <row r="227" spans="1:59" x14ac:dyDescent="0.25">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row>
    <row r="228" spans="1:59" x14ac:dyDescent="0.25">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row>
    <row r="229" spans="1:59" x14ac:dyDescent="0.25">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row>
    <row r="230" spans="1:59" x14ac:dyDescent="0.25">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c r="BD230" s="102"/>
      <c r="BE230" s="102"/>
      <c r="BF230" s="102"/>
      <c r="BG230" s="102"/>
    </row>
    <row r="231" spans="1:59" x14ac:dyDescent="0.25">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row>
    <row r="232" spans="1:59" x14ac:dyDescent="0.25">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row>
    <row r="233" spans="1:59" x14ac:dyDescent="0.25">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row>
    <row r="234" spans="1:59" x14ac:dyDescent="0.25">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row>
    <row r="235" spans="1:59" x14ac:dyDescent="0.25">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row>
    <row r="236" spans="1:59" x14ac:dyDescent="0.25">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row>
    <row r="237" spans="1:59" x14ac:dyDescent="0.25">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row>
    <row r="238" spans="1:59" x14ac:dyDescent="0.25">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row>
    <row r="239" spans="1:59" x14ac:dyDescent="0.25">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row>
    <row r="240" spans="1:59" x14ac:dyDescent="0.25">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c r="BD240" s="102"/>
      <c r="BE240" s="102"/>
      <c r="BF240" s="102"/>
      <c r="BG240" s="102"/>
    </row>
    <row r="241" spans="1:59" x14ac:dyDescent="0.25">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row>
    <row r="242" spans="1:59" x14ac:dyDescent="0.25">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row>
    <row r="243" spans="1:59" x14ac:dyDescent="0.25">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row>
    <row r="244" spans="1:59" x14ac:dyDescent="0.25">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row>
    <row r="245" spans="1:59" x14ac:dyDescent="0.25">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row>
    <row r="246" spans="1:59" x14ac:dyDescent="0.25">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row>
    <row r="247" spans="1:59" x14ac:dyDescent="0.25">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row>
    <row r="248" spans="1:59" x14ac:dyDescent="0.25">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row>
    <row r="249" spans="1:59" x14ac:dyDescent="0.25">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row>
    <row r="250" spans="1:59" x14ac:dyDescent="0.25">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row>
    <row r="251" spans="1:59" x14ac:dyDescent="0.25">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row>
    <row r="252" spans="1:59" x14ac:dyDescent="0.25">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row>
    <row r="253" spans="1:59" x14ac:dyDescent="0.25">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row>
    <row r="254" spans="1:59" x14ac:dyDescent="0.25">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row>
    <row r="255" spans="1:59" x14ac:dyDescent="0.25">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row>
    <row r="256" spans="1:59" x14ac:dyDescent="0.25">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row>
    <row r="257" spans="1:59" x14ac:dyDescent="0.25">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2"/>
      <c r="BB257" s="102"/>
      <c r="BC257" s="102"/>
      <c r="BD257" s="102"/>
      <c r="BE257" s="102"/>
      <c r="BF257" s="102"/>
      <c r="BG257" s="102"/>
    </row>
    <row r="258" spans="1:59" x14ac:dyDescent="0.25">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c r="BA258" s="102"/>
      <c r="BB258" s="102"/>
      <c r="BC258" s="102"/>
      <c r="BD258" s="102"/>
      <c r="BE258" s="102"/>
      <c r="BF258" s="102"/>
      <c r="BG258" s="102"/>
    </row>
    <row r="259" spans="1:59" x14ac:dyDescent="0.25">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row>
    <row r="260" spans="1:59" x14ac:dyDescent="0.25">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row>
    <row r="261" spans="1:59" x14ac:dyDescent="0.25">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row>
    <row r="262" spans="1:59" x14ac:dyDescent="0.25">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row>
    <row r="263" spans="1:59" x14ac:dyDescent="0.25">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2"/>
      <c r="AY263" s="102"/>
      <c r="AZ263" s="102"/>
      <c r="BA263" s="102"/>
      <c r="BB263" s="102"/>
      <c r="BC263" s="102"/>
      <c r="BD263" s="102"/>
      <c r="BE263" s="102"/>
      <c r="BF263" s="102"/>
      <c r="BG263" s="102"/>
    </row>
    <row r="264" spans="1:59" x14ac:dyDescent="0.25">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row>
    <row r="265" spans="1:59" x14ac:dyDescent="0.25">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row>
    <row r="266" spans="1:59" x14ac:dyDescent="0.25">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row>
    <row r="267" spans="1:59" x14ac:dyDescent="0.25">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row>
    <row r="268" spans="1:59" x14ac:dyDescent="0.25">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02"/>
      <c r="AZ268" s="102"/>
      <c r="BA268" s="102"/>
      <c r="BB268" s="102"/>
      <c r="BC268" s="102"/>
      <c r="BD268" s="102"/>
      <c r="BE268" s="102"/>
      <c r="BF268" s="102"/>
      <c r="BG268" s="102"/>
    </row>
    <row r="269" spans="1:59" x14ac:dyDescent="0.25">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2"/>
      <c r="BB269" s="102"/>
      <c r="BC269" s="102"/>
      <c r="BD269" s="102"/>
      <c r="BE269" s="102"/>
      <c r="BF269" s="102"/>
      <c r="BG269" s="102"/>
    </row>
    <row r="270" spans="1:59" x14ac:dyDescent="0.25">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row>
    <row r="271" spans="1:59" x14ac:dyDescent="0.25">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row>
    <row r="272" spans="1:59" x14ac:dyDescent="0.25">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row>
    <row r="273" spans="1:59" x14ac:dyDescent="0.25">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row>
    <row r="274" spans="1:59" x14ac:dyDescent="0.25">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row>
    <row r="275" spans="1:59" x14ac:dyDescent="0.25">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row>
    <row r="276" spans="1:59" x14ac:dyDescent="0.25">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row>
    <row r="277" spans="1:59" x14ac:dyDescent="0.25">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row>
    <row r="278" spans="1:59" x14ac:dyDescent="0.25">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row>
    <row r="279" spans="1:59" x14ac:dyDescent="0.25">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c r="BA279" s="102"/>
      <c r="BB279" s="102"/>
      <c r="BC279" s="102"/>
      <c r="BD279" s="102"/>
      <c r="BE279" s="102"/>
      <c r="BF279" s="102"/>
      <c r="BG279" s="102"/>
    </row>
    <row r="280" spans="1:59" x14ac:dyDescent="0.25">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c r="BA280" s="102"/>
      <c r="BB280" s="102"/>
      <c r="BC280" s="102"/>
      <c r="BD280" s="102"/>
      <c r="BE280" s="102"/>
      <c r="BF280" s="102"/>
      <c r="BG280" s="102"/>
    </row>
    <row r="281" spans="1:59" x14ac:dyDescent="0.25">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row>
    <row r="282" spans="1:59" x14ac:dyDescent="0.25">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row>
    <row r="283" spans="1:59" x14ac:dyDescent="0.25">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row>
    <row r="284" spans="1:59" x14ac:dyDescent="0.25">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row>
    <row r="285" spans="1:59" x14ac:dyDescent="0.25">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c r="AV285" s="102"/>
      <c r="AW285" s="102"/>
      <c r="AX285" s="102"/>
      <c r="AY285" s="102"/>
      <c r="AZ285" s="102"/>
      <c r="BA285" s="102"/>
      <c r="BB285" s="102"/>
      <c r="BC285" s="102"/>
      <c r="BD285" s="102"/>
      <c r="BE285" s="102"/>
      <c r="BF285" s="102"/>
      <c r="BG285" s="102"/>
    </row>
    <row r="286" spans="1:59" x14ac:dyDescent="0.25">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row>
    <row r="287" spans="1:59" x14ac:dyDescent="0.25">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row>
    <row r="288" spans="1:59" x14ac:dyDescent="0.25">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row>
    <row r="289" spans="1:59" x14ac:dyDescent="0.25">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row>
    <row r="290" spans="1:59" x14ac:dyDescent="0.25">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c r="AY290" s="102"/>
      <c r="AZ290" s="102"/>
      <c r="BA290" s="102"/>
      <c r="BB290" s="102"/>
      <c r="BC290" s="102"/>
      <c r="BD290" s="102"/>
      <c r="BE290" s="102"/>
      <c r="BF290" s="102"/>
      <c r="BG290" s="102"/>
    </row>
    <row r="291" spans="1:59" x14ac:dyDescent="0.25">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row>
    <row r="292" spans="1:59" x14ac:dyDescent="0.25">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row>
    <row r="293" spans="1:59" x14ac:dyDescent="0.25">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row>
    <row r="294" spans="1:59" x14ac:dyDescent="0.25">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row>
    <row r="295" spans="1:59" x14ac:dyDescent="0.25">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row>
    <row r="296" spans="1:59" x14ac:dyDescent="0.25">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c r="BA296" s="102"/>
      <c r="BB296" s="102"/>
      <c r="BC296" s="102"/>
      <c r="BD296" s="102"/>
      <c r="BE296" s="102"/>
      <c r="BF296" s="102"/>
      <c r="BG296" s="102"/>
    </row>
    <row r="297" spans="1:59" x14ac:dyDescent="0.25">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row>
    <row r="298" spans="1:59" x14ac:dyDescent="0.25">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row>
    <row r="299" spans="1:59" x14ac:dyDescent="0.25">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row>
    <row r="300" spans="1:59" x14ac:dyDescent="0.2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row>
    <row r="301" spans="1:59" x14ac:dyDescent="0.25">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c r="AW301" s="102"/>
      <c r="AX301" s="102"/>
      <c r="AY301" s="102"/>
      <c r="AZ301" s="102"/>
      <c r="BA301" s="102"/>
      <c r="BB301" s="102"/>
      <c r="BC301" s="102"/>
      <c r="BD301" s="102"/>
      <c r="BE301" s="102"/>
      <c r="BF301" s="102"/>
      <c r="BG301" s="102"/>
    </row>
    <row r="302" spans="1:59" x14ac:dyDescent="0.25">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c r="AW302" s="102"/>
      <c r="AX302" s="102"/>
      <c r="AY302" s="102"/>
      <c r="AZ302" s="102"/>
      <c r="BA302" s="102"/>
      <c r="BB302" s="102"/>
      <c r="BC302" s="102"/>
      <c r="BD302" s="102"/>
      <c r="BE302" s="102"/>
      <c r="BF302" s="102"/>
      <c r="BG302" s="102"/>
    </row>
    <row r="303" spans="1:59" x14ac:dyDescent="0.25">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row>
    <row r="304" spans="1:59" x14ac:dyDescent="0.25">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row>
    <row r="305" spans="1:59" x14ac:dyDescent="0.25">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row>
    <row r="306" spans="1:59" x14ac:dyDescent="0.25">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row>
    <row r="307" spans="1:59" x14ac:dyDescent="0.25">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2"/>
      <c r="BB307" s="102"/>
      <c r="BC307" s="102"/>
      <c r="BD307" s="102"/>
      <c r="BE307" s="102"/>
      <c r="BF307" s="102"/>
      <c r="BG307" s="102"/>
    </row>
    <row r="308" spans="1:59" x14ac:dyDescent="0.25">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row>
    <row r="309" spans="1:59" x14ac:dyDescent="0.25">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row>
    <row r="310" spans="1:59" x14ac:dyDescent="0.25">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row>
    <row r="311" spans="1:59" x14ac:dyDescent="0.25">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row>
    <row r="312" spans="1:59" x14ac:dyDescent="0.25">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c r="BC312" s="102"/>
      <c r="BD312" s="102"/>
      <c r="BE312" s="102"/>
      <c r="BF312" s="102"/>
      <c r="BG312" s="102"/>
    </row>
    <row r="313" spans="1:59" x14ac:dyDescent="0.25">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c r="AV313" s="102"/>
      <c r="AW313" s="102"/>
      <c r="AX313" s="102"/>
      <c r="AY313" s="102"/>
      <c r="AZ313" s="102"/>
      <c r="BA313" s="102"/>
      <c r="BB313" s="102"/>
      <c r="BC313" s="102"/>
      <c r="BD313" s="102"/>
      <c r="BE313" s="102"/>
      <c r="BF313" s="102"/>
      <c r="BG313" s="102"/>
    </row>
    <row r="314" spans="1:59" x14ac:dyDescent="0.25">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c r="BD314" s="102"/>
      <c r="BE314" s="102"/>
      <c r="BF314" s="102"/>
      <c r="BG314" s="102"/>
    </row>
    <row r="315" spans="1:59" x14ac:dyDescent="0.25">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c r="BC315" s="102"/>
      <c r="BD315" s="102"/>
      <c r="BE315" s="102"/>
      <c r="BF315" s="102"/>
      <c r="BG315" s="102"/>
    </row>
    <row r="316" spans="1:59" x14ac:dyDescent="0.25">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c r="BA316" s="102"/>
      <c r="BB316" s="102"/>
      <c r="BC316" s="102"/>
      <c r="BD316" s="102"/>
      <c r="BE316" s="102"/>
      <c r="BF316" s="102"/>
      <c r="BG316" s="102"/>
    </row>
    <row r="317" spans="1:59" x14ac:dyDescent="0.25">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c r="BC317" s="102"/>
      <c r="BD317" s="102"/>
      <c r="BE317" s="102"/>
      <c r="BF317" s="102"/>
      <c r="BG317" s="102"/>
    </row>
    <row r="318" spans="1:59" x14ac:dyDescent="0.25">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c r="BA318" s="102"/>
      <c r="BB318" s="102"/>
      <c r="BC318" s="102"/>
      <c r="BD318" s="102"/>
      <c r="BE318" s="102"/>
      <c r="BF318" s="102"/>
      <c r="BG318" s="102"/>
    </row>
    <row r="319" spans="1:59" x14ac:dyDescent="0.25">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c r="BA319" s="102"/>
      <c r="BB319" s="102"/>
      <c r="BC319" s="102"/>
      <c r="BD319" s="102"/>
      <c r="BE319" s="102"/>
      <c r="BF319" s="102"/>
      <c r="BG319" s="102"/>
    </row>
    <row r="320" spans="1:59" x14ac:dyDescent="0.25">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c r="BD320" s="102"/>
      <c r="BE320" s="102"/>
      <c r="BF320" s="102"/>
      <c r="BG320" s="102"/>
    </row>
    <row r="321" spans="1:59" x14ac:dyDescent="0.25">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c r="BD321" s="102"/>
      <c r="BE321" s="102"/>
      <c r="BF321" s="102"/>
      <c r="BG321" s="102"/>
    </row>
    <row r="322" spans="1:59" x14ac:dyDescent="0.25">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c r="BD322" s="102"/>
      <c r="BE322" s="102"/>
      <c r="BF322" s="102"/>
      <c r="BG322" s="102"/>
    </row>
    <row r="323" spans="1:59" x14ac:dyDescent="0.25">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c r="BA323" s="102"/>
      <c r="BB323" s="102"/>
      <c r="BC323" s="102"/>
      <c r="BD323" s="102"/>
      <c r="BE323" s="102"/>
      <c r="BF323" s="102"/>
      <c r="BG323" s="102"/>
    </row>
    <row r="324" spans="1:59" x14ac:dyDescent="0.25">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c r="AV324" s="102"/>
      <c r="AW324" s="102"/>
      <c r="AX324" s="102"/>
      <c r="AY324" s="102"/>
      <c r="AZ324" s="102"/>
      <c r="BA324" s="102"/>
      <c r="BB324" s="102"/>
      <c r="BC324" s="102"/>
      <c r="BD324" s="102"/>
      <c r="BE324" s="102"/>
      <c r="BF324" s="102"/>
      <c r="BG324" s="102"/>
    </row>
    <row r="325" spans="1:59" x14ac:dyDescent="0.25">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102"/>
      <c r="BF325" s="102"/>
      <c r="BG325" s="102"/>
    </row>
    <row r="326" spans="1:59" x14ac:dyDescent="0.25">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c r="BD326" s="102"/>
      <c r="BE326" s="102"/>
      <c r="BF326" s="102"/>
      <c r="BG326" s="102"/>
    </row>
    <row r="327" spans="1:59" x14ac:dyDescent="0.25">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row>
    <row r="328" spans="1:59" x14ac:dyDescent="0.25">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row>
    <row r="329" spans="1:59" x14ac:dyDescent="0.25">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2"/>
      <c r="BC329" s="102"/>
      <c r="BD329" s="102"/>
      <c r="BE329" s="102"/>
      <c r="BF329" s="102"/>
      <c r="BG329" s="102"/>
    </row>
    <row r="330" spans="1:59" x14ac:dyDescent="0.25">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c r="BD330" s="102"/>
      <c r="BE330" s="102"/>
      <c r="BF330" s="102"/>
      <c r="BG330" s="102"/>
    </row>
    <row r="331" spans="1:59" x14ac:dyDescent="0.25">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c r="BA331" s="102"/>
      <c r="BB331" s="102"/>
      <c r="BC331" s="102"/>
      <c r="BD331" s="102"/>
      <c r="BE331" s="102"/>
      <c r="BF331" s="102"/>
      <c r="BG331" s="102"/>
    </row>
    <row r="332" spans="1:59" x14ac:dyDescent="0.25">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c r="AL332" s="102"/>
      <c r="AM332" s="102"/>
      <c r="AN332" s="102"/>
      <c r="AO332" s="102"/>
      <c r="AP332" s="102"/>
      <c r="AQ332" s="102"/>
      <c r="AR332" s="102"/>
      <c r="AS332" s="102"/>
      <c r="AT332" s="102"/>
      <c r="AU332" s="102"/>
      <c r="AV332" s="102"/>
      <c r="AW332" s="102"/>
      <c r="AX332" s="102"/>
      <c r="AY332" s="102"/>
      <c r="AZ332" s="102"/>
      <c r="BA332" s="102"/>
      <c r="BB332" s="102"/>
      <c r="BC332" s="102"/>
      <c r="BD332" s="102"/>
      <c r="BE332" s="102"/>
      <c r="BF332" s="102"/>
      <c r="BG332" s="102"/>
    </row>
    <row r="333" spans="1:59" x14ac:dyDescent="0.25">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c r="AV333" s="102"/>
      <c r="AW333" s="102"/>
      <c r="AX333" s="102"/>
      <c r="AY333" s="102"/>
      <c r="AZ333" s="102"/>
      <c r="BA333" s="102"/>
      <c r="BB333" s="102"/>
      <c r="BC333" s="102"/>
      <c r="BD333" s="102"/>
      <c r="BE333" s="102"/>
      <c r="BF333" s="102"/>
      <c r="BG333" s="102"/>
    </row>
    <row r="334" spans="1:59" x14ac:dyDescent="0.25">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c r="AG334" s="102"/>
      <c r="AH334" s="102"/>
      <c r="AI334" s="102"/>
      <c r="AJ334" s="102"/>
      <c r="AK334" s="102"/>
      <c r="AL334" s="102"/>
      <c r="AM334" s="102"/>
      <c r="AN334" s="102"/>
      <c r="AO334" s="102"/>
      <c r="AP334" s="102"/>
      <c r="AQ334" s="102"/>
      <c r="AR334" s="102"/>
      <c r="AS334" s="102"/>
      <c r="AT334" s="102"/>
      <c r="AU334" s="102"/>
      <c r="AV334" s="102"/>
      <c r="AW334" s="102"/>
      <c r="AX334" s="102"/>
      <c r="AY334" s="102"/>
      <c r="AZ334" s="102"/>
      <c r="BA334" s="102"/>
      <c r="BB334" s="102"/>
      <c r="BC334" s="102"/>
      <c r="BD334" s="102"/>
      <c r="BE334" s="102"/>
      <c r="BF334" s="102"/>
      <c r="BG334" s="102"/>
    </row>
    <row r="335" spans="1:59" x14ac:dyDescent="0.25">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c r="AV335" s="102"/>
      <c r="AW335" s="102"/>
      <c r="AX335" s="102"/>
      <c r="AY335" s="102"/>
      <c r="AZ335" s="102"/>
      <c r="BA335" s="102"/>
      <c r="BB335" s="102"/>
      <c r="BC335" s="102"/>
      <c r="BD335" s="102"/>
      <c r="BE335" s="102"/>
      <c r="BF335" s="102"/>
      <c r="BG335" s="102"/>
    </row>
    <row r="336" spans="1:59" x14ac:dyDescent="0.25">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c r="AV336" s="102"/>
      <c r="AW336" s="102"/>
      <c r="AX336" s="102"/>
      <c r="AY336" s="102"/>
      <c r="AZ336" s="102"/>
      <c r="BA336" s="102"/>
      <c r="BB336" s="102"/>
      <c r="BC336" s="102"/>
      <c r="BD336" s="102"/>
      <c r="BE336" s="102"/>
      <c r="BF336" s="102"/>
      <c r="BG336" s="102"/>
    </row>
    <row r="337" spans="1:59" x14ac:dyDescent="0.25">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c r="BD337" s="102"/>
      <c r="BE337" s="102"/>
      <c r="BF337" s="102"/>
      <c r="BG337" s="102"/>
    </row>
    <row r="338" spans="1:59" x14ac:dyDescent="0.25">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c r="BA338" s="102"/>
      <c r="BB338" s="102"/>
      <c r="BC338" s="102"/>
      <c r="BD338" s="102"/>
      <c r="BE338" s="102"/>
      <c r="BF338" s="102"/>
      <c r="BG338" s="102"/>
    </row>
    <row r="339" spans="1:59" x14ac:dyDescent="0.25">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c r="AV339" s="102"/>
      <c r="AW339" s="102"/>
      <c r="AX339" s="102"/>
      <c r="AY339" s="102"/>
      <c r="AZ339" s="102"/>
      <c r="BA339" s="102"/>
      <c r="BB339" s="102"/>
      <c r="BC339" s="102"/>
      <c r="BD339" s="102"/>
      <c r="BE339" s="102"/>
      <c r="BF339" s="102"/>
      <c r="BG339" s="102"/>
    </row>
    <row r="340" spans="1:59" x14ac:dyDescent="0.25">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c r="BA340" s="102"/>
      <c r="BB340" s="102"/>
      <c r="BC340" s="102"/>
      <c r="BD340" s="102"/>
      <c r="BE340" s="102"/>
      <c r="BF340" s="102"/>
      <c r="BG340" s="102"/>
    </row>
    <row r="341" spans="1:59" x14ac:dyDescent="0.25">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102"/>
      <c r="AX341" s="102"/>
      <c r="AY341" s="102"/>
      <c r="AZ341" s="102"/>
      <c r="BA341" s="102"/>
      <c r="BB341" s="102"/>
      <c r="BC341" s="102"/>
      <c r="BD341" s="102"/>
      <c r="BE341" s="102"/>
      <c r="BF341" s="102"/>
      <c r="BG341" s="102"/>
    </row>
    <row r="342" spans="1:59" x14ac:dyDescent="0.25">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02"/>
      <c r="BA342" s="102"/>
      <c r="BB342" s="102"/>
      <c r="BC342" s="102"/>
      <c r="BD342" s="102"/>
      <c r="BE342" s="102"/>
      <c r="BF342" s="102"/>
      <c r="BG342" s="102"/>
    </row>
    <row r="343" spans="1:59" x14ac:dyDescent="0.25">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c r="AG343" s="102"/>
      <c r="AH343" s="102"/>
      <c r="AI343" s="102"/>
      <c r="AJ343" s="102"/>
      <c r="AK343" s="102"/>
      <c r="AL343" s="102"/>
      <c r="AM343" s="102"/>
      <c r="AN343" s="102"/>
      <c r="AO343" s="102"/>
      <c r="AP343" s="102"/>
      <c r="AQ343" s="102"/>
      <c r="AR343" s="102"/>
      <c r="AS343" s="102"/>
      <c r="AT343" s="102"/>
      <c r="AU343" s="102"/>
      <c r="AV343" s="102"/>
      <c r="AW343" s="102"/>
      <c r="AX343" s="102"/>
      <c r="AY343" s="102"/>
      <c r="AZ343" s="102"/>
      <c r="BA343" s="102"/>
      <c r="BB343" s="102"/>
      <c r="BC343" s="102"/>
      <c r="BD343" s="102"/>
      <c r="BE343" s="102"/>
      <c r="BF343" s="102"/>
      <c r="BG343" s="102"/>
    </row>
    <row r="344" spans="1:59" x14ac:dyDescent="0.25">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02"/>
      <c r="BA344" s="102"/>
      <c r="BB344" s="102"/>
      <c r="BC344" s="102"/>
      <c r="BD344" s="102"/>
      <c r="BE344" s="102"/>
      <c r="BF344" s="102"/>
      <c r="BG344" s="102"/>
    </row>
    <row r="345" spans="1:59" x14ac:dyDescent="0.25">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102"/>
      <c r="AJ345" s="102"/>
      <c r="AK345" s="102"/>
      <c r="AL345" s="102"/>
      <c r="AM345" s="102"/>
      <c r="AN345" s="102"/>
      <c r="AO345" s="102"/>
      <c r="AP345" s="102"/>
      <c r="AQ345" s="102"/>
      <c r="AR345" s="102"/>
      <c r="AS345" s="102"/>
      <c r="AT345" s="102"/>
      <c r="AU345" s="102"/>
      <c r="AV345" s="102"/>
      <c r="AW345" s="102"/>
      <c r="AX345" s="102"/>
      <c r="AY345" s="102"/>
      <c r="AZ345" s="102"/>
      <c r="BA345" s="102"/>
      <c r="BB345" s="102"/>
      <c r="BC345" s="102"/>
      <c r="BD345" s="102"/>
      <c r="BE345" s="102"/>
      <c r="BF345" s="102"/>
      <c r="BG345" s="102"/>
    </row>
    <row r="346" spans="1:59" x14ac:dyDescent="0.25">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c r="AY346" s="102"/>
      <c r="AZ346" s="102"/>
      <c r="BA346" s="102"/>
      <c r="BB346" s="102"/>
      <c r="BC346" s="102"/>
      <c r="BD346" s="102"/>
      <c r="BE346" s="102"/>
      <c r="BF346" s="102"/>
      <c r="BG346" s="102"/>
    </row>
    <row r="347" spans="1:59" x14ac:dyDescent="0.25">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c r="BA347" s="102"/>
      <c r="BB347" s="102"/>
      <c r="BC347" s="102"/>
      <c r="BD347" s="102"/>
      <c r="BE347" s="102"/>
      <c r="BF347" s="102"/>
      <c r="BG347" s="102"/>
    </row>
    <row r="348" spans="1:59" x14ac:dyDescent="0.25">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2"/>
      <c r="AY348" s="102"/>
      <c r="AZ348" s="102"/>
      <c r="BA348" s="102"/>
      <c r="BB348" s="102"/>
      <c r="BC348" s="102"/>
      <c r="BD348" s="102"/>
      <c r="BE348" s="102"/>
      <c r="BF348" s="102"/>
      <c r="BG348" s="102"/>
    </row>
    <row r="349" spans="1:59" x14ac:dyDescent="0.25">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c r="BA349" s="102"/>
      <c r="BB349" s="102"/>
      <c r="BC349" s="102"/>
      <c r="BD349" s="102"/>
      <c r="BE349" s="102"/>
      <c r="BF349" s="102"/>
      <c r="BG349" s="102"/>
    </row>
    <row r="350" spans="1:59" x14ac:dyDescent="0.25">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c r="BA350" s="102"/>
      <c r="BB350" s="102"/>
      <c r="BC350" s="102"/>
      <c r="BD350" s="102"/>
      <c r="BE350" s="102"/>
      <c r="BF350" s="102"/>
      <c r="BG350" s="102"/>
    </row>
    <row r="351" spans="1:59" x14ac:dyDescent="0.25">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c r="AV351" s="102"/>
      <c r="AW351" s="102"/>
      <c r="AX351" s="102"/>
      <c r="AY351" s="102"/>
      <c r="AZ351" s="102"/>
      <c r="BA351" s="102"/>
      <c r="BB351" s="102"/>
      <c r="BC351" s="102"/>
      <c r="BD351" s="102"/>
      <c r="BE351" s="102"/>
      <c r="BF351" s="102"/>
      <c r="BG351" s="102"/>
    </row>
    <row r="352" spans="1:59" x14ac:dyDescent="0.25">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c r="AV352" s="102"/>
      <c r="AW352" s="102"/>
      <c r="AX352" s="102"/>
      <c r="AY352" s="102"/>
      <c r="AZ352" s="102"/>
      <c r="BA352" s="102"/>
      <c r="BB352" s="102"/>
      <c r="BC352" s="102"/>
      <c r="BD352" s="102"/>
      <c r="BE352" s="102"/>
      <c r="BF352" s="102"/>
      <c r="BG352" s="102"/>
    </row>
    <row r="353" spans="1:59" x14ac:dyDescent="0.25">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c r="AV353" s="102"/>
      <c r="AW353" s="102"/>
      <c r="AX353" s="102"/>
      <c r="AY353" s="102"/>
      <c r="AZ353" s="102"/>
      <c r="BA353" s="102"/>
      <c r="BB353" s="102"/>
      <c r="BC353" s="102"/>
      <c r="BD353" s="102"/>
      <c r="BE353" s="102"/>
      <c r="BF353" s="102"/>
      <c r="BG353" s="102"/>
    </row>
    <row r="354" spans="1:59" x14ac:dyDescent="0.25">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row>
    <row r="355" spans="1:59" x14ac:dyDescent="0.25">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c r="AV355" s="102"/>
      <c r="AW355" s="102"/>
      <c r="AX355" s="102"/>
      <c r="AY355" s="102"/>
      <c r="AZ355" s="102"/>
      <c r="BA355" s="102"/>
      <c r="BB355" s="102"/>
      <c r="BC355" s="102"/>
      <c r="BD355" s="102"/>
      <c r="BE355" s="102"/>
      <c r="BF355" s="102"/>
      <c r="BG355" s="102"/>
    </row>
    <row r="356" spans="1:59" x14ac:dyDescent="0.25">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c r="AV356" s="102"/>
      <c r="AW356" s="102"/>
      <c r="AX356" s="102"/>
      <c r="AY356" s="102"/>
      <c r="AZ356" s="102"/>
      <c r="BA356" s="102"/>
      <c r="BB356" s="102"/>
      <c r="BC356" s="102"/>
      <c r="BD356" s="102"/>
      <c r="BE356" s="102"/>
      <c r="BF356" s="102"/>
      <c r="BG356" s="102"/>
    </row>
    <row r="357" spans="1:59" x14ac:dyDescent="0.25">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c r="AV357" s="102"/>
      <c r="AW357" s="102"/>
      <c r="AX357" s="102"/>
      <c r="AY357" s="102"/>
      <c r="AZ357" s="102"/>
      <c r="BA357" s="102"/>
      <c r="BB357" s="102"/>
      <c r="BC357" s="102"/>
      <c r="BD357" s="102"/>
      <c r="BE357" s="102"/>
      <c r="BF357" s="102"/>
      <c r="BG357" s="102"/>
    </row>
    <row r="358" spans="1:59" x14ac:dyDescent="0.25">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c r="AH358" s="102"/>
      <c r="AI358" s="102"/>
      <c r="AJ358" s="102"/>
      <c r="AK358" s="102"/>
      <c r="AL358" s="102"/>
      <c r="AM358" s="102"/>
      <c r="AN358" s="102"/>
      <c r="AO358" s="102"/>
      <c r="AP358" s="102"/>
      <c r="AQ358" s="102"/>
      <c r="AR358" s="102"/>
      <c r="AS358" s="102"/>
      <c r="AT358" s="102"/>
      <c r="AU358" s="102"/>
      <c r="AV358" s="102"/>
      <c r="AW358" s="102"/>
      <c r="AX358" s="102"/>
      <c r="AY358" s="102"/>
      <c r="AZ358" s="102"/>
      <c r="BA358" s="102"/>
      <c r="BB358" s="102"/>
      <c r="BC358" s="102"/>
      <c r="BD358" s="102"/>
      <c r="BE358" s="102"/>
      <c r="BF358" s="102"/>
      <c r="BG358" s="102"/>
    </row>
    <row r="359" spans="1:59" x14ac:dyDescent="0.25">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c r="AP359" s="102"/>
      <c r="AQ359" s="102"/>
      <c r="AR359" s="102"/>
      <c r="AS359" s="102"/>
      <c r="AT359" s="102"/>
      <c r="AU359" s="102"/>
      <c r="AV359" s="102"/>
      <c r="AW359" s="102"/>
      <c r="AX359" s="102"/>
      <c r="AY359" s="102"/>
      <c r="AZ359" s="102"/>
      <c r="BA359" s="102"/>
      <c r="BB359" s="102"/>
      <c r="BC359" s="102"/>
      <c r="BD359" s="102"/>
      <c r="BE359" s="102"/>
      <c r="BF359" s="102"/>
      <c r="BG359" s="102"/>
    </row>
    <row r="360" spans="1:59" x14ac:dyDescent="0.25">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c r="AH360" s="102"/>
      <c r="AI360" s="102"/>
      <c r="AJ360" s="102"/>
      <c r="AK360" s="102"/>
      <c r="AL360" s="102"/>
      <c r="AM360" s="102"/>
      <c r="AN360" s="102"/>
      <c r="AO360" s="102"/>
      <c r="AP360" s="102"/>
      <c r="AQ360" s="102"/>
      <c r="AR360" s="102"/>
      <c r="AS360" s="102"/>
      <c r="AT360" s="102"/>
      <c r="AU360" s="102"/>
      <c r="AV360" s="102"/>
      <c r="AW360" s="102"/>
      <c r="AX360" s="102"/>
      <c r="AY360" s="102"/>
      <c r="AZ360" s="102"/>
      <c r="BA360" s="102"/>
      <c r="BB360" s="102"/>
      <c r="BC360" s="102"/>
      <c r="BD360" s="102"/>
      <c r="BE360" s="102"/>
      <c r="BF360" s="102"/>
      <c r="BG360" s="102"/>
    </row>
    <row r="361" spans="1:59" x14ac:dyDescent="0.25">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c r="AV361" s="102"/>
      <c r="AW361" s="102"/>
      <c r="AX361" s="102"/>
      <c r="AY361" s="102"/>
      <c r="AZ361" s="102"/>
      <c r="BA361" s="102"/>
      <c r="BB361" s="102"/>
      <c r="BC361" s="102"/>
      <c r="BD361" s="102"/>
      <c r="BE361" s="102"/>
      <c r="BF361" s="102"/>
      <c r="BG361" s="102"/>
    </row>
    <row r="362" spans="1:59" x14ac:dyDescent="0.25">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c r="AG362" s="102"/>
      <c r="AH362" s="102"/>
      <c r="AI362" s="102"/>
      <c r="AJ362" s="102"/>
      <c r="AK362" s="102"/>
      <c r="AL362" s="102"/>
      <c r="AM362" s="102"/>
      <c r="AN362" s="102"/>
      <c r="AO362" s="102"/>
      <c r="AP362" s="102"/>
      <c r="AQ362" s="102"/>
      <c r="AR362" s="102"/>
      <c r="AS362" s="102"/>
      <c r="AT362" s="102"/>
      <c r="AU362" s="102"/>
      <c r="AV362" s="102"/>
      <c r="AW362" s="102"/>
      <c r="AX362" s="102"/>
      <c r="AY362" s="102"/>
      <c r="AZ362" s="102"/>
      <c r="BA362" s="102"/>
      <c r="BB362" s="102"/>
      <c r="BC362" s="102"/>
      <c r="BD362" s="102"/>
      <c r="BE362" s="102"/>
      <c r="BF362" s="102"/>
      <c r="BG362" s="102"/>
    </row>
    <row r="363" spans="1:59" x14ac:dyDescent="0.25">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c r="AG363" s="102"/>
      <c r="AH363" s="102"/>
      <c r="AI363" s="102"/>
      <c r="AJ363" s="102"/>
      <c r="AK363" s="102"/>
      <c r="AL363" s="102"/>
      <c r="AM363" s="102"/>
      <c r="AN363" s="102"/>
      <c r="AO363" s="102"/>
      <c r="AP363" s="102"/>
      <c r="AQ363" s="102"/>
      <c r="AR363" s="102"/>
      <c r="AS363" s="102"/>
      <c r="AT363" s="102"/>
      <c r="AU363" s="102"/>
      <c r="AV363" s="102"/>
      <c r="AW363" s="102"/>
      <c r="AX363" s="102"/>
      <c r="AY363" s="102"/>
      <c r="AZ363" s="102"/>
      <c r="BA363" s="102"/>
      <c r="BB363" s="102"/>
      <c r="BC363" s="102"/>
      <c r="BD363" s="102"/>
      <c r="BE363" s="102"/>
      <c r="BF363" s="102"/>
      <c r="BG363" s="102"/>
    </row>
    <row r="364" spans="1:59" x14ac:dyDescent="0.25">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c r="BD364" s="102"/>
      <c r="BE364" s="102"/>
      <c r="BF364" s="102"/>
      <c r="BG364" s="102"/>
    </row>
    <row r="365" spans="1:59" x14ac:dyDescent="0.25">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c r="AG365" s="102"/>
      <c r="AH365" s="102"/>
      <c r="AI365" s="102"/>
      <c r="AJ365" s="102"/>
      <c r="AK365" s="102"/>
      <c r="AL365" s="102"/>
      <c r="AM365" s="102"/>
      <c r="AN365" s="102"/>
      <c r="AO365" s="102"/>
      <c r="AP365" s="102"/>
      <c r="AQ365" s="102"/>
      <c r="AR365" s="102"/>
      <c r="AS365" s="102"/>
      <c r="AT365" s="102"/>
      <c r="AU365" s="102"/>
      <c r="AV365" s="102"/>
      <c r="AW365" s="102"/>
      <c r="AX365" s="102"/>
      <c r="AY365" s="102"/>
      <c r="AZ365" s="102"/>
      <c r="BA365" s="102"/>
      <c r="BB365" s="102"/>
      <c r="BC365" s="102"/>
      <c r="BD365" s="102"/>
      <c r="BE365" s="102"/>
      <c r="BF365" s="102"/>
      <c r="BG365" s="102"/>
    </row>
    <row r="366" spans="1:59" x14ac:dyDescent="0.25">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c r="BA366" s="102"/>
      <c r="BB366" s="102"/>
      <c r="BC366" s="102"/>
      <c r="BD366" s="102"/>
      <c r="BE366" s="102"/>
      <c r="BF366" s="102"/>
      <c r="BG366" s="102"/>
    </row>
    <row r="367" spans="1:59" x14ac:dyDescent="0.25">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2"/>
      <c r="AY367" s="102"/>
      <c r="AZ367" s="102"/>
      <c r="BA367" s="102"/>
      <c r="BB367" s="102"/>
      <c r="BC367" s="102"/>
      <c r="BD367" s="102"/>
      <c r="BE367" s="102"/>
      <c r="BF367" s="102"/>
      <c r="BG367" s="102"/>
    </row>
    <row r="368" spans="1:59" x14ac:dyDescent="0.25">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c r="BA368" s="102"/>
      <c r="BB368" s="102"/>
      <c r="BC368" s="102"/>
      <c r="BD368" s="102"/>
      <c r="BE368" s="102"/>
      <c r="BF368" s="102"/>
      <c r="BG368" s="102"/>
    </row>
    <row r="369" spans="1:59" x14ac:dyDescent="0.25">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2"/>
      <c r="AY369" s="102"/>
      <c r="AZ369" s="102"/>
      <c r="BA369" s="102"/>
      <c r="BB369" s="102"/>
      <c r="BC369" s="102"/>
      <c r="BD369" s="102"/>
      <c r="BE369" s="102"/>
      <c r="BF369" s="102"/>
      <c r="BG369" s="102"/>
    </row>
    <row r="370" spans="1:59" x14ac:dyDescent="0.25">
      <c r="X370" s="102"/>
      <c r="Y370" s="102"/>
      <c r="Z370" s="102"/>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c r="BA370" s="102"/>
      <c r="BB370" s="102"/>
      <c r="BC370" s="102"/>
      <c r="BD370" s="102"/>
      <c r="BE370" s="102"/>
      <c r="BF370" s="102"/>
      <c r="BG370" s="102"/>
    </row>
  </sheetData>
  <sortState xmlns:xlrd2="http://schemas.microsoft.com/office/spreadsheetml/2017/richdata2" ref="I16:L23">
    <sortCondition descending="1" ref="L16:L47"/>
  </sortState>
  <mergeCells count="5">
    <mergeCell ref="B9:C11"/>
    <mergeCell ref="I9:J11"/>
    <mergeCell ref="B13:E13"/>
    <mergeCell ref="I13:L13"/>
    <mergeCell ref="B2:E6"/>
  </mergeCells>
  <phoneticPr fontId="24" type="noConversion"/>
  <conditionalFormatting sqref="G16:G23">
    <cfRule type="dataBar" priority="8">
      <dataBar>
        <cfvo type="min"/>
        <cfvo type="max"/>
        <color rgb="FF638EC6"/>
      </dataBar>
      <extLst>
        <ext xmlns:x14="http://schemas.microsoft.com/office/spreadsheetml/2009/9/main" uri="{B025F937-C7B1-47D3-B67F-A62EFF666E3E}">
          <x14:id>{FA588831-E37D-47D9-96EE-919DDD485F3F}</x14:id>
        </ext>
      </extLst>
    </cfRule>
  </conditionalFormatting>
  <conditionalFormatting sqref="N16:N23">
    <cfRule type="dataBar" priority="2">
      <dataBar>
        <cfvo type="min"/>
        <cfvo type="max"/>
        <color rgb="FF638EC6"/>
      </dataBar>
      <extLst>
        <ext xmlns:x14="http://schemas.microsoft.com/office/spreadsheetml/2009/9/main" uri="{B025F937-C7B1-47D3-B67F-A62EFF666E3E}">
          <x14:id>{DCA8AE60-1667-4338-83E8-DF32F0EDC94D}</x14:id>
        </ext>
      </extLst>
    </cfRule>
  </conditionalFormatting>
  <conditionalFormatting sqref="N22:N47">
    <cfRule type="dataBar" priority="1">
      <dataBar>
        <cfvo type="min"/>
        <cfvo type="max"/>
        <color rgb="FF638EC6"/>
      </dataBar>
      <extLst>
        <ext xmlns:x14="http://schemas.microsoft.com/office/spreadsheetml/2009/9/main" uri="{B025F937-C7B1-47D3-B67F-A62EFF666E3E}">
          <x14:id>{A18F935D-8B96-4BBF-BF73-EF2E4B79491C}</x14:id>
        </ext>
      </extLst>
    </cfRule>
  </conditionalFormatting>
  <hyperlinks>
    <hyperlink ref="N4" r:id="rId1" xr:uid="{165885E8-D698-4948-9DFC-4F1E09838103}"/>
  </hyperlinks>
  <pageMargins left="0.7" right="0.7" top="0.75" bottom="0.75" header="0.3" footer="0.3"/>
  <pageSetup orientation="portrait" horizontalDpi="4294967293" verticalDpi="0" r:id="rId2"/>
  <ignoredErrors>
    <ignoredError sqref="G20" formula="1"/>
  </ignoredErrors>
  <drawing r:id="rId3"/>
  <extLst>
    <ext xmlns:x14="http://schemas.microsoft.com/office/spreadsheetml/2009/9/main" uri="{78C0D931-6437-407d-A8EE-F0AAD7539E65}">
      <x14:conditionalFormattings>
        <x14:conditionalFormatting xmlns:xm="http://schemas.microsoft.com/office/excel/2006/main">
          <x14:cfRule type="dataBar" id="{FA588831-E37D-47D9-96EE-919DDD485F3F}">
            <x14:dataBar minLength="0" maxLength="100" gradient="0">
              <x14:cfvo type="autoMin"/>
              <x14:cfvo type="autoMax"/>
              <x14:negativeFillColor rgb="FFFF0000"/>
              <x14:axisColor rgb="FF000000"/>
            </x14:dataBar>
          </x14:cfRule>
          <xm:sqref>G16:G23</xm:sqref>
        </x14:conditionalFormatting>
        <x14:conditionalFormatting xmlns:xm="http://schemas.microsoft.com/office/excel/2006/main">
          <x14:cfRule type="dataBar" id="{DCA8AE60-1667-4338-83E8-DF32F0EDC94D}">
            <x14:dataBar minLength="0" maxLength="100" gradient="0">
              <x14:cfvo type="autoMin"/>
              <x14:cfvo type="autoMax"/>
              <x14:negativeFillColor rgb="FFFF0000"/>
              <x14:axisColor rgb="FF000000"/>
            </x14:dataBar>
          </x14:cfRule>
          <xm:sqref>N16:N23</xm:sqref>
        </x14:conditionalFormatting>
        <x14:conditionalFormatting xmlns:xm="http://schemas.microsoft.com/office/excel/2006/main">
          <x14:cfRule type="dataBar" id="{A18F935D-8B96-4BBF-BF73-EF2E4B79491C}">
            <x14:dataBar minLength="0" maxLength="100" gradient="0">
              <x14:cfvo type="autoMin"/>
              <x14:cfvo type="autoMax"/>
              <x14:negativeFillColor rgb="FFFF0000"/>
              <x14:axisColor rgb="FF000000"/>
            </x14:dataBar>
          </x14:cfRule>
          <xm:sqref>N22:N47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318"/>
  <sheetViews>
    <sheetView showGridLines="0" zoomScale="90" zoomScaleNormal="90" workbookViewId="0">
      <selection activeCell="D18" sqref="D18"/>
    </sheetView>
  </sheetViews>
  <sheetFormatPr defaultRowHeight="15" x14ac:dyDescent="0.25"/>
  <cols>
    <col min="1" max="1" width="5.85546875" style="2" customWidth="1"/>
    <col min="2" max="2" width="7.140625" customWidth="1"/>
    <col min="3" max="3" width="15.85546875" style="1" customWidth="1"/>
    <col min="4" max="4" width="23.5703125" customWidth="1"/>
    <col min="5" max="5" width="4" style="1" customWidth="1"/>
    <col min="6" max="6" width="15" customWidth="1"/>
    <col min="7" max="7" width="17.42578125" style="1" customWidth="1"/>
    <col min="8" max="8" width="13.42578125" style="1" customWidth="1"/>
    <col min="9" max="9" width="14.140625" style="62" customWidth="1"/>
    <col min="10" max="11" width="13.28515625" style="62" customWidth="1"/>
    <col min="12" max="12" width="6.42578125" style="63" customWidth="1"/>
    <col min="13" max="13" width="15.85546875" style="62" customWidth="1"/>
    <col min="14" max="14" width="10.5703125" style="62" bestFit="1" customWidth="1"/>
  </cols>
  <sheetData>
    <row r="1" spans="1:34" x14ac:dyDescent="0.25">
      <c r="A1" s="102"/>
      <c r="B1" s="111"/>
      <c r="C1" s="102"/>
      <c r="D1" s="137"/>
      <c r="E1" s="102"/>
      <c r="F1" s="137"/>
      <c r="G1" s="102"/>
      <c r="H1" s="102"/>
      <c r="I1" s="138"/>
      <c r="J1" s="139"/>
      <c r="K1" s="139"/>
      <c r="L1" s="140"/>
      <c r="M1" s="138"/>
      <c r="N1" s="139"/>
      <c r="O1" s="102"/>
      <c r="P1" s="102"/>
      <c r="Q1" s="102"/>
      <c r="R1" s="102"/>
      <c r="S1" s="102"/>
      <c r="T1" s="102"/>
      <c r="U1" s="102"/>
      <c r="V1" s="102"/>
      <c r="W1" s="102"/>
      <c r="X1" s="102"/>
      <c r="Y1" s="102"/>
      <c r="Z1" s="102"/>
      <c r="AA1" s="102"/>
      <c r="AB1" s="102"/>
      <c r="AC1" s="102"/>
      <c r="AD1" s="102"/>
      <c r="AE1" s="102"/>
      <c r="AF1" s="102"/>
      <c r="AG1" s="102"/>
      <c r="AH1" s="102"/>
    </row>
    <row r="2" spans="1:34" x14ac:dyDescent="0.25">
      <c r="A2" s="102"/>
      <c r="B2" s="111"/>
      <c r="C2" s="102"/>
      <c r="D2" s="137"/>
      <c r="E2" s="102"/>
      <c r="F2" s="137"/>
      <c r="G2" s="102"/>
      <c r="H2" s="102"/>
      <c r="I2" s="138"/>
      <c r="J2" s="139"/>
      <c r="K2" s="139"/>
      <c r="L2" s="140"/>
      <c r="M2" s="138"/>
      <c r="N2" s="139"/>
      <c r="O2" s="102"/>
      <c r="P2" s="102"/>
      <c r="Q2" s="102"/>
      <c r="R2" s="102"/>
      <c r="S2" s="102"/>
      <c r="T2" s="102"/>
      <c r="U2" s="102"/>
      <c r="V2" s="102"/>
      <c r="W2" s="102"/>
      <c r="X2" s="102"/>
      <c r="Y2" s="102"/>
      <c r="Z2" s="102"/>
      <c r="AA2" s="102"/>
      <c r="AB2" s="102"/>
      <c r="AC2" s="102"/>
      <c r="AD2" s="102"/>
      <c r="AE2" s="102"/>
      <c r="AF2" s="102"/>
      <c r="AG2" s="102"/>
      <c r="AH2" s="102"/>
    </row>
    <row r="3" spans="1:34" ht="19.5" customHeight="1" x14ac:dyDescent="0.25">
      <c r="A3" s="102"/>
      <c r="B3" s="111"/>
      <c r="C3" s="243" t="s">
        <v>35</v>
      </c>
      <c r="D3" s="243"/>
      <c r="E3" s="243"/>
      <c r="F3" s="243"/>
      <c r="G3" s="243"/>
      <c r="H3" s="141"/>
      <c r="I3" s="138"/>
      <c r="J3" s="139"/>
      <c r="K3" s="139"/>
      <c r="L3" s="140"/>
      <c r="M3" s="138"/>
      <c r="N3" s="139"/>
      <c r="O3" s="102"/>
      <c r="P3" s="102"/>
      <c r="Q3" s="102"/>
      <c r="R3" s="102"/>
      <c r="S3" s="102"/>
      <c r="T3" s="102"/>
      <c r="U3" s="102"/>
      <c r="V3" s="102"/>
      <c r="W3" s="102"/>
      <c r="X3" s="102"/>
      <c r="Y3" s="102"/>
      <c r="Z3" s="102"/>
      <c r="AA3" s="102"/>
      <c r="AB3" s="102"/>
      <c r="AC3" s="102"/>
      <c r="AD3" s="102"/>
      <c r="AE3" s="102"/>
      <c r="AF3" s="102"/>
      <c r="AG3" s="102"/>
      <c r="AH3" s="102"/>
    </row>
    <row r="4" spans="1:34" ht="19.5" customHeight="1" x14ac:dyDescent="0.25">
      <c r="A4" s="102"/>
      <c r="B4" s="111"/>
      <c r="C4" s="243"/>
      <c r="D4" s="243"/>
      <c r="E4" s="243"/>
      <c r="F4" s="243"/>
      <c r="G4" s="243"/>
      <c r="H4" s="179" t="s">
        <v>74</v>
      </c>
      <c r="I4" s="138"/>
      <c r="J4" s="139"/>
      <c r="K4" s="139"/>
      <c r="L4" s="140"/>
      <c r="M4" s="138"/>
      <c r="N4" s="139"/>
      <c r="O4" s="102"/>
      <c r="P4" s="102"/>
      <c r="Q4" s="102"/>
      <c r="R4" s="102"/>
      <c r="S4" s="102"/>
      <c r="T4" s="102"/>
      <c r="U4" s="102"/>
      <c r="V4" s="102"/>
      <c r="W4" s="102"/>
      <c r="X4" s="178" t="s">
        <v>12</v>
      </c>
      <c r="Y4" s="102"/>
      <c r="Z4" s="102"/>
      <c r="AA4" s="102"/>
      <c r="AB4" s="102"/>
      <c r="AC4" s="102"/>
      <c r="AD4" s="102"/>
      <c r="AE4" s="102"/>
      <c r="AF4" s="102"/>
      <c r="AG4" s="102"/>
      <c r="AH4" s="102"/>
    </row>
    <row r="5" spans="1:34" ht="19.5" customHeight="1" x14ac:dyDescent="0.25">
      <c r="A5" s="102"/>
      <c r="B5" s="111"/>
      <c r="C5" s="243"/>
      <c r="D5" s="243"/>
      <c r="E5" s="243"/>
      <c r="F5" s="243"/>
      <c r="G5" s="243"/>
      <c r="H5" s="179" t="s">
        <v>73</v>
      </c>
      <c r="I5" s="138"/>
      <c r="J5" s="139"/>
      <c r="K5" s="139"/>
      <c r="L5" s="140"/>
      <c r="M5" s="138"/>
      <c r="N5" s="139"/>
      <c r="O5" s="102"/>
      <c r="P5" s="102"/>
      <c r="Q5" s="102"/>
      <c r="R5" s="102"/>
      <c r="S5" s="102"/>
      <c r="T5" s="102"/>
      <c r="U5" s="102"/>
      <c r="V5" s="102"/>
      <c r="W5" s="102"/>
      <c r="X5" s="142" t="s">
        <v>54</v>
      </c>
      <c r="Y5" s="102"/>
      <c r="Z5" s="102"/>
      <c r="AA5" s="102"/>
      <c r="AB5" s="102"/>
      <c r="AC5" s="102"/>
      <c r="AD5" s="102"/>
      <c r="AE5" s="102"/>
      <c r="AF5" s="102"/>
      <c r="AG5" s="102"/>
      <c r="AH5" s="102"/>
    </row>
    <row r="6" spans="1:34" ht="0.75" customHeight="1" x14ac:dyDescent="0.25">
      <c r="A6" s="102"/>
      <c r="B6" s="111"/>
      <c r="C6" s="143"/>
      <c r="D6" s="144"/>
      <c r="E6" s="144"/>
      <c r="F6" s="137"/>
      <c r="G6" s="102"/>
      <c r="H6" s="102"/>
      <c r="I6" s="138"/>
      <c r="J6" s="139"/>
      <c r="K6" s="139"/>
      <c r="L6" s="140"/>
      <c r="M6" s="138"/>
      <c r="N6" s="139"/>
      <c r="O6" s="102"/>
      <c r="P6" s="102"/>
      <c r="Q6" s="102"/>
      <c r="R6" s="102"/>
      <c r="S6" s="102"/>
      <c r="T6" s="102"/>
      <c r="U6" s="102"/>
      <c r="V6" s="102"/>
      <c r="W6" s="102"/>
      <c r="X6" s="102"/>
      <c r="Y6" s="102"/>
      <c r="Z6" s="102"/>
      <c r="AA6" s="102"/>
      <c r="AB6" s="102"/>
      <c r="AC6" s="102"/>
      <c r="AD6" s="102"/>
      <c r="AE6" s="102"/>
      <c r="AF6" s="102"/>
      <c r="AG6" s="102"/>
      <c r="AH6" s="102"/>
    </row>
    <row r="7" spans="1:34" ht="0.75" customHeight="1" x14ac:dyDescent="0.25">
      <c r="A7" s="102"/>
      <c r="B7" s="111"/>
      <c r="C7" s="142"/>
      <c r="D7" s="144"/>
      <c r="E7" s="144"/>
      <c r="F7" s="137"/>
      <c r="G7" s="102"/>
      <c r="H7" s="102"/>
      <c r="I7" s="138"/>
      <c r="J7" s="139"/>
      <c r="K7" s="139"/>
      <c r="L7" s="140"/>
      <c r="M7" s="138"/>
      <c r="N7" s="139"/>
      <c r="O7" s="102"/>
      <c r="P7" s="102"/>
      <c r="Q7" s="102"/>
      <c r="R7" s="102"/>
      <c r="S7" s="102"/>
      <c r="T7" s="102"/>
      <c r="U7" s="102"/>
      <c r="V7" s="102"/>
      <c r="W7" s="102"/>
      <c r="X7" s="102"/>
      <c r="Y7" s="102"/>
      <c r="Z7" s="102"/>
      <c r="AA7" s="102"/>
      <c r="AB7" s="102"/>
      <c r="AC7" s="102"/>
      <c r="AD7" s="102"/>
      <c r="AE7" s="102"/>
      <c r="AF7" s="102"/>
      <c r="AG7" s="102"/>
      <c r="AH7" s="102"/>
    </row>
    <row r="8" spans="1:34" ht="0.75" customHeight="1" x14ac:dyDescent="0.25">
      <c r="A8" s="102"/>
      <c r="B8" s="111"/>
      <c r="C8" s="145"/>
      <c r="D8" s="144"/>
      <c r="E8" s="144"/>
      <c r="F8" s="137"/>
      <c r="G8" s="102"/>
      <c r="H8" s="102"/>
      <c r="I8" s="138"/>
      <c r="J8" s="139"/>
      <c r="K8" s="139"/>
      <c r="L8" s="140"/>
      <c r="M8" s="138"/>
      <c r="N8" s="139"/>
      <c r="O8" s="102"/>
      <c r="P8" s="102"/>
      <c r="Q8" s="102"/>
      <c r="R8" s="102"/>
      <c r="S8" s="102"/>
      <c r="T8" s="102"/>
      <c r="U8" s="102"/>
      <c r="V8" s="102"/>
      <c r="W8" s="102"/>
      <c r="X8" s="102"/>
      <c r="Y8" s="102"/>
      <c r="Z8" s="102"/>
      <c r="AA8" s="102"/>
      <c r="AB8" s="102"/>
      <c r="AC8" s="102"/>
      <c r="AD8" s="102"/>
      <c r="AE8" s="102"/>
      <c r="AF8" s="102"/>
      <c r="AG8" s="102"/>
      <c r="AH8" s="102"/>
    </row>
    <row r="9" spans="1:34" ht="4.5" customHeight="1" x14ac:dyDescent="0.25">
      <c r="A9" s="146"/>
      <c r="B9" s="147"/>
      <c r="C9" s="148"/>
      <c r="D9" s="147"/>
      <c r="E9" s="148"/>
      <c r="F9" s="147"/>
      <c r="G9" s="148"/>
      <c r="H9" s="149"/>
      <c r="I9" s="147"/>
      <c r="J9" s="147"/>
      <c r="K9" s="147"/>
      <c r="L9" s="150"/>
      <c r="M9" s="147"/>
      <c r="N9" s="147"/>
      <c r="O9" s="147"/>
      <c r="P9" s="147"/>
      <c r="Q9" s="147"/>
      <c r="R9" s="147"/>
      <c r="S9" s="147"/>
      <c r="T9" s="147"/>
      <c r="U9" s="147"/>
      <c r="V9" s="147"/>
      <c r="W9" s="147"/>
      <c r="X9" s="147"/>
      <c r="Y9" s="147"/>
      <c r="Z9" s="147"/>
      <c r="AA9" s="147"/>
      <c r="AB9" s="147"/>
      <c r="AC9" s="147"/>
      <c r="AD9" s="147"/>
      <c r="AE9" s="147"/>
      <c r="AF9" s="147"/>
      <c r="AG9" s="147"/>
      <c r="AH9" s="147"/>
    </row>
    <row r="10" spans="1:34" ht="21" customHeight="1" x14ac:dyDescent="0.35">
      <c r="A10" s="146"/>
      <c r="B10" s="147"/>
      <c r="C10" s="151" t="s">
        <v>72</v>
      </c>
      <c r="D10" s="147"/>
      <c r="E10" s="148"/>
      <c r="F10" s="147"/>
      <c r="G10" s="148"/>
      <c r="H10" s="148"/>
      <c r="I10" s="147"/>
      <c r="J10" s="147"/>
      <c r="K10" s="147"/>
      <c r="L10" s="150"/>
      <c r="M10" s="147"/>
      <c r="N10" s="147"/>
      <c r="O10" s="147"/>
      <c r="P10" s="147"/>
      <c r="Q10" s="147"/>
      <c r="R10" s="147"/>
      <c r="S10" s="147"/>
      <c r="T10" s="147"/>
      <c r="U10" s="147"/>
      <c r="V10" s="147"/>
      <c r="W10" s="147"/>
      <c r="X10" s="147"/>
      <c r="Y10" s="147"/>
      <c r="Z10" s="147"/>
      <c r="AA10" s="147"/>
      <c r="AB10" s="147"/>
      <c r="AC10" s="147"/>
      <c r="AD10" s="147"/>
      <c r="AE10" s="147"/>
      <c r="AF10" s="147"/>
      <c r="AG10" s="147"/>
      <c r="AH10" s="147"/>
    </row>
    <row r="11" spans="1:34" ht="46.5" customHeight="1" x14ac:dyDescent="0.8">
      <c r="A11" s="152"/>
      <c r="B11" s="153"/>
      <c r="C11" s="154"/>
      <c r="D11" s="154"/>
      <c r="E11" s="155"/>
      <c r="F11" s="156"/>
      <c r="G11" s="157"/>
      <c r="H11" s="158"/>
      <c r="I11" s="159"/>
      <c r="J11" s="160"/>
      <c r="K11" s="160"/>
      <c r="L11" s="161"/>
      <c r="M11" s="160"/>
      <c r="N11" s="147"/>
      <c r="O11" s="147"/>
      <c r="P11" s="147"/>
      <c r="Q11" s="147"/>
      <c r="R11" s="147"/>
      <c r="S11" s="147"/>
      <c r="T11" s="147"/>
      <c r="U11" s="147"/>
      <c r="V11" s="147"/>
      <c r="W11" s="147"/>
      <c r="X11" s="147"/>
      <c r="Y11" s="147"/>
      <c r="Z11" s="147"/>
      <c r="AA11" s="147"/>
      <c r="AB11" s="147"/>
      <c r="AC11" s="147"/>
      <c r="AD11" s="147"/>
      <c r="AE11" s="147"/>
      <c r="AF11" s="147"/>
      <c r="AG11" s="147"/>
      <c r="AH11" s="147"/>
    </row>
    <row r="12" spans="1:34" ht="29.25" customHeight="1" x14ac:dyDescent="0.25">
      <c r="A12" s="154"/>
      <c r="B12" s="154"/>
      <c r="C12" s="154"/>
      <c r="D12" s="154"/>
      <c r="E12" s="155"/>
      <c r="F12" s="156"/>
      <c r="G12" s="157"/>
      <c r="H12" s="162"/>
      <c r="I12" s="160"/>
      <c r="J12" s="160"/>
      <c r="K12" s="160"/>
      <c r="L12" s="161"/>
      <c r="M12" s="160"/>
      <c r="N12" s="147"/>
      <c r="O12" s="147"/>
      <c r="P12" s="147"/>
      <c r="Q12" s="147"/>
      <c r="R12" s="147"/>
      <c r="S12" s="147"/>
      <c r="T12" s="147"/>
      <c r="U12" s="147"/>
      <c r="V12" s="147"/>
      <c r="W12" s="147"/>
      <c r="X12" s="147"/>
      <c r="Y12" s="147"/>
      <c r="Z12" s="147"/>
      <c r="AA12" s="147"/>
      <c r="AB12" s="147"/>
      <c r="AC12" s="147"/>
      <c r="AD12" s="147"/>
      <c r="AE12" s="147"/>
      <c r="AF12" s="147"/>
      <c r="AG12" s="147"/>
      <c r="AH12" s="147"/>
    </row>
    <row r="13" spans="1:34" ht="29.25" customHeight="1" x14ac:dyDescent="0.25">
      <c r="A13" s="152"/>
      <c r="B13" s="160" t="s">
        <v>4</v>
      </c>
      <c r="C13" s="163" t="s">
        <v>5</v>
      </c>
      <c r="D13" s="160"/>
      <c r="E13" s="163"/>
      <c r="F13" s="156"/>
      <c r="G13" s="157"/>
      <c r="H13" s="163"/>
      <c r="I13" s="160"/>
      <c r="J13" s="160"/>
      <c r="K13" s="160"/>
      <c r="L13" s="161"/>
      <c r="M13" s="160"/>
      <c r="N13" s="147"/>
      <c r="O13" s="147"/>
      <c r="P13" s="147"/>
      <c r="Q13" s="147"/>
      <c r="R13" s="147"/>
      <c r="S13" s="147"/>
      <c r="T13" s="147"/>
      <c r="U13" s="147"/>
      <c r="V13" s="147"/>
      <c r="W13" s="147"/>
      <c r="X13" s="147"/>
      <c r="Y13" s="147"/>
      <c r="Z13" s="147"/>
      <c r="AA13" s="147"/>
      <c r="AB13" s="147"/>
      <c r="AC13" s="147"/>
      <c r="AD13" s="147"/>
      <c r="AE13" s="147"/>
      <c r="AF13" s="147"/>
      <c r="AG13" s="147"/>
      <c r="AH13" s="147"/>
    </row>
    <row r="14" spans="1:34" ht="29.25" customHeight="1" x14ac:dyDescent="0.25">
      <c r="A14" s="152" t="s">
        <v>1</v>
      </c>
      <c r="B14" s="160">
        <f>$M$19</f>
        <v>22</v>
      </c>
      <c r="C14" s="164">
        <f>C16*11</f>
        <v>11000</v>
      </c>
      <c r="D14" s="160"/>
      <c r="E14" s="163"/>
      <c r="F14" s="156"/>
      <c r="G14" s="157"/>
      <c r="H14" s="163"/>
      <c r="I14" s="160"/>
      <c r="J14" s="160"/>
      <c r="K14" s="160"/>
      <c r="L14" s="161"/>
      <c r="M14" s="160"/>
      <c r="N14" s="147"/>
      <c r="O14" s="147"/>
      <c r="P14" s="147"/>
      <c r="Q14" s="147"/>
      <c r="R14" s="147"/>
      <c r="S14" s="147"/>
      <c r="T14" s="147"/>
      <c r="U14" s="147"/>
      <c r="V14" s="147"/>
      <c r="W14" s="147"/>
      <c r="X14" s="147"/>
      <c r="Y14" s="147"/>
      <c r="Z14" s="147"/>
      <c r="AA14" s="147"/>
      <c r="AB14" s="147"/>
      <c r="AC14" s="147"/>
      <c r="AD14" s="147"/>
      <c r="AE14" s="147"/>
      <c r="AF14" s="147"/>
      <c r="AG14" s="147"/>
      <c r="AH14" s="147"/>
    </row>
    <row r="15" spans="1:34" ht="29.25" customHeight="1" x14ac:dyDescent="0.25">
      <c r="A15" s="152" t="s">
        <v>2</v>
      </c>
      <c r="B15" s="160">
        <v>0</v>
      </c>
      <c r="C15" s="164">
        <v>0</v>
      </c>
      <c r="D15" s="160"/>
      <c r="E15" s="163"/>
      <c r="F15" s="156"/>
      <c r="G15" s="157"/>
      <c r="H15" s="163"/>
      <c r="I15" s="160"/>
      <c r="J15" s="160"/>
      <c r="K15" s="160"/>
      <c r="L15" s="161"/>
      <c r="M15" s="160"/>
      <c r="N15" s="147"/>
      <c r="O15" s="147"/>
      <c r="P15" s="147"/>
      <c r="Q15" s="147"/>
      <c r="R15" s="147"/>
      <c r="S15" s="147"/>
      <c r="T15" s="147"/>
      <c r="U15" s="147"/>
      <c r="V15" s="147"/>
      <c r="W15" s="147"/>
      <c r="X15" s="147"/>
      <c r="Y15" s="147"/>
      <c r="Z15" s="147"/>
      <c r="AA15" s="147"/>
      <c r="AB15" s="147"/>
      <c r="AC15" s="147"/>
      <c r="AD15" s="147"/>
      <c r="AE15" s="147"/>
      <c r="AF15" s="147"/>
      <c r="AG15" s="147"/>
      <c r="AH15" s="147"/>
    </row>
    <row r="16" spans="1:34" ht="29.25" customHeight="1" x14ac:dyDescent="0.25">
      <c r="A16" s="152" t="s">
        <v>3</v>
      </c>
      <c r="B16" s="160">
        <v>1</v>
      </c>
      <c r="C16" s="163">
        <f>ROUNDUP($J$19/11,-3)</f>
        <v>1000</v>
      </c>
      <c r="D16" s="160"/>
      <c r="E16" s="163"/>
      <c r="F16" s="156"/>
      <c r="G16" s="157"/>
      <c r="H16" s="163"/>
      <c r="I16" s="160"/>
      <c r="J16" s="160"/>
      <c r="K16" s="160"/>
      <c r="L16" s="161"/>
      <c r="M16" s="160"/>
      <c r="N16" s="147"/>
      <c r="O16" s="147"/>
      <c r="P16" s="147"/>
      <c r="Q16" s="147"/>
      <c r="R16" s="147"/>
      <c r="S16" s="147"/>
      <c r="T16" s="147"/>
      <c r="U16" s="147"/>
      <c r="V16" s="147"/>
      <c r="W16" s="147"/>
      <c r="X16" s="147"/>
      <c r="Y16" s="147"/>
      <c r="Z16" s="147"/>
      <c r="AA16" s="147"/>
      <c r="AB16" s="147"/>
      <c r="AC16" s="147"/>
      <c r="AD16" s="147"/>
      <c r="AE16" s="147"/>
      <c r="AF16" s="147"/>
      <c r="AG16" s="147"/>
      <c r="AH16" s="147"/>
    </row>
    <row r="17" spans="1:34" x14ac:dyDescent="0.25">
      <c r="A17" s="152"/>
      <c r="B17" s="156"/>
      <c r="C17" s="157"/>
      <c r="D17" s="156"/>
      <c r="E17" s="157"/>
      <c r="F17" s="160"/>
      <c r="G17" s="163"/>
      <c r="H17" s="163"/>
      <c r="I17" s="160"/>
      <c r="J17" s="160"/>
      <c r="K17" s="160"/>
      <c r="L17" s="161"/>
      <c r="M17" s="160"/>
      <c r="N17" s="147"/>
      <c r="O17" s="147"/>
      <c r="P17" s="147"/>
      <c r="Q17" s="147"/>
      <c r="R17" s="147"/>
      <c r="S17" s="147"/>
      <c r="T17" s="147"/>
      <c r="U17" s="147"/>
      <c r="V17" s="147"/>
      <c r="W17" s="147"/>
      <c r="X17" s="147"/>
      <c r="Y17" s="147"/>
      <c r="Z17" s="147"/>
      <c r="AA17" s="147"/>
      <c r="AB17" s="147"/>
      <c r="AC17" s="147"/>
      <c r="AD17" s="147"/>
      <c r="AE17" s="147"/>
      <c r="AF17" s="147"/>
      <c r="AG17" s="147"/>
      <c r="AH17" s="147"/>
    </row>
    <row r="18" spans="1:34" ht="21" x14ac:dyDescent="0.3">
      <c r="A18" s="152"/>
      <c r="B18" s="165"/>
      <c r="C18" s="166"/>
      <c r="D18" s="167"/>
      <c r="E18" s="157"/>
      <c r="F18" s="160"/>
      <c r="G18" s="163"/>
      <c r="H18" s="163"/>
      <c r="I18" s="160" t="s">
        <v>33</v>
      </c>
      <c r="J18" s="160" t="s">
        <v>58</v>
      </c>
      <c r="K18" s="160" t="s">
        <v>59</v>
      </c>
      <c r="L18" s="161"/>
      <c r="M18" s="160" t="s">
        <v>36</v>
      </c>
      <c r="N18" s="147"/>
      <c r="O18" s="147"/>
      <c r="P18" s="147"/>
      <c r="Q18" s="147"/>
      <c r="R18" s="147"/>
      <c r="S18" s="147"/>
      <c r="T18" s="147"/>
      <c r="U18" s="147"/>
      <c r="V18" s="147"/>
      <c r="W18" s="147"/>
      <c r="X18" s="147"/>
      <c r="Y18" s="147"/>
      <c r="Z18" s="147"/>
      <c r="AA18" s="147"/>
      <c r="AB18" s="147"/>
      <c r="AC18" s="147"/>
      <c r="AD18" s="147"/>
      <c r="AE18" s="147"/>
      <c r="AF18" s="147"/>
      <c r="AG18" s="147"/>
      <c r="AH18" s="147"/>
    </row>
    <row r="19" spans="1:34" ht="21" x14ac:dyDescent="0.3">
      <c r="A19" s="152"/>
      <c r="B19" s="165"/>
      <c r="C19" s="166"/>
      <c r="D19" s="168"/>
      <c r="E19" s="157"/>
      <c r="F19" s="160"/>
      <c r="G19" s="163"/>
      <c r="H19" s="163"/>
      <c r="I19" s="160">
        <v>0</v>
      </c>
      <c r="J19" s="169">
        <f>SUM('Debt Snowball Calculator'!E13:CT13)</f>
        <v>6000</v>
      </c>
      <c r="K19" s="169">
        <f>SUM('Debt Avalanche Calculator'!E13:CT13)</f>
        <v>6000</v>
      </c>
      <c r="L19" s="161">
        <v>0</v>
      </c>
      <c r="M19" s="160">
        <f>VLOOKUP(I19,$J$19:$L$139,3,FALSE)</f>
        <v>22</v>
      </c>
      <c r="N19" s="147"/>
      <c r="O19" s="147"/>
      <c r="P19" s="147"/>
      <c r="Q19" s="147"/>
      <c r="R19" s="147"/>
      <c r="S19" s="147"/>
      <c r="T19" s="147"/>
      <c r="U19" s="147"/>
      <c r="V19" s="147"/>
      <c r="W19" s="147"/>
      <c r="X19" s="147"/>
      <c r="Y19" s="147"/>
      <c r="Z19" s="147"/>
      <c r="AA19" s="147"/>
      <c r="AB19" s="147"/>
      <c r="AC19" s="147"/>
      <c r="AD19" s="147"/>
      <c r="AE19" s="147"/>
      <c r="AF19" s="147"/>
      <c r="AG19" s="147"/>
      <c r="AH19" s="147"/>
    </row>
    <row r="20" spans="1:34" ht="21" x14ac:dyDescent="0.3">
      <c r="A20" s="152"/>
      <c r="B20" s="165"/>
      <c r="C20" s="166"/>
      <c r="D20" s="167"/>
      <c r="E20" s="157"/>
      <c r="F20" s="160"/>
      <c r="G20" s="163"/>
      <c r="H20" s="163"/>
      <c r="I20" s="160">
        <v>1</v>
      </c>
      <c r="J20" s="169">
        <f>SUM('Debt Snowball Calculator'!$E18,'Debt Snowball Calculator'!$H18,'Debt Snowball Calculator'!$K18,'Debt Snowball Calculator'!$N18,'Debt Snowball Calculator'!$Q18,'Debt Snowball Calculator'!$T18,'Debt Snowball Calculator'!$W18,'Debt Snowball Calculator'!$Z18,'Debt Snowball Calculator'!$AC18,'Debt Snowball Calculator'!$AF18,'Debt Snowball Calculator'!$AI18,'Debt Snowball Calculator'!$AL18,'Debt Snowball Calculator'!$AO18,'Debt Snowball Calculator'!$AR18,'Debt Snowball Calculator'!$AU18,'Debt Snowball Calculator'!$AX18,'Debt Snowball Calculator'!$BA18,'Debt Snowball Calculator'!$BD18,'Debt Snowball Calculator'!$BG18,'Debt Snowball Calculator'!$BJ18,'Debt Snowball Calculator'!$BM18,'Debt Snowball Calculator'!$BP18,'Debt Snowball Calculator'!$BS18,'Debt Snowball Calculator'!$BV18,'Debt Snowball Calculator'!$BY18,'Debt Snowball Calculator'!$CB18,'Debt Snowball Calculator'!$CE18,'Debt Snowball Calculator'!$CH18,'Debt Snowball Calculator'!$CK18,'Debt Snowball Calculator'!$CN18,'Debt Snowball Calculator'!$CQ18,'Debt Snowball Calculator'!$CT18)</f>
        <v>5675</v>
      </c>
      <c r="K20" s="169">
        <f>SUM('Debt Avalanche Calculator'!$E18,'Debt Avalanche Calculator'!$H18,'Debt Avalanche Calculator'!$K18,'Debt Avalanche Calculator'!$N18,'Debt Avalanche Calculator'!$Q18,'Debt Avalanche Calculator'!$T18,'Debt Avalanche Calculator'!$W18,'Debt Avalanche Calculator'!$Z18,'Debt Avalanche Calculator'!$AC18,'Debt Avalanche Calculator'!$AF18,'Debt Avalanche Calculator'!$AI18,'Debt Avalanche Calculator'!$AL18,'Debt Avalanche Calculator'!$AO18,'Debt Avalanche Calculator'!$AR18,'Debt Avalanche Calculator'!$AU18,'Debt Avalanche Calculator'!$AX18,'Debt Avalanche Calculator'!$BA18,'Debt Avalanche Calculator'!$BD18,'Debt Avalanche Calculator'!$BG18,'Debt Avalanche Calculator'!$BJ18,'Debt Avalanche Calculator'!$BM18,'Debt Avalanche Calculator'!$BP18,'Debt Avalanche Calculator'!$BS18,'Debt Avalanche Calculator'!$BV18,'Debt Avalanche Calculator'!$BY18,'Debt Avalanche Calculator'!$CB18,'Debt Avalanche Calculator'!$CE18,'Debt Avalanche Calculator'!$CH18,'Debt Avalanche Calculator'!$CK18,'Debt Avalanche Calculator'!$CN18,'Debt Avalanche Calculator'!$CQ18,'Debt Avalanche Calculator'!$CT18)</f>
        <v>5675</v>
      </c>
      <c r="L20" s="161">
        <v>1</v>
      </c>
      <c r="M20" s="160"/>
      <c r="N20" s="147"/>
      <c r="O20" s="147"/>
      <c r="P20" s="147"/>
      <c r="Q20" s="147"/>
      <c r="R20" s="147"/>
      <c r="S20" s="147"/>
      <c r="T20" s="147"/>
      <c r="U20" s="147"/>
      <c r="V20" s="147"/>
      <c r="W20" s="147"/>
      <c r="X20" s="147"/>
      <c r="Y20" s="147"/>
      <c r="Z20" s="147"/>
      <c r="AA20" s="147"/>
      <c r="AB20" s="147"/>
      <c r="AC20" s="147"/>
      <c r="AD20" s="147"/>
      <c r="AE20" s="147"/>
      <c r="AF20" s="147"/>
      <c r="AG20" s="147"/>
      <c r="AH20" s="147"/>
    </row>
    <row r="21" spans="1:34" ht="21" x14ac:dyDescent="0.3">
      <c r="A21" s="152"/>
      <c r="B21" s="165"/>
      <c r="C21" s="166"/>
      <c r="D21" s="168"/>
      <c r="E21" s="157"/>
      <c r="F21" s="160"/>
      <c r="G21" s="163"/>
      <c r="H21" s="163"/>
      <c r="I21" s="160">
        <v>2</v>
      </c>
      <c r="J21" s="169">
        <f>SUM('Debt Snowball Calculator'!E19,'Debt Snowball Calculator'!H19,'Debt Snowball Calculator'!K19,'Debt Snowball Calculator'!N19,'Debt Snowball Calculator'!Q19,'Debt Snowball Calculator'!T19,'Debt Snowball Calculator'!W19,'Debt Snowball Calculator'!Z19,'Debt Snowball Calculator'!AC19,'Debt Snowball Calculator'!AF19,'Debt Snowball Calculator'!AI19,'Debt Snowball Calculator'!AL19,'Debt Snowball Calculator'!AO19,'Debt Snowball Calculator'!AR19,'Debt Snowball Calculator'!AU19,'Debt Snowball Calculator'!AX19,'Debt Snowball Calculator'!BA19,'Debt Snowball Calculator'!BD19,'Debt Snowball Calculator'!BG19,'Debt Snowball Calculator'!BJ19,'Debt Snowball Calculator'!BM19,'Debt Snowball Calculator'!BP19,'Debt Snowball Calculator'!BS19,'Debt Snowball Calculator'!BV19,'Debt Snowball Calculator'!BY19,'Debt Snowball Calculator'!CB19,'Debt Snowball Calculator'!CE19,'Debt Snowball Calculator'!CH19,'Debt Snowball Calculator'!CK19,'Debt Snowball Calculator'!CN19,'Debt Snowball Calculator'!CQ19,'Debt Snowball Calculator'!CT19)</f>
        <v>5435.2666666666664</v>
      </c>
      <c r="K21" s="169">
        <f>SUM('Debt Avalanche Calculator'!$E19,'Debt Avalanche Calculator'!$H19,'Debt Avalanche Calculator'!$K19,'Debt Avalanche Calculator'!$N19,'Debt Avalanche Calculator'!$Q19,'Debt Avalanche Calculator'!$T19,'Debt Avalanche Calculator'!$W19,'Debt Avalanche Calculator'!$Z19,'Debt Avalanche Calculator'!$AC19,'Debt Avalanche Calculator'!$AF19,'Debt Avalanche Calculator'!$AI19,'Debt Avalanche Calculator'!$AL19,'Debt Avalanche Calculator'!$AO19,'Debt Avalanche Calculator'!$AR19,'Debt Avalanche Calculator'!$AU19,'Debt Avalanche Calculator'!$AX19,'Debt Avalanche Calculator'!$BA19,'Debt Avalanche Calculator'!$BD19,'Debt Avalanche Calculator'!$BG19,'Debt Avalanche Calculator'!$BJ19,'Debt Avalanche Calculator'!$BM19,'Debt Avalanche Calculator'!$BP19,'Debt Avalanche Calculator'!$BS19,'Debt Avalanche Calculator'!$BV19,'Debt Avalanche Calculator'!$BY19,'Debt Avalanche Calculator'!$CB19,'Debt Avalanche Calculator'!$CE19,'Debt Avalanche Calculator'!$CH19,'Debt Avalanche Calculator'!$CK19,'Debt Avalanche Calculator'!$CN19,'Debt Avalanche Calculator'!$CQ19,'Debt Avalanche Calculator'!$CT19)</f>
        <v>5429.2666666666664</v>
      </c>
      <c r="L21" s="161">
        <v>2</v>
      </c>
      <c r="M21" s="160"/>
      <c r="N21" s="147"/>
      <c r="O21" s="147"/>
      <c r="P21" s="147"/>
      <c r="Q21" s="147"/>
      <c r="R21" s="147"/>
      <c r="S21" s="147"/>
      <c r="T21" s="147"/>
      <c r="U21" s="147"/>
      <c r="V21" s="147"/>
      <c r="W21" s="147"/>
      <c r="X21" s="147"/>
      <c r="Y21" s="147"/>
      <c r="Z21" s="147"/>
      <c r="AA21" s="147"/>
      <c r="AB21" s="147"/>
      <c r="AC21" s="147"/>
      <c r="AD21" s="147"/>
      <c r="AE21" s="147"/>
      <c r="AF21" s="147"/>
      <c r="AG21" s="147"/>
      <c r="AH21" s="147"/>
    </row>
    <row r="22" spans="1:34" ht="21" x14ac:dyDescent="0.3">
      <c r="A22" s="152"/>
      <c r="B22" s="165"/>
      <c r="C22" s="166"/>
      <c r="D22" s="170"/>
      <c r="E22" s="157"/>
      <c r="F22" s="160"/>
      <c r="G22" s="163"/>
      <c r="H22" s="163"/>
      <c r="I22" s="160">
        <v>3</v>
      </c>
      <c r="J22" s="169">
        <f>SUM('Debt Snowball Calculator'!E20,'Debt Snowball Calculator'!H20,'Debt Snowball Calculator'!K20,'Debt Snowball Calculator'!N20,'Debt Snowball Calculator'!Q20,'Debt Snowball Calculator'!T20,'Debt Snowball Calculator'!W20,'Debt Snowball Calculator'!Z20,'Debt Snowball Calculator'!AC20,'Debt Snowball Calculator'!AF20,'Debt Snowball Calculator'!AI20,'Debt Snowball Calculator'!AL20,'Debt Snowball Calculator'!AO20,'Debt Snowball Calculator'!AR20,'Debt Snowball Calculator'!AU20,'Debt Snowball Calculator'!AX20,'Debt Snowball Calculator'!BA20,'Debt Snowball Calculator'!BD20,'Debt Snowball Calculator'!BG20,'Debt Snowball Calculator'!BJ20,'Debt Snowball Calculator'!BM20,'Debt Snowball Calculator'!BP20,'Debt Snowball Calculator'!BS20,'Debt Snowball Calculator'!BV20,'Debt Snowball Calculator'!BY20,'Debt Snowball Calculator'!CB20,'Debt Snowball Calculator'!CE20,'Debt Snowball Calculator'!CH20,'Debt Snowball Calculator'!CK20,'Debt Snowball Calculator'!CN20,'Debt Snowball Calculator'!CQ20,'Debt Snowball Calculator'!CT20)</f>
        <v>5193.9017777777781</v>
      </c>
      <c r="K22" s="169">
        <f>SUM('Debt Avalanche Calculator'!$E20,'Debt Avalanche Calculator'!$H20,'Debt Avalanche Calculator'!$K20,'Debt Avalanche Calculator'!$N20,'Debt Avalanche Calculator'!$Q20,'Debt Avalanche Calculator'!$T20,'Debt Avalanche Calculator'!$W20,'Debt Avalanche Calculator'!$Z20,'Debt Avalanche Calculator'!$AC20,'Debt Avalanche Calculator'!$AF20,'Debt Avalanche Calculator'!$AI20,'Debt Avalanche Calculator'!$AL20,'Debt Avalanche Calculator'!$AO20,'Debt Avalanche Calculator'!$AR20,'Debt Avalanche Calculator'!$AU20,'Debt Avalanche Calculator'!$AX20,'Debt Avalanche Calculator'!$BA20,'Debt Avalanche Calculator'!$BD20,'Debt Avalanche Calculator'!$BG20,'Debt Avalanche Calculator'!$BJ20,'Debt Avalanche Calculator'!$BM20,'Debt Avalanche Calculator'!$BP20,'Debt Avalanche Calculator'!$BS20,'Debt Avalanche Calculator'!$BV20,'Debt Avalanche Calculator'!$BY20,'Debt Avalanche Calculator'!$CB20,'Debt Avalanche Calculator'!$CE20,'Debt Avalanche Calculator'!$CH20,'Debt Avalanche Calculator'!$CK20,'Debt Avalanche Calculator'!$CN20,'Debt Avalanche Calculator'!$CQ20,'Debt Avalanche Calculator'!$CT20)</f>
        <v>5178.7317777777789</v>
      </c>
      <c r="L22" s="161">
        <v>3</v>
      </c>
      <c r="M22" s="160"/>
      <c r="N22" s="147"/>
      <c r="O22" s="147"/>
      <c r="P22" s="147"/>
      <c r="Q22" s="147"/>
      <c r="R22" s="147"/>
      <c r="S22" s="147"/>
      <c r="T22" s="147"/>
      <c r="U22" s="147"/>
      <c r="V22" s="147"/>
      <c r="W22" s="147"/>
      <c r="X22" s="147"/>
      <c r="Y22" s="147"/>
      <c r="Z22" s="147"/>
      <c r="AA22" s="147"/>
      <c r="AB22" s="147"/>
      <c r="AC22" s="147"/>
      <c r="AD22" s="147"/>
      <c r="AE22" s="147"/>
      <c r="AF22" s="147"/>
      <c r="AG22" s="147"/>
      <c r="AH22" s="147"/>
    </row>
    <row r="23" spans="1:34" ht="21" x14ac:dyDescent="0.3">
      <c r="A23" s="152"/>
      <c r="B23" s="165"/>
      <c r="C23" s="166"/>
      <c r="D23" s="168"/>
      <c r="E23" s="157"/>
      <c r="F23" s="160"/>
      <c r="G23" s="163"/>
      <c r="H23" s="163"/>
      <c r="I23" s="160">
        <v>4</v>
      </c>
      <c r="J23" s="169">
        <f>SUM('Debt Snowball Calculator'!E21,'Debt Snowball Calculator'!H21,'Debt Snowball Calculator'!K21,'Debt Snowball Calculator'!N21,'Debt Snowball Calculator'!Q21,'Debt Snowball Calculator'!T21,'Debt Snowball Calculator'!W21,'Debt Snowball Calculator'!Z21,'Debt Snowball Calculator'!AC21,'Debt Snowball Calculator'!AF21,'Debt Snowball Calculator'!AI21,'Debt Snowball Calculator'!AL21,'Debt Snowball Calculator'!AO21,'Debt Snowball Calculator'!AR21,'Debt Snowball Calculator'!AU21,'Debt Snowball Calculator'!AX21,'Debt Snowball Calculator'!BA21,'Debt Snowball Calculator'!BD21,'Debt Snowball Calculator'!BG21,'Debt Snowball Calculator'!BJ21,'Debt Snowball Calculator'!BM21,'Debt Snowball Calculator'!BP21,'Debt Snowball Calculator'!BS21,'Debt Snowball Calculator'!BV21,'Debt Snowball Calculator'!BY21,'Debt Snowball Calculator'!CB21,'Debt Snowball Calculator'!CE21,'Debt Snowball Calculator'!CH21,'Debt Snowball Calculator'!CK21,'Debt Snowball Calculator'!CN21,'Debt Snowball Calculator'!CQ21,'Debt Snowball Calculator'!CT21)</f>
        <v>4950.8945429629639</v>
      </c>
      <c r="K23" s="169">
        <f>SUM('Debt Avalanche Calculator'!$E21,'Debt Avalanche Calculator'!$H21,'Debt Avalanche Calculator'!$K21,'Debt Avalanche Calculator'!$N21,'Debt Avalanche Calculator'!$Q21,'Debt Avalanche Calculator'!$T21,'Debt Avalanche Calculator'!$W21,'Debt Avalanche Calculator'!$Z21,'Debt Avalanche Calculator'!$AC21,'Debt Avalanche Calculator'!$AF21,'Debt Avalanche Calculator'!$AI21,'Debt Avalanche Calculator'!$AL21,'Debt Avalanche Calculator'!$AO21,'Debt Avalanche Calculator'!$AR21,'Debt Avalanche Calculator'!$AU21,'Debt Avalanche Calculator'!$AX21,'Debt Avalanche Calculator'!$BA21,'Debt Avalanche Calculator'!$BD21,'Debt Avalanche Calculator'!$BG21,'Debt Avalanche Calculator'!$BJ21,'Debt Avalanche Calculator'!$BM21,'Debt Avalanche Calculator'!$BP21,'Debt Avalanche Calculator'!$BS21,'Debt Avalanche Calculator'!$BV21,'Debt Avalanche Calculator'!$BY21,'Debt Avalanche Calculator'!$CB21,'Debt Avalanche Calculator'!$CE21,'Debt Avalanche Calculator'!$CH21,'Debt Avalanche Calculator'!$CK21,'Debt Avalanche Calculator'!$CN21,'Debt Avalanche Calculator'!$CQ21,'Debt Avalanche Calculator'!$CT21)</f>
        <v>4923.2955929629634</v>
      </c>
      <c r="L23" s="161">
        <v>4</v>
      </c>
      <c r="M23" s="160"/>
      <c r="N23" s="147"/>
      <c r="O23" s="147"/>
      <c r="P23" s="147"/>
      <c r="Q23" s="147"/>
      <c r="R23" s="147"/>
      <c r="S23" s="147"/>
      <c r="T23" s="147"/>
      <c r="U23" s="147"/>
      <c r="V23" s="147"/>
      <c r="W23" s="147"/>
      <c r="X23" s="147"/>
      <c r="Y23" s="147"/>
      <c r="Z23" s="147"/>
      <c r="AA23" s="147"/>
      <c r="AB23" s="147"/>
      <c r="AC23" s="147"/>
      <c r="AD23" s="147"/>
      <c r="AE23" s="147"/>
      <c r="AF23" s="147"/>
      <c r="AG23" s="147"/>
      <c r="AH23" s="147"/>
    </row>
    <row r="24" spans="1:34" ht="21" x14ac:dyDescent="0.3">
      <c r="A24" s="152"/>
      <c r="B24" s="165"/>
      <c r="C24" s="166"/>
      <c r="D24" s="170"/>
      <c r="E24" s="157"/>
      <c r="F24" s="160"/>
      <c r="G24" s="163"/>
      <c r="H24" s="163"/>
      <c r="I24" s="160">
        <v>5</v>
      </c>
      <c r="J24" s="169">
        <f>SUM('Debt Snowball Calculator'!E22,'Debt Snowball Calculator'!H22,'Debt Snowball Calculator'!K22,'Debt Snowball Calculator'!N22,'Debt Snowball Calculator'!Q22,'Debt Snowball Calculator'!T22,'Debt Snowball Calculator'!W22,'Debt Snowball Calculator'!Z22,'Debt Snowball Calculator'!AC22,'Debt Snowball Calculator'!AF22,'Debt Snowball Calculator'!AI22,'Debt Snowball Calculator'!AL22,'Debt Snowball Calculator'!AO22,'Debt Snowball Calculator'!AR22,'Debt Snowball Calculator'!AU22,'Debt Snowball Calculator'!AX22,'Debt Snowball Calculator'!BA22,'Debt Snowball Calculator'!BD22,'Debt Snowball Calculator'!BG22,'Debt Snowball Calculator'!BJ22,'Debt Snowball Calculator'!BM22,'Debt Snowball Calculator'!BP22,'Debt Snowball Calculator'!BS22,'Debt Snowball Calculator'!BV22,'Debt Snowball Calculator'!BY22,'Debt Snowball Calculator'!CB22,'Debt Snowball Calculator'!CE22,'Debt Snowball Calculator'!CH22,'Debt Snowball Calculator'!CK22,'Debt Snowball Calculator'!CN22,'Debt Snowball Calculator'!CQ22,'Debt Snowball Calculator'!CT22)</f>
        <v>4705.8393215370379</v>
      </c>
      <c r="K24" s="169">
        <f>SUM('Debt Avalanche Calculator'!$E22,'Debt Avalanche Calculator'!$H22,'Debt Avalanche Calculator'!$K22,'Debt Avalanche Calculator'!$N22,'Debt Avalanche Calculator'!$Q22,'Debt Avalanche Calculator'!$T22,'Debt Avalanche Calculator'!$W22,'Debt Avalanche Calculator'!$Z22,'Debt Avalanche Calculator'!$AC22,'Debt Avalanche Calculator'!$AF22,'Debt Avalanche Calculator'!$AI22,'Debt Avalanche Calculator'!$AL22,'Debt Avalanche Calculator'!$AO22,'Debt Avalanche Calculator'!$AR22,'Debt Avalanche Calculator'!$AU22,'Debt Avalanche Calculator'!$AX22,'Debt Avalanche Calculator'!$BA22,'Debt Avalanche Calculator'!$BD22,'Debt Avalanche Calculator'!$BG22,'Debt Avalanche Calculator'!$BJ22,'Debt Avalanche Calculator'!$BM22,'Debt Avalanche Calculator'!$BP22,'Debt Avalanche Calculator'!$BS22,'Debt Avalanche Calculator'!$BV22,'Debt Avalanche Calculator'!$BY22,'Debt Avalanche Calculator'!$CB22,'Debt Avalanche Calculator'!$CE22,'Debt Avalanche Calculator'!$CH22,'Debt Avalanche Calculator'!$CK22,'Debt Avalanche Calculator'!$CN22,'Debt Avalanche Calculator'!$CQ22,'Debt Avalanche Calculator'!$CT22)</f>
        <v>4662.8562475216058</v>
      </c>
      <c r="L24" s="161">
        <v>5</v>
      </c>
      <c r="M24" s="160"/>
      <c r="N24" s="147"/>
      <c r="O24" s="147"/>
      <c r="P24" s="147"/>
      <c r="Q24" s="147"/>
      <c r="R24" s="147"/>
      <c r="S24" s="147"/>
      <c r="T24" s="147"/>
      <c r="U24" s="147"/>
      <c r="V24" s="147"/>
      <c r="W24" s="147"/>
      <c r="X24" s="147"/>
      <c r="Y24" s="147"/>
      <c r="Z24" s="147"/>
      <c r="AA24" s="147"/>
      <c r="AB24" s="147"/>
      <c r="AC24" s="147"/>
      <c r="AD24" s="147"/>
      <c r="AE24" s="147"/>
      <c r="AF24" s="147"/>
      <c r="AG24" s="147"/>
      <c r="AH24" s="147"/>
    </row>
    <row r="25" spans="1:34" ht="21" x14ac:dyDescent="0.3">
      <c r="A25" s="152"/>
      <c r="B25" s="165"/>
      <c r="C25" s="166"/>
      <c r="D25" s="168"/>
      <c r="E25" s="157"/>
      <c r="F25" s="160"/>
      <c r="G25" s="163"/>
      <c r="H25" s="163"/>
      <c r="I25" s="160">
        <v>6</v>
      </c>
      <c r="J25" s="169">
        <f>SUM('Debt Snowball Calculator'!E23,'Debt Snowball Calculator'!H23,'Debt Snowball Calculator'!K23,'Debt Snowball Calculator'!N23,'Debt Snowball Calculator'!Q23,'Debt Snowball Calculator'!T23,'Debt Snowball Calculator'!W23,'Debt Snowball Calculator'!Z23,'Debt Snowball Calculator'!AC23,'Debt Snowball Calculator'!AF23,'Debt Snowball Calculator'!AI23,'Debt Snowball Calculator'!AL23,'Debt Snowball Calculator'!AO23,'Debt Snowball Calculator'!AR23,'Debt Snowball Calculator'!AU23,'Debt Snowball Calculator'!AX23,'Debt Snowball Calculator'!BA23,'Debt Snowball Calculator'!BD23,'Debt Snowball Calculator'!BG23,'Debt Snowball Calculator'!BJ23,'Debt Snowball Calculator'!BM23,'Debt Snowball Calculator'!BP23,'Debt Snowball Calculator'!BS23,'Debt Snowball Calculator'!BV23,'Debt Snowball Calculator'!BY23,'Debt Snowball Calculator'!CB23,'Debt Snowball Calculator'!CE23,'Debt Snowball Calculator'!CH23,'Debt Snowball Calculator'!CK23,'Debt Snowball Calculator'!CN23,'Debt Snowball Calculator'!CQ23,'Debt Snowball Calculator'!CT23)</f>
        <v>4458.363407614982</v>
      </c>
      <c r="K25" s="169">
        <f>SUM('Debt Avalanche Calculator'!$E23,'Debt Avalanche Calculator'!$H23,'Debt Avalanche Calculator'!$K23,'Debt Avalanche Calculator'!$N23,'Debt Avalanche Calculator'!$Q23,'Debt Avalanche Calculator'!$T23,'Debt Avalanche Calculator'!$W23,'Debt Avalanche Calculator'!$Z23,'Debt Avalanche Calculator'!$AC23,'Debt Avalanche Calculator'!$AF23,'Debt Avalanche Calculator'!$AI23,'Debt Avalanche Calculator'!$AL23,'Debt Avalanche Calculator'!$AO23,'Debt Avalanche Calculator'!$AR23,'Debt Avalanche Calculator'!$AU23,'Debt Avalanche Calculator'!$AX23,'Debt Avalanche Calculator'!$BA23,'Debt Avalanche Calculator'!$BD23,'Debt Avalanche Calculator'!$BG23,'Debt Avalanche Calculator'!$BJ23,'Debt Avalanche Calculator'!$BM23,'Debt Avalanche Calculator'!$BP23,'Debt Avalanche Calculator'!$BS23,'Debt Avalanche Calculator'!$BV23,'Debt Avalanche Calculator'!$BY23,'Debt Avalanche Calculator'!$CB23,'Debt Avalanche Calculator'!$CE23,'Debt Avalanche Calculator'!$CH23,'Debt Avalanche Calculator'!$CK23,'Debt Avalanche Calculator'!$CN23,'Debt Avalanche Calculator'!$CQ23,'Debt Avalanche Calculator'!$CT23)</f>
        <v>4397.3097067213148</v>
      </c>
      <c r="L25" s="161">
        <v>6</v>
      </c>
      <c r="M25" s="160"/>
      <c r="N25" s="147"/>
      <c r="O25" s="147"/>
      <c r="P25" s="147"/>
      <c r="Q25" s="147"/>
      <c r="R25" s="147"/>
      <c r="S25" s="147"/>
      <c r="T25" s="147"/>
      <c r="U25" s="147"/>
      <c r="V25" s="147"/>
      <c r="W25" s="147"/>
      <c r="X25" s="147"/>
      <c r="Y25" s="147"/>
      <c r="Z25" s="147"/>
      <c r="AA25" s="147"/>
      <c r="AB25" s="147"/>
      <c r="AC25" s="147"/>
      <c r="AD25" s="147"/>
      <c r="AE25" s="147"/>
      <c r="AF25" s="147"/>
      <c r="AG25" s="147"/>
      <c r="AH25" s="147"/>
    </row>
    <row r="26" spans="1:34" ht="21" x14ac:dyDescent="0.3">
      <c r="A26" s="152"/>
      <c r="B26" s="165"/>
      <c r="C26" s="166"/>
      <c r="D26" s="171"/>
      <c r="E26" s="157"/>
      <c r="F26" s="160"/>
      <c r="G26" s="163"/>
      <c r="H26" s="163"/>
      <c r="I26" s="160">
        <v>7</v>
      </c>
      <c r="J26" s="169">
        <f>SUM('Debt Snowball Calculator'!E24,'Debt Snowball Calculator'!H24,'Debt Snowball Calculator'!K24,'Debt Snowball Calculator'!N24,'Debt Snowball Calculator'!Q24,'Debt Snowball Calculator'!T24,'Debt Snowball Calculator'!W24,'Debt Snowball Calculator'!Z24,'Debt Snowball Calculator'!AC24,'Debt Snowball Calculator'!AF24,'Debt Snowball Calculator'!AI24,'Debt Snowball Calculator'!AL24,'Debt Snowball Calculator'!AO24,'Debt Snowball Calculator'!AR24,'Debt Snowball Calculator'!AU24,'Debt Snowball Calculator'!AX24,'Debt Snowball Calculator'!BA24,'Debt Snowball Calculator'!BD24,'Debt Snowball Calculator'!BG24,'Debt Snowball Calculator'!BJ24,'Debt Snowball Calculator'!BM24,'Debt Snowball Calculator'!BP24,'Debt Snowball Calculator'!BS24,'Debt Snowball Calculator'!BV24,'Debt Snowball Calculator'!BY24,'Debt Snowball Calculator'!CB24,'Debt Snowball Calculator'!CE24,'Debt Snowball Calculator'!CH24,'Debt Snowball Calculator'!CK24,'Debt Snowball Calculator'!CN24,'Debt Snowball Calculator'!CQ24,'Debt Snowball Calculator'!CT24)</f>
        <v>4208.4432412323949</v>
      </c>
      <c r="K26" s="169">
        <f>SUM('Debt Avalanche Calculator'!$E24,'Debt Avalanche Calculator'!$H24,'Debt Avalanche Calculator'!$K24,'Debt Avalanche Calculator'!$N24,'Debt Avalanche Calculator'!$Q24,'Debt Avalanche Calculator'!$T24,'Debt Avalanche Calculator'!$W24,'Debt Avalanche Calculator'!$Z24,'Debt Avalanche Calculator'!$AC24,'Debt Avalanche Calculator'!$AF24,'Debt Avalanche Calculator'!$AI24,'Debt Avalanche Calculator'!$AL24,'Debt Avalanche Calculator'!$AO24,'Debt Avalanche Calculator'!$AR24,'Debt Avalanche Calculator'!$AU24,'Debt Avalanche Calculator'!$AX24,'Debt Avalanche Calculator'!$BA24,'Debt Avalanche Calculator'!$BD24,'Debt Avalanche Calculator'!$BG24,'Debt Avalanche Calculator'!$BJ24,'Debt Avalanche Calculator'!$BM24,'Debt Avalanche Calculator'!$BP24,'Debt Avalanche Calculator'!$BS24,'Debt Avalanche Calculator'!$BV24,'Debt Avalanche Calculator'!$BY24,'Debt Avalanche Calculator'!$CB24,'Debt Avalanche Calculator'!$CE24,'Debt Avalanche Calculator'!$CH24,'Debt Avalanche Calculator'!$CK24,'Debt Avalanche Calculator'!$CN24,'Debt Avalanche Calculator'!$CQ24,'Debt Avalanche Calculator'!$CT24)</f>
        <v>4126.5497191091818</v>
      </c>
      <c r="L26" s="161">
        <v>7</v>
      </c>
      <c r="M26" s="160"/>
      <c r="N26" s="147"/>
      <c r="O26" s="147"/>
      <c r="P26" s="147"/>
      <c r="Q26" s="147"/>
      <c r="R26" s="147"/>
      <c r="S26" s="147"/>
      <c r="T26" s="147"/>
      <c r="U26" s="147"/>
      <c r="V26" s="147"/>
      <c r="W26" s="147"/>
      <c r="X26" s="147"/>
      <c r="Y26" s="147"/>
      <c r="Z26" s="147"/>
      <c r="AA26" s="147"/>
      <c r="AB26" s="147"/>
      <c r="AC26" s="147"/>
      <c r="AD26" s="147"/>
      <c r="AE26" s="147"/>
      <c r="AF26" s="147"/>
      <c r="AG26" s="147"/>
      <c r="AH26" s="147"/>
    </row>
    <row r="27" spans="1:34" x14ac:dyDescent="0.25">
      <c r="A27" s="152"/>
      <c r="B27" s="172"/>
      <c r="C27" s="157"/>
      <c r="D27" s="156"/>
      <c r="E27" s="157"/>
      <c r="F27" s="160"/>
      <c r="G27" s="163"/>
      <c r="H27" s="163"/>
      <c r="I27" s="160">
        <v>8</v>
      </c>
      <c r="J27" s="169">
        <f>SUM('Debt Snowball Calculator'!E25,'Debt Snowball Calculator'!H25,'Debt Snowball Calculator'!K25,'Debt Snowball Calculator'!N25,'Debt Snowball Calculator'!Q25,'Debt Snowball Calculator'!T25,'Debt Snowball Calculator'!W25,'Debt Snowball Calculator'!Z25,'Debt Snowball Calculator'!AC25,'Debt Snowball Calculator'!AF25,'Debt Snowball Calculator'!AI25,'Debt Snowball Calculator'!AL25,'Debt Snowball Calculator'!AO25,'Debt Snowball Calculator'!AR25,'Debt Snowball Calculator'!AU25,'Debt Snowball Calculator'!AX25,'Debt Snowball Calculator'!BA25,'Debt Snowball Calculator'!BD25,'Debt Snowball Calculator'!BG25,'Debt Snowball Calculator'!BJ25,'Debt Snowball Calculator'!BM25,'Debt Snowball Calculator'!BP25,'Debt Snowball Calculator'!BS25,'Debt Snowball Calculator'!BV25,'Debt Snowball Calculator'!BY25,'Debt Snowball Calculator'!CB25,'Debt Snowball Calculator'!CE25,'Debt Snowball Calculator'!CH25,'Debt Snowball Calculator'!CK25,'Debt Snowball Calculator'!CN25,'Debt Snowball Calculator'!CQ25,'Debt Snowball Calculator'!CT25)</f>
        <v>3956.0550408427098</v>
      </c>
      <c r="K27" s="169">
        <f>SUM('Debt Avalanche Calculator'!$E25,'Debt Avalanche Calculator'!$H25,'Debt Avalanche Calculator'!$K25,'Debt Avalanche Calculator'!$N25,'Debt Avalanche Calculator'!$Q25,'Debt Avalanche Calculator'!$T25,'Debt Avalanche Calculator'!$W25,'Debt Avalanche Calculator'!$Z25,'Debt Avalanche Calculator'!$AC25,'Debt Avalanche Calculator'!$AF25,'Debt Avalanche Calculator'!$AI25,'Debt Avalanche Calculator'!$AL25,'Debt Avalanche Calculator'!$AO25,'Debt Avalanche Calculator'!$AR25,'Debt Avalanche Calculator'!$AU25,'Debt Avalanche Calculator'!$AX25,'Debt Avalanche Calculator'!$BA25,'Debt Avalanche Calculator'!$BD25,'Debt Avalanche Calculator'!$BG25,'Debt Avalanche Calculator'!$BJ25,'Debt Avalanche Calculator'!$BM25,'Debt Avalanche Calculator'!$BP25,'Debt Avalanche Calculator'!$BS25,'Debt Avalanche Calculator'!$BV25,'Debt Avalanche Calculator'!$BY25,'Debt Avalanche Calculator'!$CB25,'Debt Avalanche Calculator'!$CE25,'Debt Avalanche Calculator'!$CH25,'Debt Avalanche Calculator'!$CK25,'Debt Avalanche Calculator'!$CN25,'Debt Avalanche Calculator'!$CQ25,'Debt Avalanche Calculator'!$CT25)</f>
        <v>3850.4677688144538</v>
      </c>
      <c r="L27" s="161">
        <v>8</v>
      </c>
      <c r="M27" s="160"/>
      <c r="N27" s="147"/>
      <c r="O27" s="147"/>
      <c r="P27" s="147"/>
      <c r="Q27" s="147"/>
      <c r="R27" s="147"/>
      <c r="S27" s="147"/>
      <c r="T27" s="147"/>
      <c r="U27" s="147"/>
      <c r="V27" s="147"/>
      <c r="W27" s="147"/>
      <c r="X27" s="147"/>
      <c r="Y27" s="147"/>
      <c r="Z27" s="147"/>
      <c r="AA27" s="147"/>
      <c r="AB27" s="147"/>
      <c r="AC27" s="147"/>
      <c r="AD27" s="147"/>
      <c r="AE27" s="147"/>
      <c r="AF27" s="147"/>
      <c r="AG27" s="147"/>
      <c r="AH27" s="147"/>
    </row>
    <row r="28" spans="1:34" x14ac:dyDescent="0.25">
      <c r="A28" s="152"/>
      <c r="B28" s="156"/>
      <c r="C28" s="157"/>
      <c r="D28" s="156"/>
      <c r="E28" s="157"/>
      <c r="F28" s="160"/>
      <c r="G28" s="163"/>
      <c r="H28" s="163"/>
      <c r="I28" s="160">
        <v>9</v>
      </c>
      <c r="J28" s="169">
        <f>SUM('Debt Snowball Calculator'!E26,'Debt Snowball Calculator'!H26,'Debt Snowball Calculator'!K26,'Debt Snowball Calculator'!N26,'Debt Snowball Calculator'!Q26,'Debt Snowball Calculator'!T26,'Debt Snowball Calculator'!W26,'Debt Snowball Calculator'!Z26,'Debt Snowball Calculator'!AC26,'Debt Snowball Calculator'!AF26,'Debt Snowball Calculator'!AI26,'Debt Snowball Calculator'!AL26,'Debt Snowball Calculator'!AO26,'Debt Snowball Calculator'!AR26,'Debt Snowball Calculator'!AU26,'Debt Snowball Calculator'!AX26,'Debt Snowball Calculator'!BA26,'Debt Snowball Calculator'!BD26,'Debt Snowball Calculator'!BG26,'Debt Snowball Calculator'!BJ26,'Debt Snowball Calculator'!BM26,'Debt Snowball Calculator'!BP26,'Debt Snowball Calculator'!BS26,'Debt Snowball Calculator'!BV26,'Debt Snowball Calculator'!BY26,'Debt Snowball Calculator'!CB26,'Debt Snowball Calculator'!CE26,'Debt Snowball Calculator'!CH26,'Debt Snowball Calculator'!CK26,'Debt Snowball Calculator'!CN26,'Debt Snowball Calculator'!CQ26,'Debt Snowball Calculator'!CT26)</f>
        <v>3701.1748014050845</v>
      </c>
      <c r="K28" s="169">
        <f>SUM('Debt Avalanche Calculator'!$E26,'Debt Avalanche Calculator'!$H26,'Debt Avalanche Calculator'!$K26,'Debt Avalanche Calculator'!$N26,'Debt Avalanche Calculator'!$Q26,'Debt Avalanche Calculator'!$T26,'Debt Avalanche Calculator'!$W26,'Debt Avalanche Calculator'!$Z26,'Debt Avalanche Calculator'!$AC26,'Debt Avalanche Calculator'!$AF26,'Debt Avalanche Calculator'!$AI26,'Debt Avalanche Calculator'!$AL26,'Debt Avalanche Calculator'!$AO26,'Debt Avalanche Calculator'!$AR26,'Debt Avalanche Calculator'!$AU26,'Debt Avalanche Calculator'!$AX26,'Debt Avalanche Calculator'!$BA26,'Debt Avalanche Calculator'!$BD26,'Debt Avalanche Calculator'!$BG26,'Debt Avalanche Calculator'!$BJ26,'Debt Avalanche Calculator'!$BM26,'Debt Avalanche Calculator'!$BP26,'Debt Avalanche Calculator'!$BS26,'Debt Avalanche Calculator'!$BV26,'Debt Avalanche Calculator'!$BY26,'Debt Avalanche Calculator'!$CB26,'Debt Avalanche Calculator'!$CE26,'Debt Avalanche Calculator'!$CH26,'Debt Avalanche Calculator'!$CK26,'Debt Avalanche Calculator'!$CN26,'Debt Avalanche Calculator'!$CQ26,'Debt Avalanche Calculator'!$CT26)</f>
        <v>3568.9530268207973</v>
      </c>
      <c r="L28" s="161">
        <v>9</v>
      </c>
      <c r="M28" s="160"/>
      <c r="N28" s="147"/>
      <c r="O28" s="147"/>
      <c r="P28" s="147"/>
      <c r="Q28" s="147"/>
      <c r="R28" s="147"/>
      <c r="S28" s="147"/>
      <c r="T28" s="147"/>
      <c r="U28" s="147"/>
      <c r="V28" s="147"/>
      <c r="W28" s="147"/>
      <c r="X28" s="147"/>
      <c r="Y28" s="147"/>
      <c r="Z28" s="147"/>
      <c r="AA28" s="147"/>
      <c r="AB28" s="147"/>
      <c r="AC28" s="147"/>
      <c r="AD28" s="147"/>
      <c r="AE28" s="147"/>
      <c r="AF28" s="147"/>
      <c r="AG28" s="147"/>
      <c r="AH28" s="147"/>
    </row>
    <row r="29" spans="1:34" x14ac:dyDescent="0.25">
      <c r="A29" s="152"/>
      <c r="B29" s="156"/>
      <c r="C29" s="157"/>
      <c r="D29" s="156"/>
      <c r="E29" s="157"/>
      <c r="F29" s="160"/>
      <c r="G29" s="163"/>
      <c r="H29" s="163"/>
      <c r="I29" s="160">
        <v>10</v>
      </c>
      <c r="J29" s="169">
        <f>SUM('Debt Snowball Calculator'!E27,'Debt Snowball Calculator'!H27,'Debt Snowball Calculator'!K27,'Debt Snowball Calculator'!N27,'Debt Snowball Calculator'!Q27,'Debt Snowball Calculator'!T27,'Debt Snowball Calculator'!W27,'Debt Snowball Calculator'!Z27,'Debt Snowball Calculator'!AC27,'Debt Snowball Calculator'!AF27,'Debt Snowball Calculator'!AI27,'Debt Snowball Calculator'!AL27,'Debt Snowball Calculator'!AO27,'Debt Snowball Calculator'!AR27,'Debt Snowball Calculator'!AU27,'Debt Snowball Calculator'!AX27,'Debt Snowball Calculator'!BA27,'Debt Snowball Calculator'!BD27,'Debt Snowball Calculator'!BG27,'Debt Snowball Calculator'!BJ27,'Debt Snowball Calculator'!BM27,'Debt Snowball Calculator'!BP27,'Debt Snowball Calculator'!BS27,'Debt Snowball Calculator'!BV27,'Debt Snowball Calculator'!BY27,'Debt Snowball Calculator'!CB27,'Debt Snowball Calculator'!CE27,'Debt Snowball Calculator'!CH27,'Debt Snowball Calculator'!CK27,'Debt Snowball Calculator'!CN27,'Debt Snowball Calculator'!CQ27,'Debt Snowball Calculator'!CT27)</f>
        <v>3443.7782924597514</v>
      </c>
      <c r="K29" s="169">
        <f>SUM('Debt Avalanche Calculator'!$E27,'Debt Avalanche Calculator'!$H27,'Debt Avalanche Calculator'!$K27,'Debt Avalanche Calculator'!$N27,'Debt Avalanche Calculator'!$Q27,'Debt Avalanche Calculator'!$T27,'Debt Avalanche Calculator'!$W27,'Debt Avalanche Calculator'!$Z27,'Debt Avalanche Calculator'!$AC27,'Debt Avalanche Calculator'!$AF27,'Debt Avalanche Calculator'!$AI27,'Debt Avalanche Calculator'!$AL27,'Debt Avalanche Calculator'!$AO27,'Debt Avalanche Calculator'!$AR27,'Debt Avalanche Calculator'!$AU27,'Debt Avalanche Calculator'!$AX27,'Debt Avalanche Calculator'!$BA27,'Debt Avalanche Calculator'!$BD27,'Debt Avalanche Calculator'!$BG27,'Debt Avalanche Calculator'!$BJ27,'Debt Avalanche Calculator'!$BM27,'Debt Avalanche Calculator'!$BP27,'Debt Avalanche Calculator'!$BS27,'Debt Avalanche Calculator'!$BV27,'Debt Avalanche Calculator'!$BY27,'Debt Avalanche Calculator'!$CB27,'Debt Avalanche Calculator'!$CE27,'Debt Avalanche Calculator'!$CH27,'Debt Avalanche Calculator'!$CK27,'Debt Avalanche Calculator'!$CN27,'Debt Avalanche Calculator'!$CQ27,'Debt Avalanche Calculator'!$CT27)</f>
        <v>3281.8923011858615</v>
      </c>
      <c r="L29" s="161">
        <v>10</v>
      </c>
      <c r="M29" s="160"/>
      <c r="N29" s="147"/>
      <c r="O29" s="147"/>
      <c r="P29" s="147"/>
      <c r="Q29" s="147"/>
      <c r="R29" s="147"/>
      <c r="S29" s="147"/>
      <c r="T29" s="147"/>
      <c r="U29" s="147"/>
      <c r="V29" s="147"/>
      <c r="W29" s="147"/>
      <c r="X29" s="147"/>
      <c r="Y29" s="147"/>
      <c r="Z29" s="147"/>
      <c r="AA29" s="147"/>
      <c r="AB29" s="147"/>
      <c r="AC29" s="147"/>
      <c r="AD29" s="147"/>
      <c r="AE29" s="147"/>
      <c r="AF29" s="147"/>
      <c r="AG29" s="147"/>
      <c r="AH29" s="147"/>
    </row>
    <row r="30" spans="1:34" ht="9.75" customHeight="1" x14ac:dyDescent="0.25">
      <c r="A30" s="152"/>
      <c r="B30" s="156"/>
      <c r="C30" s="157"/>
      <c r="D30" s="156"/>
      <c r="E30" s="157"/>
      <c r="F30" s="160"/>
      <c r="G30" s="163"/>
      <c r="H30" s="163"/>
      <c r="I30" s="160">
        <v>11</v>
      </c>
      <c r="J30" s="169">
        <f>SUM('Debt Snowball Calculator'!E28,'Debt Snowball Calculator'!H28,'Debt Snowball Calculator'!K28,'Debt Snowball Calculator'!N28,'Debt Snowball Calculator'!Q28,'Debt Snowball Calculator'!T28,'Debt Snowball Calculator'!W28,'Debt Snowball Calculator'!Z28,'Debt Snowball Calculator'!AC28,'Debt Snowball Calculator'!AF28,'Debt Snowball Calculator'!AI28,'Debt Snowball Calculator'!AL28,'Debt Snowball Calculator'!AO28,'Debt Snowball Calculator'!AR28,'Debt Snowball Calculator'!AU28,'Debt Snowball Calculator'!AX28,'Debt Snowball Calculator'!BA28,'Debt Snowball Calculator'!BD28,'Debt Snowball Calculator'!BG28,'Debt Snowball Calculator'!BJ28,'Debt Snowball Calculator'!BM28,'Debt Snowball Calculator'!BP28,'Debt Snowball Calculator'!BS28,'Debt Snowball Calculator'!BV28,'Debt Snowball Calculator'!BY28,'Debt Snowball Calculator'!CB28,'Debt Snowball Calculator'!CE28,'Debt Snowball Calculator'!CH28,'Debt Snowball Calculator'!CK28,'Debt Snowball Calculator'!CN28,'Debt Snowball Calculator'!CQ28,'Debt Snowball Calculator'!CT28)</f>
        <v>3183.8410561908449</v>
      </c>
      <c r="K30" s="169">
        <f>SUM('Debt Avalanche Calculator'!$E28,'Debt Avalanche Calculator'!$H28,'Debt Avalanche Calculator'!$K28,'Debt Avalanche Calculator'!$N28,'Debt Avalanche Calculator'!$Q28,'Debt Avalanche Calculator'!$T28,'Debt Avalanche Calculator'!$W28,'Debt Avalanche Calculator'!$Z28,'Debt Avalanche Calculator'!$AC28,'Debt Avalanche Calculator'!$AF28,'Debt Avalanche Calculator'!$AI28,'Debt Avalanche Calculator'!$AL28,'Debt Avalanche Calculator'!$AO28,'Debt Avalanche Calculator'!$AR28,'Debt Avalanche Calculator'!$AU28,'Debt Avalanche Calculator'!$AX28,'Debt Avalanche Calculator'!$BA28,'Debt Avalanche Calculator'!$BD28,'Debt Avalanche Calculator'!$BG28,'Debt Avalanche Calculator'!$BJ28,'Debt Avalanche Calculator'!$BM28,'Debt Avalanche Calculator'!$BP28,'Debt Avalanche Calculator'!$BS28,'Debt Avalanche Calculator'!$BV28,'Debt Avalanche Calculator'!$BY28,'Debt Avalanche Calculator'!$CB28,'Debt Avalanche Calculator'!$CE28,'Debt Avalanche Calculator'!$CH28,'Debt Avalanche Calculator'!$CK28,'Debt Avalanche Calculator'!$CN28,'Debt Avalanche Calculator'!$CQ28,'Debt Avalanche Calculator'!$CT28)</f>
        <v>2989.1699861853622</v>
      </c>
      <c r="L30" s="161">
        <v>11</v>
      </c>
      <c r="M30" s="160"/>
      <c r="N30" s="147"/>
      <c r="O30" s="147"/>
      <c r="P30" s="147"/>
      <c r="Q30" s="147"/>
      <c r="R30" s="147"/>
      <c r="S30" s="147"/>
      <c r="T30" s="147"/>
      <c r="U30" s="147"/>
      <c r="V30" s="147"/>
      <c r="W30" s="147"/>
      <c r="X30" s="147"/>
      <c r="Y30" s="147"/>
      <c r="Z30" s="147"/>
      <c r="AA30" s="147"/>
      <c r="AB30" s="147"/>
      <c r="AC30" s="147"/>
      <c r="AD30" s="147"/>
      <c r="AE30" s="147"/>
      <c r="AF30" s="147"/>
      <c r="AG30" s="147"/>
      <c r="AH30" s="147"/>
    </row>
    <row r="31" spans="1:34" ht="18" customHeight="1" x14ac:dyDescent="0.35">
      <c r="A31" s="152"/>
      <c r="B31" s="156"/>
      <c r="C31" s="157"/>
      <c r="D31" s="156"/>
      <c r="E31" s="157"/>
      <c r="F31" s="160"/>
      <c r="G31" s="163"/>
      <c r="H31" s="163"/>
      <c r="I31" s="160">
        <v>12</v>
      </c>
      <c r="J31" s="169">
        <f>SUM('Debt Snowball Calculator'!E29,'Debt Snowball Calculator'!H29,'Debt Snowball Calculator'!K29,'Debt Snowball Calculator'!N29,'Debt Snowball Calculator'!Q29,'Debt Snowball Calculator'!T29,'Debt Snowball Calculator'!W29,'Debt Snowball Calculator'!Z29,'Debt Snowball Calculator'!AC29,'Debt Snowball Calculator'!AF29,'Debt Snowball Calculator'!AI29,'Debt Snowball Calculator'!AL29,'Debt Snowball Calculator'!AO29,'Debt Snowball Calculator'!AR29,'Debt Snowball Calculator'!AU29,'Debt Snowball Calculator'!AX29,'Debt Snowball Calculator'!BA29,'Debt Snowball Calculator'!BD29,'Debt Snowball Calculator'!BG29,'Debt Snowball Calculator'!BJ29,'Debt Snowball Calculator'!BM29,'Debt Snowball Calculator'!BP29,'Debt Snowball Calculator'!BS29,'Debt Snowball Calculator'!BV29,'Debt Snowball Calculator'!BY29,'Debt Snowball Calculator'!CB29,'Debt Snowball Calculator'!CE29,'Debt Snowball Calculator'!CH29,'Debt Snowball Calculator'!CK29,'Debt Snowball Calculator'!CN29,'Debt Snowball Calculator'!CQ29,'Debt Snowball Calculator'!CT29)</f>
        <v>2920.7826124083135</v>
      </c>
      <c r="K31" s="169">
        <f>SUM('Debt Avalanche Calculator'!$E29,'Debt Avalanche Calculator'!$H29,'Debt Avalanche Calculator'!$K29,'Debt Avalanche Calculator'!$N29,'Debt Avalanche Calculator'!$Q29,'Debt Avalanche Calculator'!$T29,'Debt Avalanche Calculator'!$W29,'Debt Avalanche Calculator'!$Z29,'Debt Avalanche Calculator'!$AC29,'Debt Avalanche Calculator'!$AF29,'Debt Avalanche Calculator'!$AI29,'Debt Avalanche Calculator'!$AL29,'Debt Avalanche Calculator'!$AO29,'Debt Avalanche Calculator'!$AR29,'Debt Avalanche Calculator'!$AU29,'Debt Avalanche Calculator'!$AX29,'Debt Avalanche Calculator'!$BA29,'Debt Avalanche Calculator'!$BD29,'Debt Avalanche Calculator'!$BG29,'Debt Avalanche Calculator'!$BJ29,'Debt Avalanche Calculator'!$BM29,'Debt Avalanche Calculator'!$BP29,'Debt Avalanche Calculator'!$BS29,'Debt Avalanche Calculator'!$BV29,'Debt Avalanche Calculator'!$BY29,'Debt Avalanche Calculator'!$CB29,'Debt Avalanche Calculator'!$CE29,'Debt Avalanche Calculator'!$CH29,'Debt Avalanche Calculator'!$CK29,'Debt Avalanche Calculator'!$CN29,'Debt Avalanche Calculator'!$CQ29,'Debt Avalanche Calculator'!$CT29)</f>
        <v>2690.6680103584008</v>
      </c>
      <c r="L31" s="161">
        <v>12</v>
      </c>
      <c r="M31" s="173" t="s">
        <v>33</v>
      </c>
      <c r="N31" s="147"/>
      <c r="O31" s="147"/>
      <c r="P31" s="147"/>
      <c r="Q31" s="147"/>
      <c r="R31" s="147"/>
      <c r="S31" s="147"/>
      <c r="T31" s="147"/>
      <c r="U31" s="147"/>
      <c r="V31" s="147"/>
      <c r="W31" s="147"/>
      <c r="X31" s="147"/>
      <c r="Y31" s="147"/>
      <c r="Z31" s="147"/>
      <c r="AA31" s="147"/>
      <c r="AB31" s="147"/>
      <c r="AC31" s="147"/>
      <c r="AD31" s="147"/>
      <c r="AE31" s="147"/>
      <c r="AF31" s="147"/>
      <c r="AG31" s="147"/>
      <c r="AH31" s="147"/>
    </row>
    <row r="32" spans="1:34" ht="9.75" customHeight="1" x14ac:dyDescent="0.25">
      <c r="A32" s="152"/>
      <c r="B32" s="156"/>
      <c r="C32" s="157"/>
      <c r="D32" s="156"/>
      <c r="E32" s="157"/>
      <c r="F32" s="160"/>
      <c r="G32" s="163"/>
      <c r="H32" s="163"/>
      <c r="I32" s="160">
        <v>13</v>
      </c>
      <c r="J32" s="169">
        <f>SUM('Debt Snowball Calculator'!E30,'Debt Snowball Calculator'!H30,'Debt Snowball Calculator'!K30,'Debt Snowball Calculator'!N30,'Debt Snowball Calculator'!Q30,'Debt Snowball Calculator'!T30,'Debt Snowball Calculator'!W30,'Debt Snowball Calculator'!Z30,'Debt Snowball Calculator'!AC30,'Debt Snowball Calculator'!AF30,'Debt Snowball Calculator'!AI30,'Debt Snowball Calculator'!AL30,'Debt Snowball Calculator'!AO30,'Debt Snowball Calculator'!AR30,'Debt Snowball Calculator'!AU30,'Debt Snowball Calculator'!AX30,'Debt Snowball Calculator'!BA30,'Debt Snowball Calculator'!BD30,'Debt Snowball Calculator'!BG30,'Debt Snowball Calculator'!BJ30,'Debt Snowball Calculator'!BM30,'Debt Snowball Calculator'!BP30,'Debt Snowball Calculator'!BS30,'Debt Snowball Calculator'!BV30,'Debt Snowball Calculator'!BY30,'Debt Snowball Calculator'!CB30,'Debt Snowball Calculator'!CE30,'Debt Snowball Calculator'!CH30,'Debt Snowball Calculator'!CK30,'Debt Snowball Calculator'!CN30,'Debt Snowball Calculator'!CQ30,'Debt Snowball Calculator'!CT30)</f>
        <v>2652.0245690104939</v>
      </c>
      <c r="K32" s="169">
        <f>SUM('Debt Avalanche Calculator'!$E30,'Debt Avalanche Calculator'!$H30,'Debt Avalanche Calculator'!$K30,'Debt Avalanche Calculator'!$N30,'Debt Avalanche Calculator'!$Q30,'Debt Avalanche Calculator'!$T30,'Debt Avalanche Calculator'!$W30,'Debt Avalanche Calculator'!$Z30,'Debt Avalanche Calculator'!$AC30,'Debt Avalanche Calculator'!$AF30,'Debt Avalanche Calculator'!$AI30,'Debt Avalanche Calculator'!$AL30,'Debt Avalanche Calculator'!$AO30,'Debt Avalanche Calculator'!$AR30,'Debt Avalanche Calculator'!$AU30,'Debt Avalanche Calculator'!$AX30,'Debt Avalanche Calculator'!$BA30,'Debt Avalanche Calculator'!$BD30,'Debt Avalanche Calculator'!$BG30,'Debt Avalanche Calculator'!$BJ30,'Debt Avalanche Calculator'!$BM30,'Debt Avalanche Calculator'!$BP30,'Debt Avalanche Calculator'!$BS30,'Debt Avalanche Calculator'!$BV30,'Debt Avalanche Calculator'!$BY30,'Debt Avalanche Calculator'!$CB30,'Debt Avalanche Calculator'!$CE30,'Debt Avalanche Calculator'!$CH30,'Debt Avalanche Calculator'!$CK30,'Debt Avalanche Calculator'!$CN30,'Debt Avalanche Calculator'!$CQ30,'Debt Avalanche Calculator'!$CT30)</f>
        <v>2386.865745491988</v>
      </c>
      <c r="L32" s="161">
        <v>13</v>
      </c>
      <c r="M32" s="160"/>
      <c r="N32" s="147"/>
      <c r="O32" s="147"/>
      <c r="P32" s="147"/>
      <c r="Q32" s="147"/>
      <c r="R32" s="147"/>
      <c r="S32" s="147"/>
      <c r="T32" s="147"/>
      <c r="U32" s="147"/>
      <c r="V32" s="147"/>
      <c r="W32" s="147"/>
      <c r="X32" s="147"/>
      <c r="Y32" s="147"/>
      <c r="Z32" s="147"/>
      <c r="AA32" s="147"/>
      <c r="AB32" s="147"/>
      <c r="AC32" s="147"/>
      <c r="AD32" s="147"/>
      <c r="AE32" s="147"/>
      <c r="AF32" s="147"/>
      <c r="AG32" s="147"/>
      <c r="AH32" s="147"/>
    </row>
    <row r="33" spans="1:34" x14ac:dyDescent="0.25">
      <c r="A33" s="152"/>
      <c r="B33" s="160"/>
      <c r="C33" s="163"/>
      <c r="D33" s="160"/>
      <c r="E33" s="163"/>
      <c r="F33" s="160"/>
      <c r="G33" s="163"/>
      <c r="H33" s="163"/>
      <c r="I33" s="160">
        <v>14</v>
      </c>
      <c r="J33" s="169">
        <f>SUM('Debt Snowball Calculator'!E31,'Debt Snowball Calculator'!H31,'Debt Snowball Calculator'!K31,'Debt Snowball Calculator'!N31,'Debt Snowball Calculator'!Q31,'Debt Snowball Calculator'!T31,'Debt Snowball Calculator'!W31,'Debt Snowball Calculator'!Z31,'Debt Snowball Calculator'!AC31,'Debt Snowball Calculator'!AF31,'Debt Snowball Calculator'!AI31,'Debt Snowball Calculator'!AL31,'Debt Snowball Calculator'!AO31,'Debt Snowball Calculator'!AR31,'Debt Snowball Calculator'!AU31,'Debt Snowball Calculator'!AX31,'Debt Snowball Calculator'!BA31,'Debt Snowball Calculator'!BD31,'Debt Snowball Calculator'!BG31,'Debt Snowball Calculator'!BJ31,'Debt Snowball Calculator'!BM31,'Debt Snowball Calculator'!BP31,'Debt Snowball Calculator'!BS31,'Debt Snowball Calculator'!BV31,'Debt Snowball Calculator'!BY31,'Debt Snowball Calculator'!CB31,'Debt Snowball Calculator'!CE31,'Debt Snowball Calculator'!CH31,'Debt Snowball Calculator'!CK31,'Debt Snowball Calculator'!CN31,'Debt Snowball Calculator'!CQ31,'Debt Snowball Calculator'!CT31)</f>
        <v>2377.4434346723879</v>
      </c>
      <c r="K33" s="169">
        <f>SUM('Debt Avalanche Calculator'!$E31,'Debt Avalanche Calculator'!$H31,'Debt Avalanche Calculator'!$K31,'Debt Avalanche Calculator'!$N31,'Debt Avalanche Calculator'!$Q31,'Debt Avalanche Calculator'!$T31,'Debt Avalanche Calculator'!$W31,'Debt Avalanche Calculator'!$Z31,'Debt Avalanche Calculator'!$AC31,'Debt Avalanche Calculator'!$AF31,'Debt Avalanche Calculator'!$AI31,'Debt Avalanche Calculator'!$AL31,'Debt Avalanche Calculator'!$AO31,'Debt Avalanche Calculator'!$AR31,'Debt Avalanche Calculator'!$AU31,'Debt Avalanche Calculator'!$AX31,'Debt Avalanche Calculator'!$BA31,'Debt Avalanche Calculator'!$BD31,'Debt Avalanche Calculator'!$BG31,'Debt Avalanche Calculator'!$BJ31,'Debt Avalanche Calculator'!$BM31,'Debt Avalanche Calculator'!$BP31,'Debt Avalanche Calculator'!$BS31,'Debt Avalanche Calculator'!$BV31,'Debt Avalanche Calculator'!$BY31,'Debt Avalanche Calculator'!$CB31,'Debt Avalanche Calculator'!$CE31,'Debt Avalanche Calculator'!$CH31,'Debt Avalanche Calculator'!$CK31,'Debt Avalanche Calculator'!$CN31,'Debt Avalanche Calculator'!$CQ31,'Debt Avalanche Calculator'!$CT31)</f>
        <v>2080.0923983437779</v>
      </c>
      <c r="L33" s="161">
        <v>14</v>
      </c>
      <c r="M33" s="160"/>
      <c r="N33" s="147"/>
      <c r="O33" s="147"/>
      <c r="P33" s="147"/>
      <c r="Q33" s="147"/>
      <c r="R33" s="147"/>
      <c r="S33" s="147"/>
      <c r="T33" s="147"/>
      <c r="U33" s="147"/>
      <c r="V33" s="147"/>
      <c r="W33" s="147"/>
      <c r="X33" s="147"/>
      <c r="Y33" s="147"/>
      <c r="Z33" s="147"/>
      <c r="AA33" s="147"/>
      <c r="AB33" s="147"/>
      <c r="AC33" s="147"/>
      <c r="AD33" s="147"/>
      <c r="AE33" s="147"/>
      <c r="AF33" s="147"/>
      <c r="AG33" s="147"/>
      <c r="AH33" s="147"/>
    </row>
    <row r="34" spans="1:34" x14ac:dyDescent="0.25">
      <c r="A34" s="152"/>
      <c r="B34" s="160"/>
      <c r="C34" s="163"/>
      <c r="D34" s="160"/>
      <c r="E34" s="163"/>
      <c r="F34" s="160"/>
      <c r="G34" s="163"/>
      <c r="H34" s="163"/>
      <c r="I34" s="160">
        <v>15</v>
      </c>
      <c r="J34" s="169">
        <f>SUM('Debt Snowball Calculator'!E32,'Debt Snowball Calculator'!H32,'Debt Snowball Calculator'!K32,'Debt Snowball Calculator'!N32,'Debt Snowball Calculator'!Q32,'Debt Snowball Calculator'!T32,'Debt Snowball Calculator'!W32,'Debt Snowball Calculator'!Z32,'Debt Snowball Calculator'!AC32,'Debt Snowball Calculator'!AF32,'Debt Snowball Calculator'!AI32,'Debt Snowball Calculator'!AL32,'Debt Snowball Calculator'!AO32,'Debt Snowball Calculator'!AR32,'Debt Snowball Calculator'!AU32,'Debt Snowball Calculator'!AX32,'Debt Snowball Calculator'!BA32,'Debt Snowball Calculator'!BD32,'Debt Snowball Calculator'!BG32,'Debt Snowball Calculator'!BJ32,'Debt Snowball Calculator'!BM32,'Debt Snowball Calculator'!BP32,'Debt Snowball Calculator'!BS32,'Debt Snowball Calculator'!BV32,'Debt Snowball Calculator'!BY32,'Debt Snowball Calculator'!CB32,'Debt Snowball Calculator'!CE32,'Debt Snowball Calculator'!CH32,'Debt Snowball Calculator'!CK32,'Debt Snowball Calculator'!CN32,'Debt Snowball Calculator'!CQ32,'Debt Snowball Calculator'!CT32)</f>
        <v>2096.9130424236232</v>
      </c>
      <c r="K34" s="169">
        <f>SUM('Debt Avalanche Calculator'!$E32,'Debt Avalanche Calculator'!$H32,'Debt Avalanche Calculator'!$K32,'Debt Avalanche Calculator'!$N32,'Debt Avalanche Calculator'!$Q32,'Debt Avalanche Calculator'!$T32,'Debt Avalanche Calculator'!$W32,'Debt Avalanche Calculator'!$Z32,'Debt Avalanche Calculator'!$AC32,'Debt Avalanche Calculator'!$AF32,'Debt Avalanche Calculator'!$AI32,'Debt Avalanche Calculator'!$AL32,'Debt Avalanche Calculator'!$AO32,'Debt Avalanche Calculator'!$AR32,'Debt Avalanche Calculator'!$AU32,'Debt Avalanche Calculator'!$AX32,'Debt Avalanche Calculator'!$BA32,'Debt Avalanche Calculator'!$BD32,'Debt Avalanche Calculator'!$BG32,'Debt Avalanche Calculator'!$BJ32,'Debt Avalanche Calculator'!$BM32,'Debt Avalanche Calculator'!$BP32,'Debt Avalanche Calculator'!$BS32,'Debt Avalanche Calculator'!$BV32,'Debt Avalanche Calculator'!$BY32,'Debt Avalanche Calculator'!$CB32,'Debt Avalanche Calculator'!$CE32,'Debt Avalanche Calculator'!$CH32,'Debt Avalanche Calculator'!$CK32,'Debt Avalanche Calculator'!$CN32,'Debt Avalanche Calculator'!$CQ32,'Debt Avalanche Calculator'!$CT32)</f>
        <v>1770.3187043600647</v>
      </c>
      <c r="L34" s="161">
        <v>15</v>
      </c>
      <c r="M34" s="160"/>
      <c r="N34" s="147"/>
      <c r="O34" s="147"/>
      <c r="P34" s="147"/>
      <c r="Q34" s="147"/>
      <c r="R34" s="147"/>
      <c r="S34" s="147"/>
      <c r="T34" s="147"/>
      <c r="U34" s="147"/>
      <c r="V34" s="147"/>
      <c r="W34" s="147"/>
      <c r="X34" s="147"/>
      <c r="Y34" s="147"/>
      <c r="Z34" s="147"/>
      <c r="AA34" s="147"/>
      <c r="AB34" s="147"/>
      <c r="AC34" s="147"/>
      <c r="AD34" s="147"/>
      <c r="AE34" s="147"/>
      <c r="AF34" s="147"/>
      <c r="AG34" s="147"/>
      <c r="AH34" s="147"/>
    </row>
    <row r="35" spans="1:34" x14ac:dyDescent="0.25">
      <c r="A35" s="152"/>
      <c r="B35" s="160"/>
      <c r="C35" s="163"/>
      <c r="D35" s="160"/>
      <c r="E35" s="163"/>
      <c r="F35" s="160"/>
      <c r="G35" s="163"/>
      <c r="H35" s="163"/>
      <c r="I35" s="160">
        <v>16</v>
      </c>
      <c r="J35" s="169">
        <f>SUM('Debt Snowball Calculator'!E33,'Debt Snowball Calculator'!H33,'Debt Snowball Calculator'!K33,'Debt Snowball Calculator'!N33,'Debt Snowball Calculator'!Q33,'Debt Snowball Calculator'!T33,'Debt Snowball Calculator'!W33,'Debt Snowball Calculator'!Z33,'Debt Snowball Calculator'!AC33,'Debt Snowball Calculator'!AF33,'Debt Snowball Calculator'!AI33,'Debt Snowball Calculator'!AL33,'Debt Snowball Calculator'!AO33,'Debt Snowball Calculator'!AR33,'Debt Snowball Calculator'!AU33,'Debt Snowball Calculator'!AX33,'Debt Snowball Calculator'!BA33,'Debt Snowball Calculator'!BD33,'Debt Snowball Calculator'!BG33,'Debt Snowball Calculator'!BJ33,'Debt Snowball Calculator'!BM33,'Debt Snowball Calculator'!BP33,'Debt Snowball Calculator'!BS33,'Debt Snowball Calculator'!BV33,'Debt Snowball Calculator'!BY33,'Debt Snowball Calculator'!CB33,'Debt Snowball Calculator'!CE33,'Debt Snowball Calculator'!CH33,'Debt Snowball Calculator'!CK33,'Debt Snowball Calculator'!CN33,'Debt Snowball Calculator'!CQ33,'Debt Snowball Calculator'!CT33)</f>
        <v>1810.3044916761351</v>
      </c>
      <c r="K35" s="169">
        <f>SUM('Debt Avalanche Calculator'!$E33,'Debt Avalanche Calculator'!$H33,'Debt Avalanche Calculator'!$K33,'Debt Avalanche Calculator'!$N33,'Debt Avalanche Calculator'!$Q33,'Debt Avalanche Calculator'!$T33,'Debt Avalanche Calculator'!$W33,'Debt Avalanche Calculator'!$Z33,'Debt Avalanche Calculator'!$AC33,'Debt Avalanche Calculator'!$AF33,'Debt Avalanche Calculator'!$AI33,'Debt Avalanche Calculator'!$AL33,'Debt Avalanche Calculator'!$AO33,'Debt Avalanche Calculator'!$AR33,'Debt Avalanche Calculator'!$AU33,'Debt Avalanche Calculator'!$AX33,'Debt Avalanche Calculator'!$BA33,'Debt Avalanche Calculator'!$BD33,'Debt Avalanche Calculator'!$BG33,'Debt Avalanche Calculator'!$BJ33,'Debt Avalanche Calculator'!$BM33,'Debt Avalanche Calculator'!$BP33,'Debt Avalanche Calculator'!$BS33,'Debt Avalanche Calculator'!$BV33,'Debt Avalanche Calculator'!$BY33,'Debt Avalanche Calculator'!$CB33,'Debt Avalanche Calculator'!$CE33,'Debt Avalanche Calculator'!$CH33,'Debt Avalanche Calculator'!$CK33,'Debt Avalanche Calculator'!$CN33,'Debt Avalanche Calculator'!$CQ33,'Debt Avalanche Calculator'!$CT33)</f>
        <v>1457.5151093167337</v>
      </c>
      <c r="L35" s="161">
        <v>16</v>
      </c>
      <c r="M35" s="160"/>
      <c r="N35" s="147"/>
      <c r="O35" s="147"/>
      <c r="P35" s="147"/>
      <c r="Q35" s="147"/>
      <c r="R35" s="147"/>
      <c r="S35" s="147"/>
      <c r="T35" s="147"/>
      <c r="U35" s="147"/>
      <c r="V35" s="147"/>
      <c r="W35" s="147"/>
      <c r="X35" s="147"/>
      <c r="Y35" s="147"/>
      <c r="Z35" s="147"/>
      <c r="AA35" s="147"/>
      <c r="AB35" s="147"/>
      <c r="AC35" s="147"/>
      <c r="AD35" s="147"/>
      <c r="AE35" s="147"/>
      <c r="AF35" s="147"/>
      <c r="AG35" s="147"/>
      <c r="AH35" s="147"/>
    </row>
    <row r="36" spans="1:34" x14ac:dyDescent="0.25">
      <c r="A36" s="152"/>
      <c r="B36" s="160"/>
      <c r="C36" s="163"/>
      <c r="D36" s="160"/>
      <c r="E36" s="163"/>
      <c r="F36" s="160"/>
      <c r="G36" s="163"/>
      <c r="H36" s="163"/>
      <c r="I36" s="160">
        <v>17</v>
      </c>
      <c r="J36" s="169">
        <f>SUM('Debt Snowball Calculator'!E34,'Debt Snowball Calculator'!H34,'Debt Snowball Calculator'!K34,'Debt Snowball Calculator'!N34,'Debt Snowball Calculator'!Q34,'Debt Snowball Calculator'!T34,'Debt Snowball Calculator'!W34,'Debt Snowball Calculator'!Z34,'Debt Snowball Calculator'!AC34,'Debt Snowball Calculator'!AF34,'Debt Snowball Calculator'!AI34,'Debt Snowball Calculator'!AL34,'Debt Snowball Calculator'!AO34,'Debt Snowball Calculator'!AR34,'Debt Snowball Calculator'!AU34,'Debt Snowball Calculator'!AX34,'Debt Snowball Calculator'!BA34,'Debt Snowball Calculator'!BD34,'Debt Snowball Calculator'!BG34,'Debt Snowball Calculator'!BJ34,'Debt Snowball Calculator'!BM34,'Debt Snowball Calculator'!BP34,'Debt Snowball Calculator'!BS34,'Debt Snowball Calculator'!BV34,'Debt Snowball Calculator'!BY34,'Debt Snowball Calculator'!CB34,'Debt Snowball Calculator'!CE34,'Debt Snowball Calculator'!CH34,'Debt Snowball Calculator'!CK34,'Debt Snowball Calculator'!CN34,'Debt Snowball Calculator'!CQ34,'Debt Snowball Calculator'!CT34)</f>
        <v>1517.4860889957847</v>
      </c>
      <c r="K36" s="169">
        <f>SUM('Debt Avalanche Calculator'!$E34,'Debt Avalanche Calculator'!$H34,'Debt Avalanche Calculator'!$K34,'Debt Avalanche Calculator'!$N34,'Debt Avalanche Calculator'!$Q34,'Debt Avalanche Calculator'!$T34,'Debt Avalanche Calculator'!$W34,'Debt Avalanche Calculator'!$Z34,'Debt Avalanche Calculator'!$AC34,'Debt Avalanche Calculator'!$AF34,'Debt Avalanche Calculator'!$AI34,'Debt Avalanche Calculator'!$AL34,'Debt Avalanche Calculator'!$AO34,'Debt Avalanche Calculator'!$AR34,'Debt Avalanche Calculator'!$AU34,'Debt Avalanche Calculator'!$AX34,'Debt Avalanche Calculator'!$BA34,'Debt Avalanche Calculator'!$BD34,'Debt Avalanche Calculator'!$BG34,'Debt Avalanche Calculator'!$BJ34,'Debt Avalanche Calculator'!$BM34,'Debt Avalanche Calculator'!$BP34,'Debt Avalanche Calculator'!$BS34,'Debt Avalanche Calculator'!$BV34,'Debt Avalanche Calculator'!$BY34,'Debt Avalanche Calculator'!$CB34,'Debt Avalanche Calculator'!$CE34,'Debt Avalanche Calculator'!$CH34,'Debt Avalanche Calculator'!$CK34,'Debt Avalanche Calculator'!$CN34,'Debt Avalanche Calculator'!$CQ34,'Debt Avalanche Calculator'!$CT34)</f>
        <v>1141.6517664423895</v>
      </c>
      <c r="L36" s="161">
        <v>17</v>
      </c>
      <c r="M36" s="160"/>
      <c r="N36" s="147"/>
      <c r="O36" s="147"/>
      <c r="P36" s="147"/>
      <c r="Q36" s="147"/>
      <c r="R36" s="147"/>
      <c r="S36" s="147"/>
      <c r="T36" s="147"/>
      <c r="U36" s="147"/>
      <c r="V36" s="147"/>
      <c r="W36" s="147"/>
      <c r="X36" s="147"/>
      <c r="Y36" s="147"/>
      <c r="Z36" s="147"/>
      <c r="AA36" s="147"/>
      <c r="AB36" s="147"/>
      <c r="AC36" s="147"/>
      <c r="AD36" s="147"/>
      <c r="AE36" s="147"/>
      <c r="AF36" s="147"/>
      <c r="AG36" s="147"/>
      <c r="AH36" s="147"/>
    </row>
    <row r="37" spans="1:34" ht="31.5" x14ac:dyDescent="0.5">
      <c r="A37" s="146"/>
      <c r="B37" s="147"/>
      <c r="C37" s="148"/>
      <c r="D37" s="147"/>
      <c r="E37" s="148"/>
      <c r="F37" s="147"/>
      <c r="G37" s="148"/>
      <c r="H37" s="148"/>
      <c r="I37" s="160">
        <v>18</v>
      </c>
      <c r="J37" s="169">
        <f>SUM('Debt Snowball Calculator'!E35,'Debt Snowball Calculator'!H35,'Debt Snowball Calculator'!K35,'Debt Snowball Calculator'!N35,'Debt Snowball Calculator'!Q35,'Debt Snowball Calculator'!T35,'Debt Snowball Calculator'!W35,'Debt Snowball Calculator'!Z35,'Debt Snowball Calculator'!AC35,'Debt Snowball Calculator'!AF35,'Debt Snowball Calculator'!AI35,'Debt Snowball Calculator'!AL35,'Debt Snowball Calculator'!AO35,'Debt Snowball Calculator'!AR35,'Debt Snowball Calculator'!AU35,'Debt Snowball Calculator'!AX35,'Debt Snowball Calculator'!BA35,'Debt Snowball Calculator'!BD35,'Debt Snowball Calculator'!BG35,'Debt Snowball Calculator'!BJ35,'Debt Snowball Calculator'!BM35,'Debt Snowball Calculator'!BP35,'Debt Snowball Calculator'!BS35,'Debt Snowball Calculator'!BV35,'Debt Snowball Calculator'!BY35,'Debt Snowball Calculator'!CB35,'Debt Snowball Calculator'!CE35,'Debt Snowball Calculator'!CH35,'Debt Snowball Calculator'!CK35,'Debt Snowball Calculator'!CN35,'Debt Snowball Calculator'!CQ35,'Debt Snowball Calculator'!CT35)</f>
        <v>1218.3232875906936</v>
      </c>
      <c r="K37" s="169">
        <f>SUM('Debt Avalanche Calculator'!$E35,'Debt Avalanche Calculator'!$H35,'Debt Avalanche Calculator'!$K35,'Debt Avalanche Calculator'!$N35,'Debt Avalanche Calculator'!$Q35,'Debt Avalanche Calculator'!$T35,'Debt Avalanche Calculator'!$W35,'Debt Avalanche Calculator'!$Z35,'Debt Avalanche Calculator'!$AC35,'Debt Avalanche Calculator'!$AF35,'Debt Avalanche Calculator'!$AI35,'Debt Avalanche Calculator'!$AL35,'Debt Avalanche Calculator'!$AO35,'Debt Avalanche Calculator'!$AR35,'Debt Avalanche Calculator'!$AU35,'Debt Avalanche Calculator'!$AX35,'Debt Avalanche Calculator'!$BA35,'Debt Avalanche Calculator'!$BD35,'Debt Avalanche Calculator'!$BG35,'Debt Avalanche Calculator'!$BJ35,'Debt Avalanche Calculator'!$BM35,'Debt Avalanche Calculator'!$BP35,'Debt Avalanche Calculator'!$BS35,'Debt Avalanche Calculator'!$BV35,'Debt Avalanche Calculator'!$BY35,'Debt Avalanche Calculator'!$CB35,'Debt Avalanche Calculator'!$CE35,'Debt Avalanche Calculator'!$CH35,'Debt Avalanche Calculator'!$CK35,'Debt Avalanche Calculator'!$CN35,'Debt Avalanche Calculator'!$CQ35,'Debt Avalanche Calculator'!$CT35)</f>
        <v>822.69853351285212</v>
      </c>
      <c r="L37" s="161">
        <v>18</v>
      </c>
      <c r="M37" s="174" t="s">
        <v>33</v>
      </c>
      <c r="N37" s="147"/>
      <c r="O37" s="147"/>
      <c r="P37" s="147"/>
      <c r="Q37" s="147"/>
      <c r="R37" s="147"/>
      <c r="S37" s="147"/>
      <c r="T37" s="147"/>
      <c r="U37" s="147"/>
      <c r="V37" s="147"/>
      <c r="W37" s="147"/>
      <c r="X37" s="147"/>
      <c r="Y37" s="147"/>
      <c r="Z37" s="147"/>
      <c r="AA37" s="147"/>
      <c r="AB37" s="147"/>
      <c r="AC37" s="147"/>
      <c r="AD37" s="147"/>
      <c r="AE37" s="147"/>
      <c r="AF37" s="147"/>
      <c r="AG37" s="147"/>
      <c r="AH37" s="147"/>
    </row>
    <row r="38" spans="1:34" x14ac:dyDescent="0.25">
      <c r="A38" s="146"/>
      <c r="B38" s="147"/>
      <c r="C38" s="148"/>
      <c r="D38" s="147"/>
      <c r="E38" s="148"/>
      <c r="F38" s="147"/>
      <c r="G38" s="148"/>
      <c r="H38" s="148"/>
      <c r="I38" s="160">
        <v>19</v>
      </c>
      <c r="J38" s="169">
        <f>SUM('Debt Snowball Calculator'!E36,'Debt Snowball Calculator'!H36,'Debt Snowball Calculator'!K36,'Debt Snowball Calculator'!N36,'Debt Snowball Calculator'!Q36,'Debt Snowball Calculator'!T36,'Debt Snowball Calculator'!W36,'Debt Snowball Calculator'!Z36,'Debt Snowball Calculator'!AC36,'Debt Snowball Calculator'!AF36,'Debt Snowball Calculator'!AI36,'Debt Snowball Calculator'!AL36,'Debt Snowball Calculator'!AO36,'Debt Snowball Calculator'!AR36,'Debt Snowball Calculator'!AU36,'Debt Snowball Calculator'!AX36,'Debt Snowball Calculator'!BA36,'Debt Snowball Calculator'!BD36,'Debt Snowball Calculator'!BG36,'Debt Snowball Calculator'!BJ36,'Debt Snowball Calculator'!BM36,'Debt Snowball Calculator'!BP36,'Debt Snowball Calculator'!BS36,'Debt Snowball Calculator'!BV36,'Debt Snowball Calculator'!BY36,'Debt Snowball Calculator'!CB36,'Debt Snowball Calculator'!CE36,'Debt Snowball Calculator'!CH36,'Debt Snowball Calculator'!CK36,'Debt Snowball Calculator'!CN36,'Debt Snowball Calculator'!CQ36,'Debt Snowball Calculator'!CT36)</f>
        <v>912.678625488492</v>
      </c>
      <c r="K38" s="169">
        <f>SUM('Debt Avalanche Calculator'!$E36,'Debt Avalanche Calculator'!$H36,'Debt Avalanche Calculator'!$K36,'Debt Avalanche Calculator'!$N36,'Debt Avalanche Calculator'!$Q36,'Debt Avalanche Calculator'!$T36,'Debt Avalanche Calculator'!$W36,'Debt Avalanche Calculator'!$Z36,'Debt Avalanche Calculator'!$AC36,'Debt Avalanche Calculator'!$AF36,'Debt Avalanche Calculator'!$AI36,'Debt Avalanche Calculator'!$AL36,'Debt Avalanche Calculator'!$AO36,'Debt Avalanche Calculator'!$AR36,'Debt Avalanche Calculator'!$AU36,'Debt Avalanche Calculator'!$AX36,'Debt Avalanche Calculator'!$BA36,'Debt Avalanche Calculator'!$BD36,'Debt Avalanche Calculator'!$BG36,'Debt Avalanche Calculator'!$BJ36,'Debt Avalanche Calculator'!$BM36,'Debt Avalanche Calculator'!$BP36,'Debt Avalanche Calculator'!$BS36,'Debt Avalanche Calculator'!$BV36,'Debt Avalanche Calculator'!$BY36,'Debt Avalanche Calculator'!$CB36,'Debt Avalanche Calculator'!$CE36,'Debt Avalanche Calculator'!$CH36,'Debt Avalanche Calculator'!$CK36,'Debt Avalanche Calculator'!$CN36,'Debt Avalanche Calculator'!$CQ36,'Debt Avalanche Calculator'!$CT36)</f>
        <v>501.0165237362711</v>
      </c>
      <c r="L38" s="161">
        <v>19</v>
      </c>
      <c r="M38" s="147"/>
      <c r="N38" s="147"/>
      <c r="O38" s="147"/>
      <c r="P38" s="147"/>
      <c r="Q38" s="147"/>
      <c r="R38" s="147"/>
      <c r="S38" s="147"/>
      <c r="T38" s="147"/>
      <c r="U38" s="147"/>
      <c r="V38" s="147"/>
      <c r="W38" s="147"/>
      <c r="X38" s="147"/>
      <c r="Y38" s="147"/>
      <c r="Z38" s="147"/>
      <c r="AA38" s="147"/>
      <c r="AB38" s="147"/>
      <c r="AC38" s="147"/>
      <c r="AD38" s="147"/>
      <c r="AE38" s="147"/>
      <c r="AF38" s="147"/>
      <c r="AG38" s="147"/>
      <c r="AH38" s="147"/>
    </row>
    <row r="39" spans="1:34" x14ac:dyDescent="0.25">
      <c r="A39" s="146"/>
      <c r="B39" s="147"/>
      <c r="C39" s="148"/>
      <c r="D39" s="147"/>
      <c r="E39" s="148"/>
      <c r="F39" s="147"/>
      <c r="G39" s="148"/>
      <c r="H39" s="148"/>
      <c r="I39" s="160">
        <v>20</v>
      </c>
      <c r="J39" s="169">
        <f>SUM('Debt Snowball Calculator'!E37,'Debt Snowball Calculator'!H37,'Debt Snowball Calculator'!K37,'Debt Snowball Calculator'!N37,'Debt Snowball Calculator'!Q37,'Debt Snowball Calculator'!T37,'Debt Snowball Calculator'!W37,'Debt Snowball Calculator'!Z37,'Debt Snowball Calculator'!AC37,'Debt Snowball Calculator'!AF37,'Debt Snowball Calculator'!AI37,'Debt Snowball Calculator'!AL37,'Debt Snowball Calculator'!AO37,'Debt Snowball Calculator'!AR37,'Debt Snowball Calculator'!AU37,'Debt Snowball Calculator'!AX37,'Debt Snowball Calculator'!BA37,'Debt Snowball Calculator'!BD37,'Debt Snowball Calculator'!BG37,'Debt Snowball Calculator'!BJ37,'Debt Snowball Calculator'!BM37,'Debt Snowball Calculator'!BP37,'Debt Snowball Calculator'!BS37,'Debt Snowball Calculator'!BV37,'Debt Snowball Calculator'!BY37,'Debt Snowball Calculator'!CB37,'Debt Snowball Calculator'!CE37,'Debt Snowball Calculator'!CH37,'Debt Snowball Calculator'!CK37,'Debt Snowball Calculator'!CN37,'Debt Snowball Calculator'!CQ37,'Debt Snowball Calculator'!CT37)</f>
        <v>600.41166237407606</v>
      </c>
      <c r="K39" s="169">
        <f>SUM('Debt Avalanche Calculator'!$E37,'Debt Avalanche Calculator'!$H37,'Debt Avalanche Calculator'!$K37,'Debt Avalanche Calculator'!$N37,'Debt Avalanche Calculator'!$Q37,'Debt Avalanche Calculator'!$T37,'Debt Avalanche Calculator'!$W37,'Debt Avalanche Calculator'!$Z37,'Debt Avalanche Calculator'!$AC37,'Debt Avalanche Calculator'!$AF37,'Debt Avalanche Calculator'!$AI37,'Debt Avalanche Calculator'!$AL37,'Debt Avalanche Calculator'!$AO37,'Debt Avalanche Calculator'!$AR37,'Debt Avalanche Calculator'!$AU37,'Debt Avalanche Calculator'!$AX37,'Debt Avalanche Calculator'!$BA37,'Debt Avalanche Calculator'!$BD37,'Debt Avalanche Calculator'!$BG37,'Debt Avalanche Calculator'!$BJ37,'Debt Avalanche Calculator'!$BM37,'Debt Avalanche Calculator'!$BP37,'Debt Avalanche Calculator'!$BS37,'Debt Avalanche Calculator'!$BV37,'Debt Avalanche Calculator'!$BY37,'Debt Avalanche Calculator'!$CB37,'Debt Avalanche Calculator'!$CE37,'Debt Avalanche Calculator'!$CH37,'Debt Avalanche Calculator'!$CK37,'Debt Avalanche Calculator'!$CN37,'Debt Avalanche Calculator'!$CQ37,'Debt Avalanche Calculator'!$CT37)</f>
        <v>177.18996722784624</v>
      </c>
      <c r="L39" s="161">
        <v>20</v>
      </c>
      <c r="M39" s="147"/>
      <c r="N39" s="147"/>
      <c r="O39" s="147"/>
      <c r="P39" s="147"/>
      <c r="Q39" s="147"/>
      <c r="R39" s="147"/>
      <c r="S39" s="147"/>
      <c r="T39" s="147"/>
      <c r="U39" s="147"/>
      <c r="V39" s="147"/>
      <c r="W39" s="147"/>
      <c r="X39" s="147"/>
      <c r="Y39" s="147"/>
      <c r="Z39" s="147"/>
      <c r="AA39" s="147"/>
      <c r="AB39" s="147"/>
      <c r="AC39" s="147"/>
      <c r="AD39" s="147"/>
      <c r="AE39" s="147"/>
      <c r="AF39" s="147"/>
      <c r="AG39" s="147"/>
      <c r="AH39" s="147"/>
    </row>
    <row r="40" spans="1:34" x14ac:dyDescent="0.25">
      <c r="A40" s="146"/>
      <c r="B40" s="147"/>
      <c r="C40" s="148"/>
      <c r="D40" s="147"/>
      <c r="E40" s="148"/>
      <c r="F40" s="147"/>
      <c r="G40" s="148"/>
      <c r="H40" s="148"/>
      <c r="I40" s="160">
        <v>21</v>
      </c>
      <c r="J40" s="169">
        <f>SUM('Debt Snowball Calculator'!E38,'Debt Snowball Calculator'!H38,'Debt Snowball Calculator'!K38,'Debt Snowball Calculator'!N38,'Debt Snowball Calculator'!Q38,'Debt Snowball Calculator'!T38,'Debt Snowball Calculator'!W38,'Debt Snowball Calculator'!Z38,'Debt Snowball Calculator'!AC38,'Debt Snowball Calculator'!AF38,'Debt Snowball Calculator'!AI38,'Debt Snowball Calculator'!AL38,'Debt Snowball Calculator'!AO38,'Debt Snowball Calculator'!AR38,'Debt Snowball Calculator'!AU38,'Debt Snowball Calculator'!AX38,'Debt Snowball Calculator'!BA38,'Debt Snowball Calculator'!BD38,'Debt Snowball Calculator'!BG38,'Debt Snowball Calculator'!BJ38,'Debt Snowball Calculator'!BM38,'Debt Snowball Calculator'!BP38,'Debt Snowball Calculator'!BS38,'Debt Snowball Calculator'!BV38,'Debt Snowball Calculator'!BY38,'Debt Snowball Calculator'!CB38,'Debt Snowball Calculator'!CE38,'Debt Snowball Calculator'!CH38,'Debt Snowball Calculator'!CK38,'Debt Snowball Calculator'!CN38,'Debt Snowball Calculator'!CQ38,'Debt Snowball Calculator'!CT38)</f>
        <v>281.37891505884772</v>
      </c>
      <c r="K40" s="169">
        <f>SUM('Debt Avalanche Calculator'!$E38,'Debt Avalanche Calculator'!$H38,'Debt Avalanche Calculator'!$K38,'Debt Avalanche Calculator'!$N38,'Debt Avalanche Calculator'!$Q38,'Debt Avalanche Calculator'!$T38,'Debt Avalanche Calculator'!$W38,'Debt Avalanche Calculator'!$Z38,'Debt Avalanche Calculator'!$AC38,'Debt Avalanche Calculator'!$AF38,'Debt Avalanche Calculator'!$AI38,'Debt Avalanche Calculator'!$AL38,'Debt Avalanche Calculator'!$AO38,'Debt Avalanche Calculator'!$AR38,'Debt Avalanche Calculator'!$AU38,'Debt Avalanche Calculator'!$AX38,'Debt Avalanche Calculator'!$BA38,'Debt Avalanche Calculator'!$BD38,'Debt Avalanche Calculator'!$BG38,'Debt Avalanche Calculator'!$BJ38,'Debt Avalanche Calculator'!$BM38,'Debt Avalanche Calculator'!$BP38,'Debt Avalanche Calculator'!$BS38,'Debt Avalanche Calculator'!$BV38,'Debt Avalanche Calculator'!$BY38,'Debt Avalanche Calculator'!$CB38,'Debt Avalanche Calculator'!$CE38,'Debt Avalanche Calculator'!$CH38,'Debt Avalanche Calculator'!$CK38,'Debt Avalanche Calculator'!$CN38,'Debt Avalanche Calculator'!$CQ38,'Debt Avalanche Calculator'!$CT38)</f>
        <v>0</v>
      </c>
      <c r="L40" s="161">
        <v>21</v>
      </c>
      <c r="M40" s="147"/>
      <c r="N40" s="147"/>
      <c r="O40" s="147"/>
      <c r="P40" s="147"/>
      <c r="Q40" s="147"/>
      <c r="R40" s="147"/>
      <c r="S40" s="147"/>
      <c r="T40" s="147"/>
      <c r="U40" s="147"/>
      <c r="V40" s="147"/>
      <c r="W40" s="147"/>
      <c r="X40" s="147"/>
      <c r="Y40" s="147"/>
      <c r="Z40" s="147"/>
      <c r="AA40" s="147"/>
      <c r="AB40" s="147"/>
      <c r="AC40" s="147"/>
      <c r="AD40" s="147"/>
      <c r="AE40" s="147"/>
      <c r="AF40" s="147"/>
      <c r="AG40" s="147"/>
      <c r="AH40" s="147"/>
    </row>
    <row r="41" spans="1:34" x14ac:dyDescent="0.25">
      <c r="A41" s="146"/>
      <c r="B41" s="147"/>
      <c r="C41" s="148"/>
      <c r="D41" s="147"/>
      <c r="E41" s="148"/>
      <c r="F41" s="147"/>
      <c r="G41" s="148"/>
      <c r="H41" s="148"/>
      <c r="I41" s="160">
        <v>22</v>
      </c>
      <c r="J41" s="169">
        <f>SUM('Debt Snowball Calculator'!E39,'Debt Snowball Calculator'!H39,'Debt Snowball Calculator'!K39,'Debt Snowball Calculator'!N39,'Debt Snowball Calculator'!Q39,'Debt Snowball Calculator'!T39,'Debt Snowball Calculator'!W39,'Debt Snowball Calculator'!Z39,'Debt Snowball Calculator'!AC39,'Debt Snowball Calculator'!AF39,'Debt Snowball Calculator'!AI39,'Debt Snowball Calculator'!AL39,'Debt Snowball Calculator'!AO39,'Debt Snowball Calculator'!AR39,'Debt Snowball Calculator'!AU39,'Debt Snowball Calculator'!AX39,'Debt Snowball Calculator'!BA39,'Debt Snowball Calculator'!BD39,'Debt Snowball Calculator'!BG39,'Debt Snowball Calculator'!BJ39,'Debt Snowball Calculator'!BM39,'Debt Snowball Calculator'!BP39,'Debt Snowball Calculator'!BS39,'Debt Snowball Calculator'!BV39,'Debt Snowball Calculator'!BY39,'Debt Snowball Calculator'!CB39,'Debt Snowball Calculator'!CE39,'Debt Snowball Calculator'!CH39,'Debt Snowball Calculator'!CK39,'Debt Snowball Calculator'!CN39,'Debt Snowball Calculator'!CQ39,'Debt Snowball Calculator'!CT39)</f>
        <v>0</v>
      </c>
      <c r="K41" s="169">
        <f>SUM('Debt Avalanche Calculator'!$E39,'Debt Avalanche Calculator'!$H39,'Debt Avalanche Calculator'!$K39,'Debt Avalanche Calculator'!$N39,'Debt Avalanche Calculator'!$Q39,'Debt Avalanche Calculator'!$T39,'Debt Avalanche Calculator'!$W39,'Debt Avalanche Calculator'!$Z39,'Debt Avalanche Calculator'!$AC39,'Debt Avalanche Calculator'!$AF39,'Debt Avalanche Calculator'!$AI39,'Debt Avalanche Calculator'!$AL39,'Debt Avalanche Calculator'!$AO39,'Debt Avalanche Calculator'!$AR39,'Debt Avalanche Calculator'!$AU39,'Debt Avalanche Calculator'!$AX39,'Debt Avalanche Calculator'!$BA39,'Debt Avalanche Calculator'!$BD39,'Debt Avalanche Calculator'!$BG39,'Debt Avalanche Calculator'!$BJ39,'Debt Avalanche Calculator'!$BM39,'Debt Avalanche Calculator'!$BP39,'Debt Avalanche Calculator'!$BS39,'Debt Avalanche Calculator'!$BV39,'Debt Avalanche Calculator'!$BY39,'Debt Avalanche Calculator'!$CB39,'Debt Avalanche Calculator'!$CE39,'Debt Avalanche Calculator'!$CH39,'Debt Avalanche Calculator'!$CK39,'Debt Avalanche Calculator'!$CN39,'Debt Avalanche Calculator'!$CQ39,'Debt Avalanche Calculator'!$CT39)</f>
        <v>0</v>
      </c>
      <c r="L41" s="161">
        <v>22</v>
      </c>
      <c r="M41" s="147"/>
      <c r="N41" s="147"/>
      <c r="O41" s="147"/>
      <c r="P41" s="147"/>
      <c r="Q41" s="147"/>
      <c r="R41" s="147"/>
      <c r="S41" s="147"/>
      <c r="T41" s="147"/>
      <c r="U41" s="147"/>
      <c r="V41" s="147"/>
      <c r="W41" s="147"/>
      <c r="X41" s="147"/>
      <c r="Y41" s="147"/>
      <c r="Z41" s="147"/>
      <c r="AA41" s="147"/>
      <c r="AB41" s="147"/>
      <c r="AC41" s="147"/>
      <c r="AD41" s="147"/>
      <c r="AE41" s="147"/>
      <c r="AF41" s="147"/>
      <c r="AG41" s="147"/>
      <c r="AH41" s="147"/>
    </row>
    <row r="42" spans="1:34" x14ac:dyDescent="0.25">
      <c r="A42" s="146"/>
      <c r="B42" s="147"/>
      <c r="C42" s="148"/>
      <c r="D42" s="147"/>
      <c r="E42" s="148"/>
      <c r="F42" s="147"/>
      <c r="G42" s="148"/>
      <c r="H42" s="148"/>
      <c r="I42" s="160">
        <v>23</v>
      </c>
      <c r="J42" s="169">
        <f>SUM('Debt Snowball Calculator'!E40,'Debt Snowball Calculator'!H40,'Debt Snowball Calculator'!K40,'Debt Snowball Calculator'!N40,'Debt Snowball Calculator'!Q40,'Debt Snowball Calculator'!T40,'Debt Snowball Calculator'!W40,'Debt Snowball Calculator'!Z40,'Debt Snowball Calculator'!AC40,'Debt Snowball Calculator'!AF40,'Debt Snowball Calculator'!AI40,'Debt Snowball Calculator'!AL40,'Debt Snowball Calculator'!AO40,'Debt Snowball Calculator'!AR40,'Debt Snowball Calculator'!AU40,'Debt Snowball Calculator'!AX40,'Debt Snowball Calculator'!BA40,'Debt Snowball Calculator'!BD40,'Debt Snowball Calculator'!BG40,'Debt Snowball Calculator'!BJ40,'Debt Snowball Calculator'!BM40,'Debt Snowball Calculator'!BP40,'Debt Snowball Calculator'!BS40,'Debt Snowball Calculator'!BV40,'Debt Snowball Calculator'!BY40,'Debt Snowball Calculator'!CB40,'Debt Snowball Calculator'!CE40,'Debt Snowball Calculator'!CH40,'Debt Snowball Calculator'!CK40,'Debt Snowball Calculator'!CN40,'Debt Snowball Calculator'!CQ40,'Debt Snowball Calculator'!CT40)</f>
        <v>0</v>
      </c>
      <c r="K42" s="169">
        <f>SUM('Debt Avalanche Calculator'!$E40,'Debt Avalanche Calculator'!$H40,'Debt Avalanche Calculator'!$K40,'Debt Avalanche Calculator'!$N40,'Debt Avalanche Calculator'!$Q40,'Debt Avalanche Calculator'!$T40,'Debt Avalanche Calculator'!$W40,'Debt Avalanche Calculator'!$Z40,'Debt Avalanche Calculator'!$AC40,'Debt Avalanche Calculator'!$AF40,'Debt Avalanche Calculator'!$AI40,'Debt Avalanche Calculator'!$AL40,'Debt Avalanche Calculator'!$AO40,'Debt Avalanche Calculator'!$AR40,'Debt Avalanche Calculator'!$AU40,'Debt Avalanche Calculator'!$AX40,'Debt Avalanche Calculator'!$BA40,'Debt Avalanche Calculator'!$BD40,'Debt Avalanche Calculator'!$BG40,'Debt Avalanche Calculator'!$BJ40,'Debt Avalanche Calculator'!$BM40,'Debt Avalanche Calculator'!$BP40,'Debt Avalanche Calculator'!$BS40,'Debt Avalanche Calculator'!$BV40,'Debt Avalanche Calculator'!$BY40,'Debt Avalanche Calculator'!$CB40,'Debt Avalanche Calculator'!$CE40,'Debt Avalanche Calculator'!$CH40,'Debt Avalanche Calculator'!$CK40,'Debt Avalanche Calculator'!$CN40,'Debt Avalanche Calculator'!$CQ40,'Debt Avalanche Calculator'!$CT40)</f>
        <v>0</v>
      </c>
      <c r="L42" s="161">
        <v>23</v>
      </c>
      <c r="M42" s="147"/>
      <c r="N42" s="147"/>
      <c r="O42" s="147"/>
      <c r="P42" s="147"/>
      <c r="Q42" s="147"/>
      <c r="R42" s="147"/>
      <c r="S42" s="147"/>
      <c r="T42" s="147"/>
      <c r="U42" s="147"/>
      <c r="V42" s="147"/>
      <c r="W42" s="147"/>
      <c r="X42" s="147"/>
      <c r="Y42" s="147"/>
      <c r="Z42" s="147"/>
      <c r="AA42" s="147"/>
      <c r="AB42" s="147"/>
      <c r="AC42" s="147"/>
      <c r="AD42" s="147"/>
      <c r="AE42" s="147"/>
      <c r="AF42" s="147"/>
      <c r="AG42" s="147"/>
      <c r="AH42" s="147"/>
    </row>
    <row r="43" spans="1:34" x14ac:dyDescent="0.25">
      <c r="A43" s="146"/>
      <c r="B43" s="147"/>
      <c r="C43" s="148"/>
      <c r="D43" s="147"/>
      <c r="E43" s="148"/>
      <c r="F43" s="147"/>
      <c r="G43" s="148"/>
      <c r="H43" s="148"/>
      <c r="I43" s="160">
        <v>24</v>
      </c>
      <c r="J43" s="169">
        <f>SUM('Debt Snowball Calculator'!E41,'Debt Snowball Calculator'!H41,'Debt Snowball Calculator'!K41,'Debt Snowball Calculator'!N41,'Debt Snowball Calculator'!Q41,'Debt Snowball Calculator'!T41,'Debt Snowball Calculator'!W41,'Debt Snowball Calculator'!Z41,'Debt Snowball Calculator'!AC41,'Debt Snowball Calculator'!AF41,'Debt Snowball Calculator'!AI41,'Debt Snowball Calculator'!AL41,'Debt Snowball Calculator'!AO41,'Debt Snowball Calculator'!AR41,'Debt Snowball Calculator'!AU41,'Debt Snowball Calculator'!AX41,'Debt Snowball Calculator'!BA41,'Debt Snowball Calculator'!BD41,'Debt Snowball Calculator'!BG41,'Debt Snowball Calculator'!BJ41,'Debt Snowball Calculator'!BM41,'Debt Snowball Calculator'!BP41,'Debt Snowball Calculator'!BS41,'Debt Snowball Calculator'!BV41,'Debt Snowball Calculator'!BY41,'Debt Snowball Calculator'!CB41,'Debt Snowball Calculator'!CE41,'Debt Snowball Calculator'!CH41,'Debt Snowball Calculator'!CK41,'Debt Snowball Calculator'!CN41,'Debt Snowball Calculator'!CQ41,'Debt Snowball Calculator'!CT41)</f>
        <v>0</v>
      </c>
      <c r="K43" s="169">
        <f>SUM('Debt Avalanche Calculator'!$E41,'Debt Avalanche Calculator'!$H41,'Debt Avalanche Calculator'!$K41,'Debt Avalanche Calculator'!$N41,'Debt Avalanche Calculator'!$Q41,'Debt Avalanche Calculator'!$T41,'Debt Avalanche Calculator'!$W41,'Debt Avalanche Calculator'!$Z41,'Debt Avalanche Calculator'!$AC41,'Debt Avalanche Calculator'!$AF41,'Debt Avalanche Calculator'!$AI41,'Debt Avalanche Calculator'!$AL41,'Debt Avalanche Calculator'!$AO41,'Debt Avalanche Calculator'!$AR41,'Debt Avalanche Calculator'!$AU41,'Debt Avalanche Calculator'!$AX41,'Debt Avalanche Calculator'!$BA41,'Debt Avalanche Calculator'!$BD41,'Debt Avalanche Calculator'!$BG41,'Debt Avalanche Calculator'!$BJ41,'Debt Avalanche Calculator'!$BM41,'Debt Avalanche Calculator'!$BP41,'Debt Avalanche Calculator'!$BS41,'Debt Avalanche Calculator'!$BV41,'Debt Avalanche Calculator'!$BY41,'Debt Avalanche Calculator'!$CB41,'Debt Avalanche Calculator'!$CE41,'Debt Avalanche Calculator'!$CH41,'Debt Avalanche Calculator'!$CK41,'Debt Avalanche Calculator'!$CN41,'Debt Avalanche Calculator'!$CQ41,'Debt Avalanche Calculator'!$CT41)</f>
        <v>0</v>
      </c>
      <c r="L43" s="161">
        <v>24</v>
      </c>
      <c r="M43" s="147"/>
      <c r="N43" s="147"/>
      <c r="O43" s="147"/>
      <c r="P43" s="147"/>
      <c r="Q43" s="147"/>
      <c r="R43" s="147"/>
      <c r="S43" s="147"/>
      <c r="T43" s="147"/>
      <c r="U43" s="147"/>
      <c r="V43" s="147"/>
      <c r="W43" s="147"/>
      <c r="X43" s="147"/>
      <c r="Y43" s="147"/>
      <c r="Z43" s="147"/>
      <c r="AA43" s="147"/>
      <c r="AB43" s="147"/>
      <c r="AC43" s="147"/>
      <c r="AD43" s="147"/>
      <c r="AE43" s="147"/>
      <c r="AF43" s="147"/>
      <c r="AG43" s="147"/>
      <c r="AH43" s="147"/>
    </row>
    <row r="44" spans="1:34" x14ac:dyDescent="0.25">
      <c r="A44" s="146"/>
      <c r="B44" s="147"/>
      <c r="C44" s="148"/>
      <c r="D44" s="147"/>
      <c r="E44" s="148"/>
      <c r="F44" s="147"/>
      <c r="G44" s="148"/>
      <c r="H44" s="148"/>
      <c r="I44" s="160">
        <v>25</v>
      </c>
      <c r="J44" s="169">
        <f>SUM('Debt Snowball Calculator'!E42,'Debt Snowball Calculator'!H42,'Debt Snowball Calculator'!K42,'Debt Snowball Calculator'!N42,'Debt Snowball Calculator'!Q42,'Debt Snowball Calculator'!T42,'Debt Snowball Calculator'!W42,'Debt Snowball Calculator'!Z42,'Debt Snowball Calculator'!AC42,'Debt Snowball Calculator'!AF42,'Debt Snowball Calculator'!AI42,'Debt Snowball Calculator'!AL42,'Debt Snowball Calculator'!AO42,'Debt Snowball Calculator'!AR42,'Debt Snowball Calculator'!AU42,'Debt Snowball Calculator'!AX42,'Debt Snowball Calculator'!BA42,'Debt Snowball Calculator'!BD42,'Debt Snowball Calculator'!BG42,'Debt Snowball Calculator'!BJ42,'Debt Snowball Calculator'!BM42,'Debt Snowball Calculator'!BP42,'Debt Snowball Calculator'!BS42,'Debt Snowball Calculator'!BV42,'Debt Snowball Calculator'!BY42,'Debt Snowball Calculator'!CB42,'Debt Snowball Calculator'!CE42,'Debt Snowball Calculator'!CH42,'Debt Snowball Calculator'!CK42,'Debt Snowball Calculator'!CN42,'Debt Snowball Calculator'!CQ42,'Debt Snowball Calculator'!CT42)</f>
        <v>0</v>
      </c>
      <c r="K44" s="169">
        <f>SUM('Debt Avalanche Calculator'!$E42,'Debt Avalanche Calculator'!$H42,'Debt Avalanche Calculator'!$K42,'Debt Avalanche Calculator'!$N42,'Debt Avalanche Calculator'!$Q42,'Debt Avalanche Calculator'!$T42,'Debt Avalanche Calculator'!$W42,'Debt Avalanche Calculator'!$Z42,'Debt Avalanche Calculator'!$AC42,'Debt Avalanche Calculator'!$AF42,'Debt Avalanche Calculator'!$AI42,'Debt Avalanche Calculator'!$AL42,'Debt Avalanche Calculator'!$AO42,'Debt Avalanche Calculator'!$AR42,'Debt Avalanche Calculator'!$AU42,'Debt Avalanche Calculator'!$AX42,'Debt Avalanche Calculator'!$BA42,'Debt Avalanche Calculator'!$BD42,'Debt Avalanche Calculator'!$BG42,'Debt Avalanche Calculator'!$BJ42,'Debt Avalanche Calculator'!$BM42,'Debt Avalanche Calculator'!$BP42,'Debt Avalanche Calculator'!$BS42,'Debt Avalanche Calculator'!$BV42,'Debt Avalanche Calculator'!$BY42,'Debt Avalanche Calculator'!$CB42,'Debt Avalanche Calculator'!$CE42,'Debt Avalanche Calculator'!$CH42,'Debt Avalanche Calculator'!$CK42,'Debt Avalanche Calculator'!$CN42,'Debt Avalanche Calculator'!$CQ42,'Debt Avalanche Calculator'!$CT42)</f>
        <v>0</v>
      </c>
      <c r="L44" s="161">
        <v>25</v>
      </c>
      <c r="M44" s="147"/>
      <c r="N44" s="147"/>
      <c r="O44" s="147"/>
      <c r="P44" s="147"/>
      <c r="Q44" s="147"/>
      <c r="R44" s="147"/>
      <c r="S44" s="147"/>
      <c r="T44" s="147"/>
      <c r="U44" s="147"/>
      <c r="V44" s="147"/>
      <c r="W44" s="147"/>
      <c r="X44" s="147"/>
      <c r="Y44" s="147"/>
      <c r="Z44" s="147"/>
      <c r="AA44" s="147"/>
      <c r="AB44" s="147"/>
      <c r="AC44" s="147"/>
      <c r="AD44" s="147"/>
      <c r="AE44" s="147"/>
      <c r="AF44" s="147"/>
      <c r="AG44" s="147"/>
      <c r="AH44" s="147"/>
    </row>
    <row r="45" spans="1:34" x14ac:dyDescent="0.25">
      <c r="A45" s="146"/>
      <c r="B45" s="147"/>
      <c r="C45" s="148"/>
      <c r="D45" s="147"/>
      <c r="E45" s="148"/>
      <c r="F45" s="147"/>
      <c r="G45" s="148"/>
      <c r="H45" s="148"/>
      <c r="I45" s="160">
        <v>26</v>
      </c>
      <c r="J45" s="169">
        <f>SUM('Debt Snowball Calculator'!E43,'Debt Snowball Calculator'!H43,'Debt Snowball Calculator'!K43,'Debt Snowball Calculator'!N43,'Debt Snowball Calculator'!Q43,'Debt Snowball Calculator'!T43,'Debt Snowball Calculator'!W43,'Debt Snowball Calculator'!Z43,'Debt Snowball Calculator'!AC43,'Debt Snowball Calculator'!AF43,'Debt Snowball Calculator'!AI43,'Debt Snowball Calculator'!AL43,'Debt Snowball Calculator'!AO43,'Debt Snowball Calculator'!AR43,'Debt Snowball Calculator'!AU43,'Debt Snowball Calculator'!AX43,'Debt Snowball Calculator'!BA43,'Debt Snowball Calculator'!BD43,'Debt Snowball Calculator'!BG43,'Debt Snowball Calculator'!BJ43,'Debt Snowball Calculator'!BM43,'Debt Snowball Calculator'!BP43,'Debt Snowball Calculator'!BS43,'Debt Snowball Calculator'!BV43,'Debt Snowball Calculator'!BY43,'Debt Snowball Calculator'!CB43,'Debt Snowball Calculator'!CE43,'Debt Snowball Calculator'!CH43,'Debt Snowball Calculator'!CK43,'Debt Snowball Calculator'!CN43,'Debt Snowball Calculator'!CQ43,'Debt Snowball Calculator'!CT43)</f>
        <v>0</v>
      </c>
      <c r="K45" s="169">
        <f>SUM('Debt Avalanche Calculator'!$E43,'Debt Avalanche Calculator'!$H43,'Debt Avalanche Calculator'!$K43,'Debt Avalanche Calculator'!$N43,'Debt Avalanche Calculator'!$Q43,'Debt Avalanche Calculator'!$T43,'Debt Avalanche Calculator'!$W43,'Debt Avalanche Calculator'!$Z43,'Debt Avalanche Calculator'!$AC43,'Debt Avalanche Calculator'!$AF43,'Debt Avalanche Calculator'!$AI43,'Debt Avalanche Calculator'!$AL43,'Debt Avalanche Calculator'!$AO43,'Debt Avalanche Calculator'!$AR43,'Debt Avalanche Calculator'!$AU43,'Debt Avalanche Calculator'!$AX43,'Debt Avalanche Calculator'!$BA43,'Debt Avalanche Calculator'!$BD43,'Debt Avalanche Calculator'!$BG43,'Debt Avalanche Calculator'!$BJ43,'Debt Avalanche Calculator'!$BM43,'Debt Avalanche Calculator'!$BP43,'Debt Avalanche Calculator'!$BS43,'Debt Avalanche Calculator'!$BV43,'Debt Avalanche Calculator'!$BY43,'Debt Avalanche Calculator'!$CB43,'Debt Avalanche Calculator'!$CE43,'Debt Avalanche Calculator'!$CH43,'Debt Avalanche Calculator'!$CK43,'Debt Avalanche Calculator'!$CN43,'Debt Avalanche Calculator'!$CQ43,'Debt Avalanche Calculator'!$CT43)</f>
        <v>0</v>
      </c>
      <c r="L45" s="161">
        <v>26</v>
      </c>
      <c r="M45" s="147"/>
      <c r="N45" s="175"/>
      <c r="O45" s="147"/>
      <c r="P45" s="147"/>
      <c r="Q45" s="147"/>
      <c r="R45" s="147"/>
      <c r="S45" s="147"/>
      <c r="T45" s="147"/>
      <c r="U45" s="147"/>
      <c r="V45" s="147"/>
      <c r="W45" s="147"/>
      <c r="X45" s="147"/>
      <c r="Y45" s="147"/>
      <c r="Z45" s="147"/>
      <c r="AA45" s="147"/>
      <c r="AB45" s="147"/>
      <c r="AC45" s="147"/>
      <c r="AD45" s="147"/>
      <c r="AE45" s="147"/>
      <c r="AF45" s="147"/>
      <c r="AG45" s="147"/>
      <c r="AH45" s="147"/>
    </row>
    <row r="46" spans="1:34" x14ac:dyDescent="0.25">
      <c r="A46" s="146"/>
      <c r="B46" s="147"/>
      <c r="C46" s="148"/>
      <c r="D46" s="147"/>
      <c r="E46" s="148"/>
      <c r="F46" s="147"/>
      <c r="G46" s="148"/>
      <c r="H46" s="148"/>
      <c r="I46" s="160">
        <v>27</v>
      </c>
      <c r="J46" s="169">
        <f>SUM('Debt Snowball Calculator'!E44,'Debt Snowball Calculator'!H44,'Debt Snowball Calculator'!K44,'Debt Snowball Calculator'!N44,'Debt Snowball Calculator'!Q44,'Debt Snowball Calculator'!T44,'Debt Snowball Calculator'!W44,'Debt Snowball Calculator'!Z44,'Debt Snowball Calculator'!AC44,'Debt Snowball Calculator'!AF44,'Debt Snowball Calculator'!AI44,'Debt Snowball Calculator'!AL44,'Debt Snowball Calculator'!AO44,'Debt Snowball Calculator'!AR44,'Debt Snowball Calculator'!AU44,'Debt Snowball Calculator'!AX44,'Debt Snowball Calculator'!BA44,'Debt Snowball Calculator'!BD44,'Debt Snowball Calculator'!BG44,'Debt Snowball Calculator'!BJ44,'Debt Snowball Calculator'!BM44,'Debt Snowball Calculator'!BP44,'Debt Snowball Calculator'!BS44,'Debt Snowball Calculator'!BV44,'Debt Snowball Calculator'!BY44,'Debt Snowball Calculator'!CB44,'Debt Snowball Calculator'!CE44,'Debt Snowball Calculator'!CH44,'Debt Snowball Calculator'!CK44,'Debt Snowball Calculator'!CN44,'Debt Snowball Calculator'!CQ44,'Debt Snowball Calculator'!CT44)</f>
        <v>0</v>
      </c>
      <c r="K46" s="169">
        <f>SUM('Debt Avalanche Calculator'!$E44,'Debt Avalanche Calculator'!$H44,'Debt Avalanche Calculator'!$K44,'Debt Avalanche Calculator'!$N44,'Debt Avalanche Calculator'!$Q44,'Debt Avalanche Calculator'!$T44,'Debt Avalanche Calculator'!$W44,'Debt Avalanche Calculator'!$Z44,'Debt Avalanche Calculator'!$AC44,'Debt Avalanche Calculator'!$AF44,'Debt Avalanche Calculator'!$AI44,'Debt Avalanche Calculator'!$AL44,'Debt Avalanche Calculator'!$AO44,'Debt Avalanche Calculator'!$AR44,'Debt Avalanche Calculator'!$AU44,'Debt Avalanche Calculator'!$AX44,'Debt Avalanche Calculator'!$BA44,'Debt Avalanche Calculator'!$BD44,'Debt Avalanche Calculator'!$BG44,'Debt Avalanche Calculator'!$BJ44,'Debt Avalanche Calculator'!$BM44,'Debt Avalanche Calculator'!$BP44,'Debt Avalanche Calculator'!$BS44,'Debt Avalanche Calculator'!$BV44,'Debt Avalanche Calculator'!$BY44,'Debt Avalanche Calculator'!$CB44,'Debt Avalanche Calculator'!$CE44,'Debt Avalanche Calculator'!$CH44,'Debt Avalanche Calculator'!$CK44,'Debt Avalanche Calculator'!$CN44,'Debt Avalanche Calculator'!$CQ44,'Debt Avalanche Calculator'!$CT44)</f>
        <v>0</v>
      </c>
      <c r="L46" s="161">
        <v>27</v>
      </c>
      <c r="M46" s="147"/>
      <c r="N46" s="175"/>
      <c r="O46" s="147"/>
      <c r="P46" s="147"/>
      <c r="Q46" s="147"/>
      <c r="R46" s="147"/>
      <c r="S46" s="147"/>
      <c r="T46" s="147"/>
      <c r="U46" s="147"/>
      <c r="V46" s="147"/>
      <c r="W46" s="147"/>
      <c r="X46" s="147"/>
      <c r="Y46" s="147"/>
      <c r="Z46" s="147"/>
      <c r="AA46" s="147"/>
      <c r="AB46" s="147"/>
      <c r="AC46" s="147"/>
      <c r="AD46" s="147"/>
      <c r="AE46" s="147"/>
      <c r="AF46" s="147"/>
      <c r="AG46" s="147"/>
      <c r="AH46" s="147"/>
    </row>
    <row r="47" spans="1:34" x14ac:dyDescent="0.25">
      <c r="A47" s="146"/>
      <c r="B47" s="147"/>
      <c r="C47" s="148"/>
      <c r="D47" s="147"/>
      <c r="E47" s="148"/>
      <c r="F47" s="147"/>
      <c r="G47" s="148"/>
      <c r="H47" s="148"/>
      <c r="I47" s="160">
        <v>28</v>
      </c>
      <c r="J47" s="169">
        <f>SUM('Debt Snowball Calculator'!E45,'Debt Snowball Calculator'!H45,'Debt Snowball Calculator'!K45,'Debt Snowball Calculator'!N45,'Debt Snowball Calculator'!Q45,'Debt Snowball Calculator'!T45,'Debt Snowball Calculator'!W45,'Debt Snowball Calculator'!Z45,'Debt Snowball Calculator'!AC45,'Debt Snowball Calculator'!AF45,'Debt Snowball Calculator'!AI45,'Debt Snowball Calculator'!AL45,'Debt Snowball Calculator'!AO45,'Debt Snowball Calculator'!AR45,'Debt Snowball Calculator'!AU45,'Debt Snowball Calculator'!AX45,'Debt Snowball Calculator'!BA45,'Debt Snowball Calculator'!BD45,'Debt Snowball Calculator'!BG45,'Debt Snowball Calculator'!BJ45,'Debt Snowball Calculator'!BM45,'Debt Snowball Calculator'!BP45,'Debt Snowball Calculator'!BS45,'Debt Snowball Calculator'!BV45,'Debt Snowball Calculator'!BY45,'Debt Snowball Calculator'!CB45,'Debt Snowball Calculator'!CE45,'Debt Snowball Calculator'!CH45,'Debt Snowball Calculator'!CK45,'Debt Snowball Calculator'!CN45,'Debt Snowball Calculator'!CQ45,'Debt Snowball Calculator'!CT45)</f>
        <v>0</v>
      </c>
      <c r="K47" s="169">
        <f>SUM('Debt Avalanche Calculator'!$E45,'Debt Avalanche Calculator'!$H45,'Debt Avalanche Calculator'!$K45,'Debt Avalanche Calculator'!$N45,'Debt Avalanche Calculator'!$Q45,'Debt Avalanche Calculator'!$T45,'Debt Avalanche Calculator'!$W45,'Debt Avalanche Calculator'!$Z45,'Debt Avalanche Calculator'!$AC45,'Debt Avalanche Calculator'!$AF45,'Debt Avalanche Calculator'!$AI45,'Debt Avalanche Calculator'!$AL45,'Debt Avalanche Calculator'!$AO45,'Debt Avalanche Calculator'!$AR45,'Debt Avalanche Calculator'!$AU45,'Debt Avalanche Calculator'!$AX45,'Debt Avalanche Calculator'!$BA45,'Debt Avalanche Calculator'!$BD45,'Debt Avalanche Calculator'!$BG45,'Debt Avalanche Calculator'!$BJ45,'Debt Avalanche Calculator'!$BM45,'Debt Avalanche Calculator'!$BP45,'Debt Avalanche Calculator'!$BS45,'Debt Avalanche Calculator'!$BV45,'Debt Avalanche Calculator'!$BY45,'Debt Avalanche Calculator'!$CB45,'Debt Avalanche Calculator'!$CE45,'Debt Avalanche Calculator'!$CH45,'Debt Avalanche Calculator'!$CK45,'Debt Avalanche Calculator'!$CN45,'Debt Avalanche Calculator'!$CQ45,'Debt Avalanche Calculator'!$CT45)</f>
        <v>0</v>
      </c>
      <c r="L47" s="161">
        <v>28</v>
      </c>
      <c r="M47" s="147"/>
      <c r="N47" s="175"/>
      <c r="O47" s="147"/>
      <c r="P47" s="147"/>
      <c r="Q47" s="147"/>
      <c r="R47" s="147"/>
      <c r="S47" s="147"/>
      <c r="T47" s="147"/>
      <c r="U47" s="147"/>
      <c r="V47" s="147"/>
      <c r="W47" s="147"/>
      <c r="X47" s="147"/>
      <c r="Y47" s="147"/>
      <c r="Z47" s="147"/>
      <c r="AA47" s="147"/>
      <c r="AB47" s="147"/>
      <c r="AC47" s="147"/>
      <c r="AD47" s="147"/>
      <c r="AE47" s="147"/>
      <c r="AF47" s="147"/>
      <c r="AG47" s="147"/>
      <c r="AH47" s="147"/>
    </row>
    <row r="48" spans="1:34" x14ac:dyDescent="0.25">
      <c r="A48" s="146"/>
      <c r="B48" s="147"/>
      <c r="C48" s="148"/>
      <c r="D48" s="147"/>
      <c r="E48" s="148"/>
      <c r="F48" s="147"/>
      <c r="G48" s="148"/>
      <c r="H48" s="148"/>
      <c r="I48" s="160">
        <v>29</v>
      </c>
      <c r="J48" s="169">
        <f>SUM('Debt Snowball Calculator'!E46,'Debt Snowball Calculator'!H46,'Debt Snowball Calculator'!K46,'Debt Snowball Calculator'!N46,'Debt Snowball Calculator'!Q46,'Debt Snowball Calculator'!T46,'Debt Snowball Calculator'!W46,'Debt Snowball Calculator'!Z46,'Debt Snowball Calculator'!AC46,'Debt Snowball Calculator'!AF46,'Debt Snowball Calculator'!AI46,'Debt Snowball Calculator'!AL46,'Debt Snowball Calculator'!AO46,'Debt Snowball Calculator'!AR46,'Debt Snowball Calculator'!AU46,'Debt Snowball Calculator'!AX46,'Debt Snowball Calculator'!BA46,'Debt Snowball Calculator'!BD46,'Debt Snowball Calculator'!BG46,'Debt Snowball Calculator'!BJ46,'Debt Snowball Calculator'!BM46,'Debt Snowball Calculator'!BP46,'Debt Snowball Calculator'!BS46,'Debt Snowball Calculator'!BV46,'Debt Snowball Calculator'!BY46,'Debt Snowball Calculator'!CB46,'Debt Snowball Calculator'!CE46,'Debt Snowball Calculator'!CH46,'Debt Snowball Calculator'!CK46,'Debt Snowball Calculator'!CN46,'Debt Snowball Calculator'!CQ46,'Debt Snowball Calculator'!CT46)</f>
        <v>0</v>
      </c>
      <c r="K48" s="169">
        <f>SUM('Debt Avalanche Calculator'!$E46,'Debt Avalanche Calculator'!$H46,'Debt Avalanche Calculator'!$K46,'Debt Avalanche Calculator'!$N46,'Debt Avalanche Calculator'!$Q46,'Debt Avalanche Calculator'!$T46,'Debt Avalanche Calculator'!$W46,'Debt Avalanche Calculator'!$Z46,'Debt Avalanche Calculator'!$AC46,'Debt Avalanche Calculator'!$AF46,'Debt Avalanche Calculator'!$AI46,'Debt Avalanche Calculator'!$AL46,'Debt Avalanche Calculator'!$AO46,'Debt Avalanche Calculator'!$AR46,'Debt Avalanche Calculator'!$AU46,'Debt Avalanche Calculator'!$AX46,'Debt Avalanche Calculator'!$BA46,'Debt Avalanche Calculator'!$BD46,'Debt Avalanche Calculator'!$BG46,'Debt Avalanche Calculator'!$BJ46,'Debt Avalanche Calculator'!$BM46,'Debt Avalanche Calculator'!$BP46,'Debt Avalanche Calculator'!$BS46,'Debt Avalanche Calculator'!$BV46,'Debt Avalanche Calculator'!$BY46,'Debt Avalanche Calculator'!$CB46,'Debt Avalanche Calculator'!$CE46,'Debt Avalanche Calculator'!$CH46,'Debt Avalanche Calculator'!$CK46,'Debt Avalanche Calculator'!$CN46,'Debt Avalanche Calculator'!$CQ46,'Debt Avalanche Calculator'!$CT46)</f>
        <v>0</v>
      </c>
      <c r="L48" s="161">
        <v>29</v>
      </c>
      <c r="M48" s="147"/>
      <c r="N48" s="175"/>
      <c r="O48" s="147"/>
      <c r="P48" s="147"/>
      <c r="Q48" s="147"/>
      <c r="R48" s="147"/>
      <c r="S48" s="147"/>
      <c r="T48" s="147"/>
      <c r="U48" s="147"/>
      <c r="V48" s="147"/>
      <c r="W48" s="147"/>
      <c r="X48" s="147"/>
      <c r="Y48" s="147"/>
      <c r="Z48" s="147"/>
      <c r="AA48" s="147"/>
      <c r="AB48" s="147"/>
      <c r="AC48" s="147"/>
      <c r="AD48" s="147"/>
      <c r="AE48" s="147"/>
      <c r="AF48" s="147"/>
      <c r="AG48" s="147"/>
      <c r="AH48" s="147"/>
    </row>
    <row r="49" spans="1:34" x14ac:dyDescent="0.25">
      <c r="A49" s="146"/>
      <c r="B49" s="147"/>
      <c r="C49" s="148"/>
      <c r="D49" s="147"/>
      <c r="E49" s="148"/>
      <c r="F49" s="147"/>
      <c r="G49" s="148"/>
      <c r="H49" s="148"/>
      <c r="I49" s="160">
        <v>30</v>
      </c>
      <c r="J49" s="169">
        <f>SUM('Debt Snowball Calculator'!E47,'Debt Snowball Calculator'!H47,'Debt Snowball Calculator'!K47,'Debt Snowball Calculator'!N47,'Debt Snowball Calculator'!Q47,'Debt Snowball Calculator'!T47,'Debt Snowball Calculator'!W47,'Debt Snowball Calculator'!Z47,'Debt Snowball Calculator'!AC47,'Debt Snowball Calculator'!AF47,'Debt Snowball Calculator'!AI47,'Debt Snowball Calculator'!AL47,'Debt Snowball Calculator'!AO47,'Debt Snowball Calculator'!AR47,'Debt Snowball Calculator'!AU47,'Debt Snowball Calculator'!AX47,'Debt Snowball Calculator'!BA47,'Debt Snowball Calculator'!BD47,'Debt Snowball Calculator'!BG47,'Debt Snowball Calculator'!BJ47,'Debt Snowball Calculator'!BM47,'Debt Snowball Calculator'!BP47,'Debt Snowball Calculator'!BS47,'Debt Snowball Calculator'!BV47,'Debt Snowball Calculator'!BY47,'Debt Snowball Calculator'!CB47,'Debt Snowball Calculator'!CE47,'Debt Snowball Calculator'!CH47,'Debt Snowball Calculator'!CK47,'Debt Snowball Calculator'!CN47,'Debt Snowball Calculator'!CQ47,'Debt Snowball Calculator'!CT47)</f>
        <v>0</v>
      </c>
      <c r="K49" s="169">
        <f>SUM('Debt Avalanche Calculator'!$E47,'Debt Avalanche Calculator'!$H47,'Debt Avalanche Calculator'!$K47,'Debt Avalanche Calculator'!$N47,'Debt Avalanche Calculator'!$Q47,'Debt Avalanche Calculator'!$T47,'Debt Avalanche Calculator'!$W47,'Debt Avalanche Calculator'!$Z47,'Debt Avalanche Calculator'!$AC47,'Debt Avalanche Calculator'!$AF47,'Debt Avalanche Calculator'!$AI47,'Debt Avalanche Calculator'!$AL47,'Debt Avalanche Calculator'!$AO47,'Debt Avalanche Calculator'!$AR47,'Debt Avalanche Calculator'!$AU47,'Debt Avalanche Calculator'!$AX47,'Debt Avalanche Calculator'!$BA47,'Debt Avalanche Calculator'!$BD47,'Debt Avalanche Calculator'!$BG47,'Debt Avalanche Calculator'!$BJ47,'Debt Avalanche Calculator'!$BM47,'Debt Avalanche Calculator'!$BP47,'Debt Avalanche Calculator'!$BS47,'Debt Avalanche Calculator'!$BV47,'Debt Avalanche Calculator'!$BY47,'Debt Avalanche Calculator'!$CB47,'Debt Avalanche Calculator'!$CE47,'Debt Avalanche Calculator'!$CH47,'Debt Avalanche Calculator'!$CK47,'Debt Avalanche Calculator'!$CN47,'Debt Avalanche Calculator'!$CQ47,'Debt Avalanche Calculator'!$CT47)</f>
        <v>0</v>
      </c>
      <c r="L49" s="161">
        <v>30</v>
      </c>
      <c r="M49" s="147"/>
      <c r="N49" s="175"/>
      <c r="O49" s="147"/>
      <c r="P49" s="147"/>
      <c r="Q49" s="147"/>
      <c r="R49" s="147"/>
      <c r="S49" s="147"/>
      <c r="T49" s="147"/>
      <c r="U49" s="147"/>
      <c r="V49" s="147"/>
      <c r="W49" s="147"/>
      <c r="X49" s="147"/>
      <c r="Y49" s="147"/>
      <c r="Z49" s="147"/>
      <c r="AA49" s="147"/>
      <c r="AB49" s="147"/>
      <c r="AC49" s="147"/>
      <c r="AD49" s="147"/>
      <c r="AE49" s="147"/>
      <c r="AF49" s="147"/>
      <c r="AG49" s="147"/>
      <c r="AH49" s="147"/>
    </row>
    <row r="50" spans="1:34" ht="15.75" x14ac:dyDescent="0.25">
      <c r="A50" s="146"/>
      <c r="B50" s="176"/>
      <c r="C50" s="148"/>
      <c r="D50" s="147"/>
      <c r="E50" s="148"/>
      <c r="F50" s="147"/>
      <c r="G50" s="148"/>
      <c r="H50" s="148"/>
      <c r="I50" s="160">
        <v>31</v>
      </c>
      <c r="J50" s="169">
        <f>SUM('Debt Snowball Calculator'!E48,'Debt Snowball Calculator'!H48,'Debt Snowball Calculator'!K48,'Debt Snowball Calculator'!N48,'Debt Snowball Calculator'!Q48,'Debt Snowball Calculator'!T48,'Debt Snowball Calculator'!W48,'Debt Snowball Calculator'!Z48,'Debt Snowball Calculator'!AC48,'Debt Snowball Calculator'!AF48,'Debt Snowball Calculator'!AI48,'Debt Snowball Calculator'!AL48,'Debt Snowball Calculator'!AO48,'Debt Snowball Calculator'!AR48,'Debt Snowball Calculator'!AU48,'Debt Snowball Calculator'!AX48,'Debt Snowball Calculator'!BA48,'Debt Snowball Calculator'!BD48,'Debt Snowball Calculator'!BG48,'Debt Snowball Calculator'!BJ48,'Debt Snowball Calculator'!BM48,'Debt Snowball Calculator'!BP48,'Debt Snowball Calculator'!BS48,'Debt Snowball Calculator'!BV48,'Debt Snowball Calculator'!BY48,'Debt Snowball Calculator'!CB48,'Debt Snowball Calculator'!CE48,'Debt Snowball Calculator'!CH48,'Debt Snowball Calculator'!CK48,'Debt Snowball Calculator'!CN48,'Debt Snowball Calculator'!CQ48,'Debt Snowball Calculator'!CT48)</f>
        <v>0</v>
      </c>
      <c r="K50" s="169">
        <f>SUM('Debt Avalanche Calculator'!$E48,'Debt Avalanche Calculator'!$H48,'Debt Avalanche Calculator'!$K48,'Debt Avalanche Calculator'!$N48,'Debt Avalanche Calculator'!$Q48,'Debt Avalanche Calculator'!$T48,'Debt Avalanche Calculator'!$W48,'Debt Avalanche Calculator'!$Z48,'Debt Avalanche Calculator'!$AC48,'Debt Avalanche Calculator'!$AF48,'Debt Avalanche Calculator'!$AI48,'Debt Avalanche Calculator'!$AL48,'Debt Avalanche Calculator'!$AO48,'Debt Avalanche Calculator'!$AR48,'Debt Avalanche Calculator'!$AU48,'Debt Avalanche Calculator'!$AX48,'Debt Avalanche Calculator'!$BA48,'Debt Avalanche Calculator'!$BD48,'Debt Avalanche Calculator'!$BG48,'Debt Avalanche Calculator'!$BJ48,'Debt Avalanche Calculator'!$BM48,'Debt Avalanche Calculator'!$BP48,'Debt Avalanche Calculator'!$BS48,'Debt Avalanche Calculator'!$BV48,'Debt Avalanche Calculator'!$BY48,'Debt Avalanche Calculator'!$CB48,'Debt Avalanche Calculator'!$CE48,'Debt Avalanche Calculator'!$CH48,'Debt Avalanche Calculator'!$CK48,'Debt Avalanche Calculator'!$CN48,'Debt Avalanche Calculator'!$CQ48,'Debt Avalanche Calculator'!$CT48)</f>
        <v>0</v>
      </c>
      <c r="L50" s="161">
        <v>31</v>
      </c>
      <c r="M50" s="147"/>
      <c r="N50" s="175"/>
      <c r="O50" s="147"/>
      <c r="P50" s="147"/>
      <c r="Q50" s="147"/>
      <c r="R50" s="147"/>
      <c r="S50" s="147"/>
      <c r="T50" s="147"/>
      <c r="U50" s="147"/>
      <c r="V50" s="147"/>
      <c r="W50" s="147"/>
      <c r="X50" s="147"/>
      <c r="Y50" s="147"/>
      <c r="Z50" s="147"/>
      <c r="AA50" s="147"/>
      <c r="AB50" s="147"/>
      <c r="AC50" s="147"/>
      <c r="AD50" s="147"/>
      <c r="AE50" s="147"/>
      <c r="AF50" s="147"/>
      <c r="AG50" s="147"/>
      <c r="AH50" s="147"/>
    </row>
    <row r="51" spans="1:34" x14ac:dyDescent="0.25">
      <c r="A51" s="146"/>
      <c r="B51" s="147"/>
      <c r="C51" s="148"/>
      <c r="D51" s="147"/>
      <c r="E51" s="148"/>
      <c r="F51" s="147"/>
      <c r="G51" s="148"/>
      <c r="H51" s="148"/>
      <c r="I51" s="160">
        <v>32</v>
      </c>
      <c r="J51" s="169">
        <f>SUM('Debt Snowball Calculator'!E49,'Debt Snowball Calculator'!H49,'Debt Snowball Calculator'!K49,'Debt Snowball Calculator'!N49,'Debt Snowball Calculator'!Q49,'Debt Snowball Calculator'!T49,'Debt Snowball Calculator'!W49,'Debt Snowball Calculator'!Z49,'Debt Snowball Calculator'!AC49,'Debt Snowball Calculator'!AF49,'Debt Snowball Calculator'!AI49,'Debt Snowball Calculator'!AL49,'Debt Snowball Calculator'!AO49,'Debt Snowball Calculator'!AR49,'Debt Snowball Calculator'!AU49,'Debt Snowball Calculator'!AX49,'Debt Snowball Calculator'!BA49,'Debt Snowball Calculator'!BD49,'Debt Snowball Calculator'!BG49,'Debt Snowball Calculator'!BJ49,'Debt Snowball Calculator'!BM49,'Debt Snowball Calculator'!BP49,'Debt Snowball Calculator'!BS49,'Debt Snowball Calculator'!BV49,'Debt Snowball Calculator'!BY49,'Debt Snowball Calculator'!CB49,'Debt Snowball Calculator'!CE49,'Debt Snowball Calculator'!CH49,'Debt Snowball Calculator'!CK49,'Debt Snowball Calculator'!CN49,'Debt Snowball Calculator'!CQ49,'Debt Snowball Calculator'!CT49)</f>
        <v>0</v>
      </c>
      <c r="K51" s="169">
        <f>SUM('Debt Avalanche Calculator'!$E49,'Debt Avalanche Calculator'!$H49,'Debt Avalanche Calculator'!$K49,'Debt Avalanche Calculator'!$N49,'Debt Avalanche Calculator'!$Q49,'Debt Avalanche Calculator'!$T49,'Debt Avalanche Calculator'!$W49,'Debt Avalanche Calculator'!$Z49,'Debt Avalanche Calculator'!$AC49,'Debt Avalanche Calculator'!$AF49,'Debt Avalanche Calculator'!$AI49,'Debt Avalanche Calculator'!$AL49,'Debt Avalanche Calculator'!$AO49,'Debt Avalanche Calculator'!$AR49,'Debt Avalanche Calculator'!$AU49,'Debt Avalanche Calculator'!$AX49,'Debt Avalanche Calculator'!$BA49,'Debt Avalanche Calculator'!$BD49,'Debt Avalanche Calculator'!$BG49,'Debt Avalanche Calculator'!$BJ49,'Debt Avalanche Calculator'!$BM49,'Debt Avalanche Calculator'!$BP49,'Debt Avalanche Calculator'!$BS49,'Debt Avalanche Calculator'!$BV49,'Debt Avalanche Calculator'!$BY49,'Debt Avalanche Calculator'!$CB49,'Debt Avalanche Calculator'!$CE49,'Debt Avalanche Calculator'!$CH49,'Debt Avalanche Calculator'!$CK49,'Debt Avalanche Calculator'!$CN49,'Debt Avalanche Calculator'!$CQ49,'Debt Avalanche Calculator'!$CT49)</f>
        <v>0</v>
      </c>
      <c r="L51" s="161">
        <v>32</v>
      </c>
      <c r="M51" s="147"/>
      <c r="N51" s="175"/>
      <c r="O51" s="147"/>
      <c r="P51" s="147"/>
      <c r="Q51" s="147"/>
      <c r="R51" s="147"/>
      <c r="S51" s="147"/>
      <c r="T51" s="147"/>
      <c r="U51" s="147"/>
      <c r="V51" s="147"/>
      <c r="W51" s="147"/>
      <c r="X51" s="147"/>
      <c r="Y51" s="147"/>
      <c r="Z51" s="147"/>
      <c r="AA51" s="147"/>
      <c r="AB51" s="147"/>
      <c r="AC51" s="147"/>
      <c r="AD51" s="147"/>
      <c r="AE51" s="147"/>
      <c r="AF51" s="147"/>
      <c r="AG51" s="147"/>
      <c r="AH51" s="147"/>
    </row>
    <row r="52" spans="1:34" x14ac:dyDescent="0.25">
      <c r="A52" s="146"/>
      <c r="B52" s="147"/>
      <c r="C52" s="148"/>
      <c r="D52" s="147"/>
      <c r="E52" s="148"/>
      <c r="F52" s="147"/>
      <c r="G52" s="148"/>
      <c r="H52" s="148"/>
      <c r="I52" s="160">
        <v>33</v>
      </c>
      <c r="J52" s="169">
        <f>SUM('Debt Snowball Calculator'!E50,'Debt Snowball Calculator'!H50,'Debt Snowball Calculator'!K50,'Debt Snowball Calculator'!N50,'Debt Snowball Calculator'!Q50,'Debt Snowball Calculator'!T50,'Debt Snowball Calculator'!W50,'Debt Snowball Calculator'!Z50,'Debt Snowball Calculator'!AC50,'Debt Snowball Calculator'!AF50,'Debt Snowball Calculator'!AI50,'Debt Snowball Calculator'!AL50,'Debt Snowball Calculator'!AO50,'Debt Snowball Calculator'!AR50,'Debt Snowball Calculator'!AU50,'Debt Snowball Calculator'!AX50,'Debt Snowball Calculator'!BA50,'Debt Snowball Calculator'!BD50,'Debt Snowball Calculator'!BG50,'Debt Snowball Calculator'!BJ50,'Debt Snowball Calculator'!BM50,'Debt Snowball Calculator'!BP50,'Debt Snowball Calculator'!BS50,'Debt Snowball Calculator'!BV50,'Debt Snowball Calculator'!BY50,'Debt Snowball Calculator'!CB50,'Debt Snowball Calculator'!CE50,'Debt Snowball Calculator'!CH50,'Debt Snowball Calculator'!CK50,'Debt Snowball Calculator'!CN50,'Debt Snowball Calculator'!CQ50,'Debt Snowball Calculator'!CT50)</f>
        <v>0</v>
      </c>
      <c r="K52" s="169">
        <f>SUM('Debt Avalanche Calculator'!$E50,'Debt Avalanche Calculator'!$H50,'Debt Avalanche Calculator'!$K50,'Debt Avalanche Calculator'!$N50,'Debt Avalanche Calculator'!$Q50,'Debt Avalanche Calculator'!$T50,'Debt Avalanche Calculator'!$W50,'Debt Avalanche Calculator'!$Z50,'Debt Avalanche Calculator'!$AC50,'Debt Avalanche Calculator'!$AF50,'Debt Avalanche Calculator'!$AI50,'Debt Avalanche Calculator'!$AL50,'Debt Avalanche Calculator'!$AO50,'Debt Avalanche Calculator'!$AR50,'Debt Avalanche Calculator'!$AU50,'Debt Avalanche Calculator'!$AX50,'Debt Avalanche Calculator'!$BA50,'Debt Avalanche Calculator'!$BD50,'Debt Avalanche Calculator'!$BG50,'Debt Avalanche Calculator'!$BJ50,'Debt Avalanche Calculator'!$BM50,'Debt Avalanche Calculator'!$BP50,'Debt Avalanche Calculator'!$BS50,'Debt Avalanche Calculator'!$BV50,'Debt Avalanche Calculator'!$BY50,'Debt Avalanche Calculator'!$CB50,'Debt Avalanche Calculator'!$CE50,'Debt Avalanche Calculator'!$CH50,'Debt Avalanche Calculator'!$CK50,'Debt Avalanche Calculator'!$CN50,'Debt Avalanche Calculator'!$CQ50,'Debt Avalanche Calculator'!$CT50)</f>
        <v>0</v>
      </c>
      <c r="L52" s="161">
        <v>33</v>
      </c>
      <c r="M52" s="147"/>
      <c r="N52" s="175"/>
      <c r="O52" s="147"/>
      <c r="P52" s="147"/>
      <c r="Q52" s="147"/>
      <c r="R52" s="147"/>
      <c r="S52" s="147"/>
      <c r="T52" s="147"/>
      <c r="U52" s="147"/>
      <c r="V52" s="147"/>
      <c r="W52" s="147"/>
      <c r="X52" s="147"/>
      <c r="Y52" s="147"/>
      <c r="Z52" s="147"/>
      <c r="AA52" s="147"/>
      <c r="AB52" s="147"/>
      <c r="AC52" s="147"/>
      <c r="AD52" s="147"/>
      <c r="AE52" s="147"/>
      <c r="AF52" s="147"/>
      <c r="AG52" s="147"/>
      <c r="AH52" s="147"/>
    </row>
    <row r="53" spans="1:34" x14ac:dyDescent="0.25">
      <c r="A53" s="146"/>
      <c r="B53" s="147"/>
      <c r="C53" s="148"/>
      <c r="D53" s="147"/>
      <c r="E53" s="148"/>
      <c r="F53" s="147"/>
      <c r="G53" s="148"/>
      <c r="H53" s="148"/>
      <c r="I53" s="160">
        <v>34</v>
      </c>
      <c r="J53" s="169">
        <f>SUM('Debt Snowball Calculator'!E51,'Debt Snowball Calculator'!H51,'Debt Snowball Calculator'!K51,'Debt Snowball Calculator'!N51,'Debt Snowball Calculator'!Q51,'Debt Snowball Calculator'!T51,'Debt Snowball Calculator'!W51,'Debt Snowball Calculator'!Z51,'Debt Snowball Calculator'!AC51,'Debt Snowball Calculator'!AF51,'Debt Snowball Calculator'!AI51,'Debt Snowball Calculator'!AL51,'Debt Snowball Calculator'!AO51,'Debt Snowball Calculator'!AR51,'Debt Snowball Calculator'!AU51,'Debt Snowball Calculator'!AX51,'Debt Snowball Calculator'!BA51,'Debt Snowball Calculator'!BD51,'Debt Snowball Calculator'!BG51,'Debt Snowball Calculator'!BJ51,'Debt Snowball Calculator'!BM51,'Debt Snowball Calculator'!BP51,'Debt Snowball Calculator'!BS51,'Debt Snowball Calculator'!BV51,'Debt Snowball Calculator'!BY51,'Debt Snowball Calculator'!CB51,'Debt Snowball Calculator'!CE51,'Debt Snowball Calculator'!CH51,'Debt Snowball Calculator'!CK51,'Debt Snowball Calculator'!CN51,'Debt Snowball Calculator'!CQ51,'Debt Snowball Calculator'!CT51)</f>
        <v>0</v>
      </c>
      <c r="K53" s="169">
        <f>SUM('Debt Avalanche Calculator'!$E51,'Debt Avalanche Calculator'!$H51,'Debt Avalanche Calculator'!$K51,'Debt Avalanche Calculator'!$N51,'Debt Avalanche Calculator'!$Q51,'Debt Avalanche Calculator'!$T51,'Debt Avalanche Calculator'!$W51,'Debt Avalanche Calculator'!$Z51,'Debt Avalanche Calculator'!$AC51,'Debt Avalanche Calculator'!$AF51,'Debt Avalanche Calculator'!$AI51,'Debt Avalanche Calculator'!$AL51,'Debt Avalanche Calculator'!$AO51,'Debt Avalanche Calculator'!$AR51,'Debt Avalanche Calculator'!$AU51,'Debt Avalanche Calculator'!$AX51,'Debt Avalanche Calculator'!$BA51,'Debt Avalanche Calculator'!$BD51,'Debt Avalanche Calculator'!$BG51,'Debt Avalanche Calculator'!$BJ51,'Debt Avalanche Calculator'!$BM51,'Debt Avalanche Calculator'!$BP51,'Debt Avalanche Calculator'!$BS51,'Debt Avalanche Calculator'!$BV51,'Debt Avalanche Calculator'!$BY51,'Debt Avalanche Calculator'!$CB51,'Debt Avalanche Calculator'!$CE51,'Debt Avalanche Calculator'!$CH51,'Debt Avalanche Calculator'!$CK51,'Debt Avalanche Calculator'!$CN51,'Debt Avalanche Calculator'!$CQ51,'Debt Avalanche Calculator'!$CT51)</f>
        <v>0</v>
      </c>
      <c r="L53" s="161">
        <v>34</v>
      </c>
      <c r="M53" s="147"/>
      <c r="N53" s="175"/>
      <c r="O53" s="147"/>
      <c r="P53" s="147"/>
      <c r="Q53" s="147"/>
      <c r="R53" s="147"/>
      <c r="S53" s="147"/>
      <c r="T53" s="147"/>
      <c r="U53" s="147"/>
      <c r="V53" s="147"/>
      <c r="W53" s="147"/>
      <c r="X53" s="147"/>
      <c r="Y53" s="147"/>
      <c r="Z53" s="147"/>
      <c r="AA53" s="147"/>
      <c r="AB53" s="147"/>
      <c r="AC53" s="147"/>
      <c r="AD53" s="147"/>
      <c r="AE53" s="147"/>
      <c r="AF53" s="147"/>
      <c r="AG53" s="147"/>
      <c r="AH53" s="147"/>
    </row>
    <row r="54" spans="1:34" x14ac:dyDescent="0.25">
      <c r="A54" s="146"/>
      <c r="B54" s="147"/>
      <c r="C54" s="148"/>
      <c r="D54" s="147"/>
      <c r="E54" s="148"/>
      <c r="F54" s="147"/>
      <c r="G54" s="148"/>
      <c r="H54" s="148"/>
      <c r="I54" s="160">
        <v>35</v>
      </c>
      <c r="J54" s="169">
        <f>SUM('Debt Snowball Calculator'!E52,'Debt Snowball Calculator'!H52,'Debt Snowball Calculator'!K52,'Debt Snowball Calculator'!N52,'Debt Snowball Calculator'!Q52,'Debt Snowball Calculator'!T52,'Debt Snowball Calculator'!W52,'Debt Snowball Calculator'!Z52,'Debt Snowball Calculator'!AC52,'Debt Snowball Calculator'!AF52,'Debt Snowball Calculator'!AI52,'Debt Snowball Calculator'!AL52,'Debt Snowball Calculator'!AO52,'Debt Snowball Calculator'!AR52,'Debt Snowball Calculator'!AU52,'Debt Snowball Calculator'!AX52,'Debt Snowball Calculator'!BA52,'Debt Snowball Calculator'!BD52,'Debt Snowball Calculator'!BG52,'Debt Snowball Calculator'!BJ52,'Debt Snowball Calculator'!BM52,'Debt Snowball Calculator'!BP52,'Debt Snowball Calculator'!BS52,'Debt Snowball Calculator'!BV52,'Debt Snowball Calculator'!BY52,'Debt Snowball Calculator'!CB52,'Debt Snowball Calculator'!CE52,'Debt Snowball Calculator'!CH52,'Debt Snowball Calculator'!CK52,'Debt Snowball Calculator'!CN52,'Debt Snowball Calculator'!CQ52,'Debt Snowball Calculator'!CT52)</f>
        <v>0</v>
      </c>
      <c r="K54" s="169">
        <f>SUM('Debt Avalanche Calculator'!$E52,'Debt Avalanche Calculator'!$H52,'Debt Avalanche Calculator'!$K52,'Debt Avalanche Calculator'!$N52,'Debt Avalanche Calculator'!$Q52,'Debt Avalanche Calculator'!$T52,'Debt Avalanche Calculator'!$W52,'Debt Avalanche Calculator'!$Z52,'Debt Avalanche Calculator'!$AC52,'Debt Avalanche Calculator'!$AF52,'Debt Avalanche Calculator'!$AI52,'Debt Avalanche Calculator'!$AL52,'Debt Avalanche Calculator'!$AO52,'Debt Avalanche Calculator'!$AR52,'Debt Avalanche Calculator'!$AU52,'Debt Avalanche Calculator'!$AX52,'Debt Avalanche Calculator'!$BA52,'Debt Avalanche Calculator'!$BD52,'Debt Avalanche Calculator'!$BG52,'Debt Avalanche Calculator'!$BJ52,'Debt Avalanche Calculator'!$BM52,'Debt Avalanche Calculator'!$BP52,'Debt Avalanche Calculator'!$BS52,'Debt Avalanche Calculator'!$BV52,'Debt Avalanche Calculator'!$BY52,'Debt Avalanche Calculator'!$CB52,'Debt Avalanche Calculator'!$CE52,'Debt Avalanche Calculator'!$CH52,'Debt Avalanche Calculator'!$CK52,'Debt Avalanche Calculator'!$CN52,'Debt Avalanche Calculator'!$CQ52,'Debt Avalanche Calculator'!$CT52)</f>
        <v>0</v>
      </c>
      <c r="L54" s="161">
        <v>35</v>
      </c>
      <c r="M54" s="147"/>
      <c r="N54" s="147"/>
      <c r="O54" s="147"/>
      <c r="P54" s="147"/>
      <c r="Q54" s="147"/>
      <c r="R54" s="147"/>
      <c r="S54" s="147"/>
      <c r="T54" s="147"/>
      <c r="U54" s="147"/>
      <c r="V54" s="147"/>
      <c r="W54" s="147"/>
      <c r="X54" s="147"/>
      <c r="Y54" s="147"/>
      <c r="Z54" s="147"/>
      <c r="AA54" s="147"/>
      <c r="AB54" s="147"/>
      <c r="AC54" s="147"/>
      <c r="AD54" s="147"/>
      <c r="AE54" s="147"/>
      <c r="AF54" s="147"/>
      <c r="AG54" s="147"/>
      <c r="AH54" s="147"/>
    </row>
    <row r="55" spans="1:34" x14ac:dyDescent="0.25">
      <c r="A55" s="146"/>
      <c r="B55" s="147"/>
      <c r="C55" s="148"/>
      <c r="D55" s="147"/>
      <c r="E55" s="148"/>
      <c r="F55" s="147"/>
      <c r="G55" s="148"/>
      <c r="H55" s="148"/>
      <c r="I55" s="160">
        <v>36</v>
      </c>
      <c r="J55" s="169">
        <f>SUM('Debt Snowball Calculator'!E53,'Debt Snowball Calculator'!H53,'Debt Snowball Calculator'!K53,'Debt Snowball Calculator'!N53,'Debt Snowball Calculator'!Q53,'Debt Snowball Calculator'!T53,'Debt Snowball Calculator'!W53,'Debt Snowball Calculator'!Z53,'Debt Snowball Calculator'!AC53,'Debt Snowball Calculator'!AF53,'Debt Snowball Calculator'!AI53,'Debt Snowball Calculator'!AL53,'Debt Snowball Calculator'!AO53,'Debt Snowball Calculator'!AR53,'Debt Snowball Calculator'!AU53,'Debt Snowball Calculator'!AX53,'Debt Snowball Calculator'!BA53,'Debt Snowball Calculator'!BD53,'Debt Snowball Calculator'!BG53,'Debt Snowball Calculator'!BJ53,'Debt Snowball Calculator'!BM53,'Debt Snowball Calculator'!BP53,'Debt Snowball Calculator'!BS53,'Debt Snowball Calculator'!BV53,'Debt Snowball Calculator'!BY53,'Debt Snowball Calculator'!CB53,'Debt Snowball Calculator'!CE53,'Debt Snowball Calculator'!CH53,'Debt Snowball Calculator'!CK53,'Debt Snowball Calculator'!CN53,'Debt Snowball Calculator'!CQ53,'Debt Snowball Calculator'!CT53)</f>
        <v>0</v>
      </c>
      <c r="K55" s="169">
        <f>SUM('Debt Avalanche Calculator'!$E53,'Debt Avalanche Calculator'!$H53,'Debt Avalanche Calculator'!$K53,'Debt Avalanche Calculator'!$N53,'Debt Avalanche Calculator'!$Q53,'Debt Avalanche Calculator'!$T53,'Debt Avalanche Calculator'!$W53,'Debt Avalanche Calculator'!$Z53,'Debt Avalanche Calculator'!$AC53,'Debt Avalanche Calculator'!$AF53,'Debt Avalanche Calculator'!$AI53,'Debt Avalanche Calculator'!$AL53,'Debt Avalanche Calculator'!$AO53,'Debt Avalanche Calculator'!$AR53,'Debt Avalanche Calculator'!$AU53,'Debt Avalanche Calculator'!$AX53,'Debt Avalanche Calculator'!$BA53,'Debt Avalanche Calculator'!$BD53,'Debt Avalanche Calculator'!$BG53,'Debt Avalanche Calculator'!$BJ53,'Debt Avalanche Calculator'!$BM53,'Debt Avalanche Calculator'!$BP53,'Debt Avalanche Calculator'!$BS53,'Debt Avalanche Calculator'!$BV53,'Debt Avalanche Calculator'!$BY53,'Debt Avalanche Calculator'!$CB53,'Debt Avalanche Calculator'!$CE53,'Debt Avalanche Calculator'!$CH53,'Debt Avalanche Calculator'!$CK53,'Debt Avalanche Calculator'!$CN53,'Debt Avalanche Calculator'!$CQ53,'Debt Avalanche Calculator'!$CT53)</f>
        <v>0</v>
      </c>
      <c r="L55" s="161">
        <v>36</v>
      </c>
      <c r="M55" s="147"/>
      <c r="N55" s="147"/>
      <c r="O55" s="147"/>
      <c r="P55" s="147"/>
      <c r="Q55" s="147"/>
      <c r="R55" s="147"/>
      <c r="S55" s="147"/>
      <c r="T55" s="147"/>
      <c r="U55" s="147"/>
      <c r="V55" s="147"/>
      <c r="W55" s="147"/>
      <c r="X55" s="147"/>
      <c r="Y55" s="147"/>
      <c r="Z55" s="147"/>
      <c r="AA55" s="147"/>
      <c r="AB55" s="147"/>
      <c r="AC55" s="147"/>
      <c r="AD55" s="147"/>
      <c r="AE55" s="147"/>
      <c r="AF55" s="147"/>
      <c r="AG55" s="147"/>
      <c r="AH55" s="147"/>
    </row>
    <row r="56" spans="1:34" x14ac:dyDescent="0.25">
      <c r="A56" s="146"/>
      <c r="B56" s="147"/>
      <c r="C56" s="148"/>
      <c r="D56" s="147"/>
      <c r="E56" s="148"/>
      <c r="F56" s="147"/>
      <c r="G56" s="148"/>
      <c r="H56" s="148"/>
      <c r="I56" s="160">
        <v>37</v>
      </c>
      <c r="J56" s="169">
        <f>SUM('Debt Snowball Calculator'!E54,'Debt Snowball Calculator'!H54,'Debt Snowball Calculator'!K54,'Debt Snowball Calculator'!N54,'Debt Snowball Calculator'!Q54,'Debt Snowball Calculator'!T54,'Debt Snowball Calculator'!W54,'Debt Snowball Calculator'!Z54,'Debt Snowball Calculator'!AC54,'Debt Snowball Calculator'!AF54,'Debt Snowball Calculator'!AI54,'Debt Snowball Calculator'!AL54,'Debt Snowball Calculator'!AO54,'Debt Snowball Calculator'!AR54,'Debt Snowball Calculator'!AU54,'Debt Snowball Calculator'!AX54,'Debt Snowball Calculator'!BA54,'Debt Snowball Calculator'!BD54,'Debt Snowball Calculator'!BG54,'Debt Snowball Calculator'!BJ54,'Debt Snowball Calculator'!BM54,'Debt Snowball Calculator'!BP54,'Debt Snowball Calculator'!BS54,'Debt Snowball Calculator'!BV54,'Debt Snowball Calculator'!BY54,'Debt Snowball Calculator'!CB54,'Debt Snowball Calculator'!CE54,'Debt Snowball Calculator'!CH54,'Debt Snowball Calculator'!CK54,'Debt Snowball Calculator'!CN54,'Debt Snowball Calculator'!CQ54,'Debt Snowball Calculator'!CT54)</f>
        <v>0</v>
      </c>
      <c r="K56" s="169">
        <f>SUM('Debt Avalanche Calculator'!$E54,'Debt Avalanche Calculator'!$H54,'Debt Avalanche Calculator'!$K54,'Debt Avalanche Calculator'!$N54,'Debt Avalanche Calculator'!$Q54,'Debt Avalanche Calculator'!$T54,'Debt Avalanche Calculator'!$W54,'Debt Avalanche Calculator'!$Z54,'Debt Avalanche Calculator'!$AC54,'Debt Avalanche Calculator'!$AF54,'Debt Avalanche Calculator'!$AI54,'Debt Avalanche Calculator'!$AL54,'Debt Avalanche Calculator'!$AO54,'Debt Avalanche Calculator'!$AR54,'Debt Avalanche Calculator'!$AU54,'Debt Avalanche Calculator'!$AX54,'Debt Avalanche Calculator'!$BA54,'Debt Avalanche Calculator'!$BD54,'Debt Avalanche Calculator'!$BG54,'Debt Avalanche Calculator'!$BJ54,'Debt Avalanche Calculator'!$BM54,'Debt Avalanche Calculator'!$BP54,'Debt Avalanche Calculator'!$BS54,'Debt Avalanche Calculator'!$BV54,'Debt Avalanche Calculator'!$BY54,'Debt Avalanche Calculator'!$CB54,'Debt Avalanche Calculator'!$CE54,'Debt Avalanche Calculator'!$CH54,'Debt Avalanche Calculator'!$CK54,'Debt Avalanche Calculator'!$CN54,'Debt Avalanche Calculator'!$CQ54,'Debt Avalanche Calculator'!$CT54)</f>
        <v>0</v>
      </c>
      <c r="L56" s="161">
        <v>37</v>
      </c>
      <c r="M56" s="147"/>
      <c r="N56" s="147"/>
      <c r="O56" s="147"/>
      <c r="P56" s="147"/>
      <c r="Q56" s="147"/>
      <c r="R56" s="147"/>
      <c r="S56" s="147"/>
      <c r="T56" s="147"/>
      <c r="U56" s="147"/>
      <c r="V56" s="147"/>
      <c r="W56" s="147"/>
      <c r="X56" s="147"/>
      <c r="Y56" s="147"/>
      <c r="Z56" s="147"/>
      <c r="AA56" s="147"/>
      <c r="AB56" s="147"/>
      <c r="AC56" s="147"/>
      <c r="AD56" s="147"/>
      <c r="AE56" s="147"/>
      <c r="AF56" s="147"/>
      <c r="AG56" s="147"/>
      <c r="AH56" s="147"/>
    </row>
    <row r="57" spans="1:34" x14ac:dyDescent="0.25">
      <c r="A57" s="146"/>
      <c r="B57" s="147"/>
      <c r="C57" s="148"/>
      <c r="D57" s="147"/>
      <c r="E57" s="148"/>
      <c r="F57" s="147"/>
      <c r="G57" s="148"/>
      <c r="H57" s="148"/>
      <c r="I57" s="160">
        <v>38</v>
      </c>
      <c r="J57" s="169">
        <f>SUM('Debt Snowball Calculator'!E55,'Debt Snowball Calculator'!H55,'Debt Snowball Calculator'!K55,'Debt Snowball Calculator'!N55,'Debt Snowball Calculator'!Q55,'Debt Snowball Calculator'!T55,'Debt Snowball Calculator'!W55,'Debt Snowball Calculator'!Z55,'Debt Snowball Calculator'!AC55,'Debt Snowball Calculator'!AF55,'Debt Snowball Calculator'!AI55,'Debt Snowball Calculator'!AL55,'Debt Snowball Calculator'!AO55,'Debt Snowball Calculator'!AR55,'Debt Snowball Calculator'!AU55,'Debt Snowball Calculator'!AX55,'Debt Snowball Calculator'!BA55,'Debt Snowball Calculator'!BD55,'Debt Snowball Calculator'!BG55,'Debt Snowball Calculator'!BJ55,'Debt Snowball Calculator'!BM55,'Debt Snowball Calculator'!BP55,'Debt Snowball Calculator'!BS55,'Debt Snowball Calculator'!BV55,'Debt Snowball Calculator'!BY55,'Debt Snowball Calculator'!CB55,'Debt Snowball Calculator'!CE55,'Debt Snowball Calculator'!CH55,'Debt Snowball Calculator'!CK55,'Debt Snowball Calculator'!CN55,'Debt Snowball Calculator'!CQ55,'Debt Snowball Calculator'!CT55)</f>
        <v>0</v>
      </c>
      <c r="K57" s="169">
        <f>SUM('Debt Avalanche Calculator'!$E55,'Debt Avalanche Calculator'!$H55,'Debt Avalanche Calculator'!$K55,'Debt Avalanche Calculator'!$N55,'Debt Avalanche Calculator'!$Q55,'Debt Avalanche Calculator'!$T55,'Debt Avalanche Calculator'!$W55,'Debt Avalanche Calculator'!$Z55,'Debt Avalanche Calculator'!$AC55,'Debt Avalanche Calculator'!$AF55,'Debt Avalanche Calculator'!$AI55,'Debt Avalanche Calculator'!$AL55,'Debt Avalanche Calculator'!$AO55,'Debt Avalanche Calculator'!$AR55,'Debt Avalanche Calculator'!$AU55,'Debt Avalanche Calculator'!$AX55,'Debt Avalanche Calculator'!$BA55,'Debt Avalanche Calculator'!$BD55,'Debt Avalanche Calculator'!$BG55,'Debt Avalanche Calculator'!$BJ55,'Debt Avalanche Calculator'!$BM55,'Debt Avalanche Calculator'!$BP55,'Debt Avalanche Calculator'!$BS55,'Debt Avalanche Calculator'!$BV55,'Debt Avalanche Calculator'!$BY55,'Debt Avalanche Calculator'!$CB55,'Debt Avalanche Calculator'!$CE55,'Debt Avalanche Calculator'!$CH55,'Debt Avalanche Calculator'!$CK55,'Debt Avalanche Calculator'!$CN55,'Debt Avalanche Calculator'!$CQ55,'Debt Avalanche Calculator'!$CT55)</f>
        <v>0</v>
      </c>
      <c r="L57" s="161">
        <v>38</v>
      </c>
      <c r="M57" s="147"/>
      <c r="N57" s="147"/>
      <c r="O57" s="147"/>
      <c r="P57" s="147"/>
      <c r="Q57" s="147"/>
      <c r="R57" s="147"/>
      <c r="S57" s="147"/>
      <c r="T57" s="147"/>
      <c r="U57" s="147"/>
      <c r="V57" s="147"/>
      <c r="W57" s="147"/>
      <c r="X57" s="147"/>
      <c r="Y57" s="147"/>
      <c r="Z57" s="147"/>
      <c r="AA57" s="147"/>
      <c r="AB57" s="147"/>
      <c r="AC57" s="147"/>
      <c r="AD57" s="147"/>
      <c r="AE57" s="147"/>
      <c r="AF57" s="147"/>
      <c r="AG57" s="147"/>
      <c r="AH57" s="147"/>
    </row>
    <row r="58" spans="1:34" x14ac:dyDescent="0.25">
      <c r="A58" s="146"/>
      <c r="B58" s="147"/>
      <c r="C58" s="148"/>
      <c r="D58" s="147"/>
      <c r="E58" s="148"/>
      <c r="F58" s="147"/>
      <c r="G58" s="148"/>
      <c r="H58" s="148"/>
      <c r="I58" s="160">
        <v>39</v>
      </c>
      <c r="J58" s="169">
        <f>SUM('Debt Snowball Calculator'!E56,'Debt Snowball Calculator'!H56,'Debt Snowball Calculator'!K56,'Debt Snowball Calculator'!N56,'Debt Snowball Calculator'!Q56,'Debt Snowball Calculator'!T56,'Debt Snowball Calculator'!W56,'Debt Snowball Calculator'!Z56,'Debt Snowball Calculator'!AC56,'Debt Snowball Calculator'!AF56,'Debt Snowball Calculator'!AI56,'Debt Snowball Calculator'!AL56,'Debt Snowball Calculator'!AO56,'Debt Snowball Calculator'!AR56,'Debt Snowball Calculator'!AU56,'Debt Snowball Calculator'!AX56,'Debt Snowball Calculator'!BA56,'Debt Snowball Calculator'!BD56,'Debt Snowball Calculator'!BG56,'Debt Snowball Calculator'!BJ56,'Debt Snowball Calculator'!BM56,'Debt Snowball Calculator'!BP56,'Debt Snowball Calculator'!BS56,'Debt Snowball Calculator'!BV56,'Debt Snowball Calculator'!BY56,'Debt Snowball Calculator'!CB56,'Debt Snowball Calculator'!CE56,'Debt Snowball Calculator'!CH56,'Debt Snowball Calculator'!CK56,'Debt Snowball Calculator'!CN56,'Debt Snowball Calculator'!CQ56,'Debt Snowball Calculator'!CT56)</f>
        <v>0</v>
      </c>
      <c r="K58" s="169">
        <f>SUM('Debt Avalanche Calculator'!$E56,'Debt Avalanche Calculator'!$H56,'Debt Avalanche Calculator'!$K56,'Debt Avalanche Calculator'!$N56,'Debt Avalanche Calculator'!$Q56,'Debt Avalanche Calculator'!$T56,'Debt Avalanche Calculator'!$W56,'Debt Avalanche Calculator'!$Z56,'Debt Avalanche Calculator'!$AC56,'Debt Avalanche Calculator'!$AF56,'Debt Avalanche Calculator'!$AI56,'Debt Avalanche Calculator'!$AL56,'Debt Avalanche Calculator'!$AO56,'Debt Avalanche Calculator'!$AR56,'Debt Avalanche Calculator'!$AU56,'Debt Avalanche Calculator'!$AX56,'Debt Avalanche Calculator'!$BA56,'Debt Avalanche Calculator'!$BD56,'Debt Avalanche Calculator'!$BG56,'Debt Avalanche Calculator'!$BJ56,'Debt Avalanche Calculator'!$BM56,'Debt Avalanche Calculator'!$BP56,'Debt Avalanche Calculator'!$BS56,'Debt Avalanche Calculator'!$BV56,'Debt Avalanche Calculator'!$BY56,'Debt Avalanche Calculator'!$CB56,'Debt Avalanche Calculator'!$CE56,'Debt Avalanche Calculator'!$CH56,'Debt Avalanche Calculator'!$CK56,'Debt Avalanche Calculator'!$CN56,'Debt Avalanche Calculator'!$CQ56,'Debt Avalanche Calculator'!$CT56)</f>
        <v>0</v>
      </c>
      <c r="L58" s="161">
        <v>39</v>
      </c>
      <c r="M58" s="147"/>
      <c r="N58" s="147"/>
      <c r="O58" s="147"/>
      <c r="P58" s="147"/>
      <c r="Q58" s="147"/>
      <c r="R58" s="147"/>
      <c r="S58" s="147"/>
      <c r="T58" s="147"/>
      <c r="U58" s="147"/>
      <c r="V58" s="147"/>
      <c r="W58" s="147"/>
      <c r="X58" s="147"/>
      <c r="Y58" s="147"/>
      <c r="Z58" s="147"/>
      <c r="AA58" s="147"/>
      <c r="AB58" s="147"/>
      <c r="AC58" s="147"/>
      <c r="AD58" s="147"/>
      <c r="AE58" s="147"/>
      <c r="AF58" s="147"/>
      <c r="AG58" s="147"/>
      <c r="AH58" s="147"/>
    </row>
    <row r="59" spans="1:34" x14ac:dyDescent="0.25">
      <c r="A59" s="146"/>
      <c r="B59" s="147"/>
      <c r="C59" s="148"/>
      <c r="D59" s="147"/>
      <c r="E59" s="148"/>
      <c r="F59" s="147"/>
      <c r="G59" s="148"/>
      <c r="H59" s="148"/>
      <c r="I59" s="160">
        <v>40</v>
      </c>
      <c r="J59" s="169">
        <f>SUM('Debt Snowball Calculator'!E57,'Debt Snowball Calculator'!H57,'Debt Snowball Calculator'!K57,'Debt Snowball Calculator'!N57,'Debt Snowball Calculator'!Q57,'Debt Snowball Calculator'!T57,'Debt Snowball Calculator'!W57,'Debt Snowball Calculator'!Z57,'Debt Snowball Calculator'!AC57,'Debt Snowball Calculator'!AF57,'Debt Snowball Calculator'!AI57,'Debt Snowball Calculator'!AL57,'Debt Snowball Calculator'!AO57,'Debt Snowball Calculator'!AR57,'Debt Snowball Calculator'!AU57,'Debt Snowball Calculator'!AX57,'Debt Snowball Calculator'!BA57,'Debt Snowball Calculator'!BD57,'Debt Snowball Calculator'!BG57,'Debt Snowball Calculator'!BJ57,'Debt Snowball Calculator'!BM57,'Debt Snowball Calculator'!BP57,'Debt Snowball Calculator'!BS57,'Debt Snowball Calculator'!BV57,'Debt Snowball Calculator'!BY57,'Debt Snowball Calculator'!CB57,'Debt Snowball Calculator'!CE57,'Debt Snowball Calculator'!CH57,'Debt Snowball Calculator'!CK57,'Debt Snowball Calculator'!CN57,'Debt Snowball Calculator'!CQ57,'Debt Snowball Calculator'!CT57)</f>
        <v>0</v>
      </c>
      <c r="K59" s="169">
        <f>SUM('Debt Avalanche Calculator'!$E57,'Debt Avalanche Calculator'!$H57,'Debt Avalanche Calculator'!$K57,'Debt Avalanche Calculator'!$N57,'Debt Avalanche Calculator'!$Q57,'Debt Avalanche Calculator'!$T57,'Debt Avalanche Calculator'!$W57,'Debt Avalanche Calculator'!$Z57,'Debt Avalanche Calculator'!$AC57,'Debt Avalanche Calculator'!$AF57,'Debt Avalanche Calculator'!$AI57,'Debt Avalanche Calculator'!$AL57,'Debt Avalanche Calculator'!$AO57,'Debt Avalanche Calculator'!$AR57,'Debt Avalanche Calculator'!$AU57,'Debt Avalanche Calculator'!$AX57,'Debt Avalanche Calculator'!$BA57,'Debt Avalanche Calculator'!$BD57,'Debt Avalanche Calculator'!$BG57,'Debt Avalanche Calculator'!$BJ57,'Debt Avalanche Calculator'!$BM57,'Debt Avalanche Calculator'!$BP57,'Debt Avalanche Calculator'!$BS57,'Debt Avalanche Calculator'!$BV57,'Debt Avalanche Calculator'!$BY57,'Debt Avalanche Calculator'!$CB57,'Debt Avalanche Calculator'!$CE57,'Debt Avalanche Calculator'!$CH57,'Debt Avalanche Calculator'!$CK57,'Debt Avalanche Calculator'!$CN57,'Debt Avalanche Calculator'!$CQ57,'Debt Avalanche Calculator'!$CT57)</f>
        <v>0</v>
      </c>
      <c r="L59" s="161">
        <v>40</v>
      </c>
      <c r="M59" s="147"/>
      <c r="N59" s="147"/>
      <c r="O59" s="147"/>
      <c r="P59" s="147"/>
      <c r="Q59" s="147"/>
      <c r="R59" s="147"/>
      <c r="S59" s="147"/>
      <c r="T59" s="147"/>
      <c r="U59" s="147"/>
      <c r="V59" s="147"/>
      <c r="W59" s="147"/>
      <c r="X59" s="147"/>
      <c r="Y59" s="147"/>
      <c r="Z59" s="147"/>
      <c r="AA59" s="147"/>
      <c r="AB59" s="147"/>
      <c r="AC59" s="147"/>
      <c r="AD59" s="147"/>
      <c r="AE59" s="147"/>
      <c r="AF59" s="147"/>
      <c r="AG59" s="147"/>
      <c r="AH59" s="147"/>
    </row>
    <row r="60" spans="1:34" x14ac:dyDescent="0.25">
      <c r="A60" s="146"/>
      <c r="B60" s="147"/>
      <c r="C60" s="148"/>
      <c r="D60" s="147"/>
      <c r="E60" s="148"/>
      <c r="F60" s="147"/>
      <c r="G60" s="148"/>
      <c r="H60" s="148"/>
      <c r="I60" s="160">
        <v>41</v>
      </c>
      <c r="J60" s="169">
        <f>SUM('Debt Snowball Calculator'!E58,'Debt Snowball Calculator'!H58,'Debt Snowball Calculator'!K58,'Debt Snowball Calculator'!N58,'Debt Snowball Calculator'!Q58,'Debt Snowball Calculator'!T58,'Debt Snowball Calculator'!W58,'Debt Snowball Calculator'!Z58,'Debt Snowball Calculator'!AC58,'Debt Snowball Calculator'!AF58,'Debt Snowball Calculator'!AI58,'Debt Snowball Calculator'!AL58,'Debt Snowball Calculator'!AO58,'Debt Snowball Calculator'!AR58,'Debt Snowball Calculator'!AU58,'Debt Snowball Calculator'!AX58,'Debt Snowball Calculator'!BA58,'Debt Snowball Calculator'!BD58,'Debt Snowball Calculator'!BG58,'Debt Snowball Calculator'!BJ58,'Debt Snowball Calculator'!BM58,'Debt Snowball Calculator'!BP58,'Debt Snowball Calculator'!BS58,'Debt Snowball Calculator'!BV58,'Debt Snowball Calculator'!BY58,'Debt Snowball Calculator'!CB58,'Debt Snowball Calculator'!CE58,'Debt Snowball Calculator'!CH58,'Debt Snowball Calculator'!CK58,'Debt Snowball Calculator'!CN58,'Debt Snowball Calculator'!CQ58,'Debt Snowball Calculator'!CT58)</f>
        <v>0</v>
      </c>
      <c r="K60" s="169">
        <f>SUM('Debt Avalanche Calculator'!$E58,'Debt Avalanche Calculator'!$H58,'Debt Avalanche Calculator'!$K58,'Debt Avalanche Calculator'!$N58,'Debt Avalanche Calculator'!$Q58,'Debt Avalanche Calculator'!$T58,'Debt Avalanche Calculator'!$W58,'Debt Avalanche Calculator'!$Z58,'Debt Avalanche Calculator'!$AC58,'Debt Avalanche Calculator'!$AF58,'Debt Avalanche Calculator'!$AI58,'Debt Avalanche Calculator'!$AL58,'Debt Avalanche Calculator'!$AO58,'Debt Avalanche Calculator'!$AR58,'Debt Avalanche Calculator'!$AU58,'Debt Avalanche Calculator'!$AX58,'Debt Avalanche Calculator'!$BA58,'Debt Avalanche Calculator'!$BD58,'Debt Avalanche Calculator'!$BG58,'Debt Avalanche Calculator'!$BJ58,'Debt Avalanche Calculator'!$BM58,'Debt Avalanche Calculator'!$BP58,'Debt Avalanche Calculator'!$BS58,'Debt Avalanche Calculator'!$BV58,'Debt Avalanche Calculator'!$BY58,'Debt Avalanche Calculator'!$CB58,'Debt Avalanche Calculator'!$CE58,'Debt Avalanche Calculator'!$CH58,'Debt Avalanche Calculator'!$CK58,'Debt Avalanche Calculator'!$CN58,'Debt Avalanche Calculator'!$CQ58,'Debt Avalanche Calculator'!$CT58)</f>
        <v>0</v>
      </c>
      <c r="L60" s="161">
        <v>41</v>
      </c>
      <c r="M60" s="147"/>
      <c r="N60" s="147"/>
      <c r="O60" s="147"/>
      <c r="P60" s="147"/>
      <c r="Q60" s="147"/>
      <c r="R60" s="147"/>
      <c r="S60" s="147"/>
      <c r="T60" s="147"/>
      <c r="U60" s="147"/>
      <c r="V60" s="147"/>
      <c r="W60" s="147"/>
      <c r="X60" s="147"/>
      <c r="Y60" s="147"/>
      <c r="Z60" s="147"/>
      <c r="AA60" s="147"/>
      <c r="AB60" s="147"/>
      <c r="AC60" s="147"/>
      <c r="AD60" s="147"/>
      <c r="AE60" s="147"/>
      <c r="AF60" s="147"/>
      <c r="AG60" s="147"/>
      <c r="AH60" s="147"/>
    </row>
    <row r="61" spans="1:34" x14ac:dyDescent="0.25">
      <c r="A61" s="146"/>
      <c r="B61" s="147"/>
      <c r="C61" s="148"/>
      <c r="D61" s="147"/>
      <c r="E61" s="148"/>
      <c r="F61" s="147"/>
      <c r="G61" s="148"/>
      <c r="H61" s="148"/>
      <c r="I61" s="160">
        <v>42</v>
      </c>
      <c r="J61" s="169">
        <f>SUM('Debt Snowball Calculator'!E59,'Debt Snowball Calculator'!H59,'Debt Snowball Calculator'!K59,'Debt Snowball Calculator'!N59,'Debt Snowball Calculator'!Q59,'Debt Snowball Calculator'!T59,'Debt Snowball Calculator'!W59,'Debt Snowball Calculator'!Z59,'Debt Snowball Calculator'!AC59,'Debt Snowball Calculator'!AF59,'Debt Snowball Calculator'!AI59,'Debt Snowball Calculator'!AL59,'Debt Snowball Calculator'!AO59,'Debt Snowball Calculator'!AR59,'Debt Snowball Calculator'!AU59,'Debt Snowball Calculator'!AX59,'Debt Snowball Calculator'!BA59,'Debt Snowball Calculator'!BD59,'Debt Snowball Calculator'!BG59,'Debt Snowball Calculator'!BJ59,'Debt Snowball Calculator'!BM59,'Debt Snowball Calculator'!BP59,'Debt Snowball Calculator'!BS59,'Debt Snowball Calculator'!BV59,'Debt Snowball Calculator'!BY59,'Debt Snowball Calculator'!CB59,'Debt Snowball Calculator'!CE59,'Debt Snowball Calculator'!CH59,'Debt Snowball Calculator'!CK59,'Debt Snowball Calculator'!CN59,'Debt Snowball Calculator'!CQ59,'Debt Snowball Calculator'!CT59)</f>
        <v>0</v>
      </c>
      <c r="K61" s="169">
        <f>SUM('Debt Avalanche Calculator'!$E59,'Debt Avalanche Calculator'!$H59,'Debt Avalanche Calculator'!$K59,'Debt Avalanche Calculator'!$N59,'Debt Avalanche Calculator'!$Q59,'Debt Avalanche Calculator'!$T59,'Debt Avalanche Calculator'!$W59,'Debt Avalanche Calculator'!$Z59,'Debt Avalanche Calculator'!$AC59,'Debt Avalanche Calculator'!$AF59,'Debt Avalanche Calculator'!$AI59,'Debt Avalanche Calculator'!$AL59,'Debt Avalanche Calculator'!$AO59,'Debt Avalanche Calculator'!$AR59,'Debt Avalanche Calculator'!$AU59,'Debt Avalanche Calculator'!$AX59,'Debt Avalanche Calculator'!$BA59,'Debt Avalanche Calculator'!$BD59,'Debt Avalanche Calculator'!$BG59,'Debt Avalanche Calculator'!$BJ59,'Debt Avalanche Calculator'!$BM59,'Debt Avalanche Calculator'!$BP59,'Debt Avalanche Calculator'!$BS59,'Debt Avalanche Calculator'!$BV59,'Debt Avalanche Calculator'!$BY59,'Debt Avalanche Calculator'!$CB59,'Debt Avalanche Calculator'!$CE59,'Debt Avalanche Calculator'!$CH59,'Debt Avalanche Calculator'!$CK59,'Debt Avalanche Calculator'!$CN59,'Debt Avalanche Calculator'!$CQ59,'Debt Avalanche Calculator'!$CT59)</f>
        <v>0</v>
      </c>
      <c r="L61" s="161">
        <v>42</v>
      </c>
      <c r="M61" s="147"/>
      <c r="N61" s="147"/>
      <c r="O61" s="147"/>
      <c r="P61" s="147"/>
      <c r="Q61" s="147"/>
      <c r="R61" s="147"/>
      <c r="S61" s="147"/>
      <c r="T61" s="147"/>
      <c r="U61" s="147"/>
      <c r="V61" s="147"/>
      <c r="W61" s="147"/>
      <c r="X61" s="147"/>
      <c r="Y61" s="147"/>
      <c r="Z61" s="147"/>
      <c r="AA61" s="147"/>
      <c r="AB61" s="147"/>
      <c r="AC61" s="147"/>
      <c r="AD61" s="147"/>
      <c r="AE61" s="147"/>
      <c r="AF61" s="147"/>
      <c r="AG61" s="147"/>
      <c r="AH61" s="147"/>
    </row>
    <row r="62" spans="1:34" x14ac:dyDescent="0.25">
      <c r="A62" s="146"/>
      <c r="B62" s="147"/>
      <c r="C62" s="148"/>
      <c r="D62" s="147"/>
      <c r="E62" s="148"/>
      <c r="F62" s="147"/>
      <c r="G62" s="148"/>
      <c r="H62" s="148"/>
      <c r="I62" s="160">
        <v>43</v>
      </c>
      <c r="J62" s="169">
        <f>SUM('Debt Snowball Calculator'!E60,'Debt Snowball Calculator'!H60,'Debt Snowball Calculator'!K60,'Debt Snowball Calculator'!N60,'Debt Snowball Calculator'!Q60,'Debt Snowball Calculator'!T60,'Debt Snowball Calculator'!W60,'Debt Snowball Calculator'!Z60,'Debt Snowball Calculator'!AC60,'Debt Snowball Calculator'!AF60,'Debt Snowball Calculator'!AI60,'Debt Snowball Calculator'!AL60,'Debt Snowball Calculator'!AO60,'Debt Snowball Calculator'!AR60,'Debt Snowball Calculator'!AU60,'Debt Snowball Calculator'!AX60,'Debt Snowball Calculator'!BA60,'Debt Snowball Calculator'!BD60,'Debt Snowball Calculator'!BG60,'Debt Snowball Calculator'!BJ60,'Debt Snowball Calculator'!BM60,'Debt Snowball Calculator'!BP60,'Debt Snowball Calculator'!BS60,'Debt Snowball Calculator'!BV60,'Debt Snowball Calculator'!BY60,'Debt Snowball Calculator'!CB60,'Debt Snowball Calculator'!CE60,'Debt Snowball Calculator'!CH60,'Debt Snowball Calculator'!CK60,'Debt Snowball Calculator'!CN60,'Debt Snowball Calculator'!CQ60,'Debt Snowball Calculator'!CT60)</f>
        <v>0</v>
      </c>
      <c r="K62" s="169">
        <f>SUM('Debt Avalanche Calculator'!$E60,'Debt Avalanche Calculator'!$H60,'Debt Avalanche Calculator'!$K60,'Debt Avalanche Calculator'!$N60,'Debt Avalanche Calculator'!$Q60,'Debt Avalanche Calculator'!$T60,'Debt Avalanche Calculator'!$W60,'Debt Avalanche Calculator'!$Z60,'Debt Avalanche Calculator'!$AC60,'Debt Avalanche Calculator'!$AF60,'Debt Avalanche Calculator'!$AI60,'Debt Avalanche Calculator'!$AL60,'Debt Avalanche Calculator'!$AO60,'Debt Avalanche Calculator'!$AR60,'Debt Avalanche Calculator'!$AU60,'Debt Avalanche Calculator'!$AX60,'Debt Avalanche Calculator'!$BA60,'Debt Avalanche Calculator'!$BD60,'Debt Avalanche Calculator'!$BG60,'Debt Avalanche Calculator'!$BJ60,'Debt Avalanche Calculator'!$BM60,'Debt Avalanche Calculator'!$BP60,'Debt Avalanche Calculator'!$BS60,'Debt Avalanche Calculator'!$BV60,'Debt Avalanche Calculator'!$BY60,'Debt Avalanche Calculator'!$CB60,'Debt Avalanche Calculator'!$CE60,'Debt Avalanche Calculator'!$CH60,'Debt Avalanche Calculator'!$CK60,'Debt Avalanche Calculator'!$CN60,'Debt Avalanche Calculator'!$CQ60,'Debt Avalanche Calculator'!$CT60)</f>
        <v>0</v>
      </c>
      <c r="L62" s="161">
        <v>43</v>
      </c>
      <c r="M62" s="147"/>
      <c r="N62" s="147"/>
      <c r="O62" s="147"/>
      <c r="P62" s="147"/>
      <c r="Q62" s="147"/>
      <c r="R62" s="147"/>
      <c r="S62" s="147"/>
      <c r="T62" s="147"/>
      <c r="U62" s="147"/>
      <c r="V62" s="147"/>
      <c r="W62" s="147"/>
      <c r="X62" s="147"/>
      <c r="Y62" s="147"/>
      <c r="Z62" s="147"/>
      <c r="AA62" s="147"/>
      <c r="AB62" s="147"/>
      <c r="AC62" s="147"/>
      <c r="AD62" s="147"/>
      <c r="AE62" s="147"/>
      <c r="AF62" s="147"/>
      <c r="AG62" s="147"/>
      <c r="AH62" s="147"/>
    </row>
    <row r="63" spans="1:34" x14ac:dyDescent="0.25">
      <c r="A63" s="146"/>
      <c r="B63" s="147"/>
      <c r="C63" s="148"/>
      <c r="D63" s="147"/>
      <c r="E63" s="148"/>
      <c r="F63" s="147"/>
      <c r="G63" s="148"/>
      <c r="H63" s="148"/>
      <c r="I63" s="160">
        <v>44</v>
      </c>
      <c r="J63" s="169">
        <f>SUM('Debt Snowball Calculator'!E61,'Debt Snowball Calculator'!H61,'Debt Snowball Calculator'!K61,'Debt Snowball Calculator'!N61,'Debt Snowball Calculator'!Q61,'Debt Snowball Calculator'!T61,'Debt Snowball Calculator'!W61,'Debt Snowball Calculator'!Z61,'Debt Snowball Calculator'!AC61,'Debt Snowball Calculator'!AF61,'Debt Snowball Calculator'!AI61,'Debt Snowball Calculator'!AL61,'Debt Snowball Calculator'!AO61,'Debt Snowball Calculator'!AR61,'Debt Snowball Calculator'!AU61,'Debt Snowball Calculator'!AX61,'Debt Snowball Calculator'!BA61,'Debt Snowball Calculator'!BD61,'Debt Snowball Calculator'!BG61,'Debt Snowball Calculator'!BJ61,'Debt Snowball Calculator'!BM61,'Debt Snowball Calculator'!BP61,'Debt Snowball Calculator'!BS61,'Debt Snowball Calculator'!BV61,'Debt Snowball Calculator'!BY61,'Debt Snowball Calculator'!CB61,'Debt Snowball Calculator'!CE61,'Debt Snowball Calculator'!CH61,'Debt Snowball Calculator'!CK61,'Debt Snowball Calculator'!CN61,'Debt Snowball Calculator'!CQ61,'Debt Snowball Calculator'!CT61)</f>
        <v>0</v>
      </c>
      <c r="K63" s="169">
        <f>SUM('Debt Avalanche Calculator'!$E61,'Debt Avalanche Calculator'!$H61,'Debt Avalanche Calculator'!$K61,'Debt Avalanche Calculator'!$N61,'Debt Avalanche Calculator'!$Q61,'Debt Avalanche Calculator'!$T61,'Debt Avalanche Calculator'!$W61,'Debt Avalanche Calculator'!$Z61,'Debt Avalanche Calculator'!$AC61,'Debt Avalanche Calculator'!$AF61,'Debt Avalanche Calculator'!$AI61,'Debt Avalanche Calculator'!$AL61,'Debt Avalanche Calculator'!$AO61,'Debt Avalanche Calculator'!$AR61,'Debt Avalanche Calculator'!$AU61,'Debt Avalanche Calculator'!$AX61,'Debt Avalanche Calculator'!$BA61,'Debt Avalanche Calculator'!$BD61,'Debt Avalanche Calculator'!$BG61,'Debt Avalanche Calculator'!$BJ61,'Debt Avalanche Calculator'!$BM61,'Debt Avalanche Calculator'!$BP61,'Debt Avalanche Calculator'!$BS61,'Debt Avalanche Calculator'!$BV61,'Debt Avalanche Calculator'!$BY61,'Debt Avalanche Calculator'!$CB61,'Debt Avalanche Calculator'!$CE61,'Debt Avalanche Calculator'!$CH61,'Debt Avalanche Calculator'!$CK61,'Debt Avalanche Calculator'!$CN61,'Debt Avalanche Calculator'!$CQ61,'Debt Avalanche Calculator'!$CT61)</f>
        <v>0</v>
      </c>
      <c r="L63" s="161">
        <v>44</v>
      </c>
      <c r="M63" s="147"/>
      <c r="N63" s="147"/>
      <c r="O63" s="147"/>
      <c r="P63" s="147"/>
      <c r="Q63" s="147"/>
      <c r="R63" s="147"/>
      <c r="S63" s="147"/>
      <c r="T63" s="147"/>
      <c r="U63" s="147"/>
      <c r="V63" s="147"/>
      <c r="W63" s="147"/>
      <c r="X63" s="147"/>
      <c r="Y63" s="147"/>
      <c r="Z63" s="147"/>
      <c r="AA63" s="147"/>
      <c r="AB63" s="147"/>
      <c r="AC63" s="147"/>
      <c r="AD63" s="147"/>
      <c r="AE63" s="147"/>
      <c r="AF63" s="147"/>
      <c r="AG63" s="147"/>
      <c r="AH63" s="147"/>
    </row>
    <row r="64" spans="1:34" x14ac:dyDescent="0.25">
      <c r="A64" s="146"/>
      <c r="B64" s="147"/>
      <c r="C64" s="148"/>
      <c r="D64" s="147"/>
      <c r="E64" s="148"/>
      <c r="F64" s="147"/>
      <c r="G64" s="148"/>
      <c r="H64" s="148"/>
      <c r="I64" s="160">
        <v>45</v>
      </c>
      <c r="J64" s="169">
        <f>SUM('Debt Snowball Calculator'!E62,'Debt Snowball Calculator'!H62,'Debt Snowball Calculator'!K62,'Debt Snowball Calculator'!N62,'Debt Snowball Calculator'!Q62,'Debt Snowball Calculator'!T62,'Debt Snowball Calculator'!W62,'Debt Snowball Calculator'!Z62,'Debt Snowball Calculator'!AC62,'Debt Snowball Calculator'!AF62,'Debt Snowball Calculator'!AI62,'Debt Snowball Calculator'!AL62,'Debt Snowball Calculator'!AO62,'Debt Snowball Calculator'!AR62,'Debt Snowball Calculator'!AU62,'Debt Snowball Calculator'!AX62,'Debt Snowball Calculator'!BA62,'Debt Snowball Calculator'!BD62,'Debt Snowball Calculator'!BG62,'Debt Snowball Calculator'!BJ62,'Debt Snowball Calculator'!BM62,'Debt Snowball Calculator'!BP62,'Debt Snowball Calculator'!BS62,'Debt Snowball Calculator'!BV62,'Debt Snowball Calculator'!BY62,'Debt Snowball Calculator'!CB62,'Debt Snowball Calculator'!CE62,'Debt Snowball Calculator'!CH62,'Debt Snowball Calculator'!CK62,'Debt Snowball Calculator'!CN62,'Debt Snowball Calculator'!CQ62,'Debt Snowball Calculator'!CT62)</f>
        <v>0</v>
      </c>
      <c r="K64" s="169">
        <f>SUM('Debt Avalanche Calculator'!$E62,'Debt Avalanche Calculator'!$H62,'Debt Avalanche Calculator'!$K62,'Debt Avalanche Calculator'!$N62,'Debt Avalanche Calculator'!$Q62,'Debt Avalanche Calculator'!$T62,'Debt Avalanche Calculator'!$W62,'Debt Avalanche Calculator'!$Z62,'Debt Avalanche Calculator'!$AC62,'Debt Avalanche Calculator'!$AF62,'Debt Avalanche Calculator'!$AI62,'Debt Avalanche Calculator'!$AL62,'Debt Avalanche Calculator'!$AO62,'Debt Avalanche Calculator'!$AR62,'Debt Avalanche Calculator'!$AU62,'Debt Avalanche Calculator'!$AX62,'Debt Avalanche Calculator'!$BA62,'Debt Avalanche Calculator'!$BD62,'Debt Avalanche Calculator'!$BG62,'Debt Avalanche Calculator'!$BJ62,'Debt Avalanche Calculator'!$BM62,'Debt Avalanche Calculator'!$BP62,'Debt Avalanche Calculator'!$BS62,'Debt Avalanche Calculator'!$BV62,'Debt Avalanche Calculator'!$BY62,'Debt Avalanche Calculator'!$CB62,'Debt Avalanche Calculator'!$CE62,'Debt Avalanche Calculator'!$CH62,'Debt Avalanche Calculator'!$CK62,'Debt Avalanche Calculator'!$CN62,'Debt Avalanche Calculator'!$CQ62,'Debt Avalanche Calculator'!$CT62)</f>
        <v>0</v>
      </c>
      <c r="L64" s="161">
        <v>45</v>
      </c>
      <c r="M64" s="147"/>
      <c r="N64" s="147"/>
      <c r="O64" s="147"/>
      <c r="P64" s="147"/>
      <c r="Q64" s="147"/>
      <c r="R64" s="147"/>
      <c r="S64" s="147"/>
      <c r="T64" s="147"/>
      <c r="U64" s="147"/>
      <c r="V64" s="147"/>
      <c r="W64" s="147"/>
      <c r="X64" s="147"/>
      <c r="Y64" s="147"/>
      <c r="Z64" s="147"/>
      <c r="AA64" s="147"/>
      <c r="AB64" s="147"/>
      <c r="AC64" s="147"/>
      <c r="AD64" s="147"/>
      <c r="AE64" s="147"/>
      <c r="AF64" s="147"/>
      <c r="AG64" s="147"/>
      <c r="AH64" s="147"/>
    </row>
    <row r="65" spans="1:34" x14ac:dyDescent="0.25">
      <c r="A65" s="146"/>
      <c r="B65" s="147"/>
      <c r="C65" s="148"/>
      <c r="D65" s="147"/>
      <c r="E65" s="148"/>
      <c r="F65" s="147"/>
      <c r="G65" s="148"/>
      <c r="H65" s="148"/>
      <c r="I65" s="160">
        <v>46</v>
      </c>
      <c r="J65" s="169">
        <f>SUM('Debt Snowball Calculator'!E63,'Debt Snowball Calculator'!H63,'Debt Snowball Calculator'!K63,'Debt Snowball Calculator'!N63,'Debt Snowball Calculator'!Q63,'Debt Snowball Calculator'!T63,'Debt Snowball Calculator'!W63,'Debt Snowball Calculator'!Z63,'Debt Snowball Calculator'!AC63,'Debt Snowball Calculator'!AF63,'Debt Snowball Calculator'!AI63,'Debt Snowball Calculator'!AL63,'Debt Snowball Calculator'!AO63,'Debt Snowball Calculator'!AR63,'Debt Snowball Calculator'!AU63,'Debt Snowball Calculator'!AX63,'Debt Snowball Calculator'!BA63,'Debt Snowball Calculator'!BD63,'Debt Snowball Calculator'!BG63,'Debt Snowball Calculator'!BJ63,'Debt Snowball Calculator'!BM63,'Debt Snowball Calculator'!BP63,'Debt Snowball Calculator'!BS63,'Debt Snowball Calculator'!BV63,'Debt Snowball Calculator'!BY63,'Debt Snowball Calculator'!CB63,'Debt Snowball Calculator'!CE63,'Debt Snowball Calculator'!CH63,'Debt Snowball Calculator'!CK63,'Debt Snowball Calculator'!CN63,'Debt Snowball Calculator'!CQ63,'Debt Snowball Calculator'!CT63)</f>
        <v>0</v>
      </c>
      <c r="K65" s="169">
        <f>SUM('Debt Avalanche Calculator'!$E63,'Debt Avalanche Calculator'!$H63,'Debt Avalanche Calculator'!$K63,'Debt Avalanche Calculator'!$N63,'Debt Avalanche Calculator'!$Q63,'Debt Avalanche Calculator'!$T63,'Debt Avalanche Calculator'!$W63,'Debt Avalanche Calculator'!$Z63,'Debt Avalanche Calculator'!$AC63,'Debt Avalanche Calculator'!$AF63,'Debt Avalanche Calculator'!$AI63,'Debt Avalanche Calculator'!$AL63,'Debt Avalanche Calculator'!$AO63,'Debt Avalanche Calculator'!$AR63,'Debt Avalanche Calculator'!$AU63,'Debt Avalanche Calculator'!$AX63,'Debt Avalanche Calculator'!$BA63,'Debt Avalanche Calculator'!$BD63,'Debt Avalanche Calculator'!$BG63,'Debt Avalanche Calculator'!$BJ63,'Debt Avalanche Calculator'!$BM63,'Debt Avalanche Calculator'!$BP63,'Debt Avalanche Calculator'!$BS63,'Debt Avalanche Calculator'!$BV63,'Debt Avalanche Calculator'!$BY63,'Debt Avalanche Calculator'!$CB63,'Debt Avalanche Calculator'!$CE63,'Debt Avalanche Calculator'!$CH63,'Debt Avalanche Calculator'!$CK63,'Debt Avalanche Calculator'!$CN63,'Debt Avalanche Calculator'!$CQ63,'Debt Avalanche Calculator'!$CT63)</f>
        <v>0</v>
      </c>
      <c r="L65" s="161">
        <v>46</v>
      </c>
      <c r="M65" s="147"/>
      <c r="N65" s="147"/>
      <c r="O65" s="147"/>
      <c r="P65" s="147"/>
      <c r="Q65" s="147"/>
      <c r="R65" s="147"/>
      <c r="S65" s="147"/>
      <c r="T65" s="147"/>
      <c r="U65" s="147"/>
      <c r="V65" s="147"/>
      <c r="W65" s="147"/>
      <c r="X65" s="147"/>
      <c r="Y65" s="147"/>
      <c r="Z65" s="147"/>
      <c r="AA65" s="147"/>
      <c r="AB65" s="147"/>
      <c r="AC65" s="147"/>
      <c r="AD65" s="147"/>
      <c r="AE65" s="147"/>
      <c r="AF65" s="147"/>
      <c r="AG65" s="147"/>
      <c r="AH65" s="147"/>
    </row>
    <row r="66" spans="1:34" x14ac:dyDescent="0.25">
      <c r="A66" s="146"/>
      <c r="B66" s="147"/>
      <c r="C66" s="148"/>
      <c r="D66" s="147"/>
      <c r="E66" s="148"/>
      <c r="F66" s="147"/>
      <c r="G66" s="148"/>
      <c r="H66" s="148"/>
      <c r="I66" s="160">
        <v>47</v>
      </c>
      <c r="J66" s="169">
        <f>SUM('Debt Snowball Calculator'!E64,'Debt Snowball Calculator'!H64,'Debt Snowball Calculator'!K64,'Debt Snowball Calculator'!N64,'Debt Snowball Calculator'!Q64,'Debt Snowball Calculator'!T64,'Debt Snowball Calculator'!W64,'Debt Snowball Calculator'!Z64,'Debt Snowball Calculator'!AC64,'Debt Snowball Calculator'!AF64,'Debt Snowball Calculator'!AI64,'Debt Snowball Calculator'!AL64,'Debt Snowball Calculator'!AO64,'Debt Snowball Calculator'!AR64,'Debt Snowball Calculator'!AU64,'Debt Snowball Calculator'!AX64,'Debt Snowball Calculator'!BA64,'Debt Snowball Calculator'!BD64,'Debt Snowball Calculator'!BG64,'Debt Snowball Calculator'!BJ64,'Debt Snowball Calculator'!BM64,'Debt Snowball Calculator'!BP64,'Debt Snowball Calculator'!BS64,'Debt Snowball Calculator'!BV64,'Debt Snowball Calculator'!BY64,'Debt Snowball Calculator'!CB64,'Debt Snowball Calculator'!CE64,'Debt Snowball Calculator'!CH64,'Debt Snowball Calculator'!CK64,'Debt Snowball Calculator'!CN64,'Debt Snowball Calculator'!CQ64,'Debt Snowball Calculator'!CT64)</f>
        <v>0</v>
      </c>
      <c r="K66" s="169">
        <f>SUM('Debt Avalanche Calculator'!$E64,'Debt Avalanche Calculator'!$H64,'Debt Avalanche Calculator'!$K64,'Debt Avalanche Calculator'!$N64,'Debt Avalanche Calculator'!$Q64,'Debt Avalanche Calculator'!$T64,'Debt Avalanche Calculator'!$W64,'Debt Avalanche Calculator'!$Z64,'Debt Avalanche Calculator'!$AC64,'Debt Avalanche Calculator'!$AF64,'Debt Avalanche Calculator'!$AI64,'Debt Avalanche Calculator'!$AL64,'Debt Avalanche Calculator'!$AO64,'Debt Avalanche Calculator'!$AR64,'Debt Avalanche Calculator'!$AU64,'Debt Avalanche Calculator'!$AX64,'Debt Avalanche Calculator'!$BA64,'Debt Avalanche Calculator'!$BD64,'Debt Avalanche Calculator'!$BG64,'Debt Avalanche Calculator'!$BJ64,'Debt Avalanche Calculator'!$BM64,'Debt Avalanche Calculator'!$BP64,'Debt Avalanche Calculator'!$BS64,'Debt Avalanche Calculator'!$BV64,'Debt Avalanche Calculator'!$BY64,'Debt Avalanche Calculator'!$CB64,'Debt Avalanche Calculator'!$CE64,'Debt Avalanche Calculator'!$CH64,'Debt Avalanche Calculator'!$CK64,'Debt Avalanche Calculator'!$CN64,'Debt Avalanche Calculator'!$CQ64,'Debt Avalanche Calculator'!$CT64)</f>
        <v>0</v>
      </c>
      <c r="L66" s="161">
        <v>47</v>
      </c>
      <c r="M66" s="147"/>
      <c r="N66" s="147"/>
      <c r="O66" s="147"/>
      <c r="P66" s="147"/>
      <c r="Q66" s="147"/>
      <c r="R66" s="147"/>
      <c r="S66" s="147"/>
      <c r="T66" s="147"/>
      <c r="U66" s="147"/>
      <c r="V66" s="147"/>
      <c r="W66" s="147"/>
      <c r="X66" s="147"/>
      <c r="Y66" s="147"/>
      <c r="Z66" s="147"/>
      <c r="AA66" s="147"/>
      <c r="AB66" s="147"/>
      <c r="AC66" s="147"/>
      <c r="AD66" s="147"/>
      <c r="AE66" s="147"/>
      <c r="AF66" s="147"/>
      <c r="AG66" s="147"/>
      <c r="AH66" s="147"/>
    </row>
    <row r="67" spans="1:34" x14ac:dyDescent="0.25">
      <c r="A67" s="146"/>
      <c r="B67" s="147"/>
      <c r="C67" s="148"/>
      <c r="D67" s="147"/>
      <c r="E67" s="148"/>
      <c r="F67" s="147"/>
      <c r="G67" s="148"/>
      <c r="H67" s="148"/>
      <c r="I67" s="160">
        <v>48</v>
      </c>
      <c r="J67" s="169">
        <f>SUM('Debt Snowball Calculator'!E65,'Debt Snowball Calculator'!H65,'Debt Snowball Calculator'!K65,'Debt Snowball Calculator'!N65,'Debt Snowball Calculator'!Q65,'Debt Snowball Calculator'!T65,'Debt Snowball Calculator'!W65,'Debt Snowball Calculator'!Z65,'Debt Snowball Calculator'!AC65,'Debt Snowball Calculator'!AF65,'Debt Snowball Calculator'!AI65,'Debt Snowball Calculator'!AL65,'Debt Snowball Calculator'!AO65,'Debt Snowball Calculator'!AR65,'Debt Snowball Calculator'!AU65,'Debt Snowball Calculator'!AX65,'Debt Snowball Calculator'!BA65,'Debt Snowball Calculator'!BD65,'Debt Snowball Calculator'!BG65,'Debt Snowball Calculator'!BJ65,'Debt Snowball Calculator'!BM65,'Debt Snowball Calculator'!BP65,'Debt Snowball Calculator'!BS65,'Debt Snowball Calculator'!BV65,'Debt Snowball Calculator'!BY65,'Debt Snowball Calculator'!CB65,'Debt Snowball Calculator'!CE65,'Debt Snowball Calculator'!CH65,'Debt Snowball Calculator'!CK65,'Debt Snowball Calculator'!CN65,'Debt Snowball Calculator'!CQ65,'Debt Snowball Calculator'!CT65)</f>
        <v>0</v>
      </c>
      <c r="K67" s="169">
        <f>SUM('Debt Avalanche Calculator'!$E65,'Debt Avalanche Calculator'!$H65,'Debt Avalanche Calculator'!$K65,'Debt Avalanche Calculator'!$N65,'Debt Avalanche Calculator'!$Q65,'Debt Avalanche Calculator'!$T65,'Debt Avalanche Calculator'!$W65,'Debt Avalanche Calculator'!$Z65,'Debt Avalanche Calculator'!$AC65,'Debt Avalanche Calculator'!$AF65,'Debt Avalanche Calculator'!$AI65,'Debt Avalanche Calculator'!$AL65,'Debt Avalanche Calculator'!$AO65,'Debt Avalanche Calculator'!$AR65,'Debt Avalanche Calculator'!$AU65,'Debt Avalanche Calculator'!$AX65,'Debt Avalanche Calculator'!$BA65,'Debt Avalanche Calculator'!$BD65,'Debt Avalanche Calculator'!$BG65,'Debt Avalanche Calculator'!$BJ65,'Debt Avalanche Calculator'!$BM65,'Debt Avalanche Calculator'!$BP65,'Debt Avalanche Calculator'!$BS65,'Debt Avalanche Calculator'!$BV65,'Debt Avalanche Calculator'!$BY65,'Debt Avalanche Calculator'!$CB65,'Debt Avalanche Calculator'!$CE65,'Debt Avalanche Calculator'!$CH65,'Debt Avalanche Calculator'!$CK65,'Debt Avalanche Calculator'!$CN65,'Debt Avalanche Calculator'!$CQ65,'Debt Avalanche Calculator'!$CT65)</f>
        <v>0</v>
      </c>
      <c r="L67" s="161">
        <v>48</v>
      </c>
      <c r="M67" s="147"/>
      <c r="N67" s="147"/>
      <c r="O67" s="147"/>
      <c r="P67" s="147"/>
      <c r="Q67" s="147"/>
      <c r="R67" s="147"/>
      <c r="S67" s="147"/>
      <c r="T67" s="147"/>
      <c r="U67" s="147"/>
      <c r="V67" s="147"/>
      <c r="W67" s="147"/>
      <c r="X67" s="147"/>
      <c r="Y67" s="147"/>
      <c r="Z67" s="147"/>
      <c r="AA67" s="147"/>
      <c r="AB67" s="147"/>
      <c r="AC67" s="147"/>
      <c r="AD67" s="147"/>
      <c r="AE67" s="147"/>
      <c r="AF67" s="147"/>
      <c r="AG67" s="147"/>
      <c r="AH67" s="147"/>
    </row>
    <row r="68" spans="1:34" x14ac:dyDescent="0.25">
      <c r="A68" s="146"/>
      <c r="B68" s="147"/>
      <c r="C68" s="148"/>
      <c r="D68" s="147"/>
      <c r="E68" s="148"/>
      <c r="F68" s="147"/>
      <c r="G68" s="148"/>
      <c r="H68" s="148"/>
      <c r="I68" s="160">
        <v>49</v>
      </c>
      <c r="J68" s="169">
        <f>SUM('Debt Snowball Calculator'!E66,'Debt Snowball Calculator'!H66,'Debt Snowball Calculator'!K66,'Debt Snowball Calculator'!N66,'Debt Snowball Calculator'!Q66,'Debt Snowball Calculator'!T66,'Debt Snowball Calculator'!W66,'Debt Snowball Calculator'!Z66,'Debt Snowball Calculator'!AC66,'Debt Snowball Calculator'!AF66,'Debt Snowball Calculator'!AI66,'Debt Snowball Calculator'!AL66,'Debt Snowball Calculator'!AO66,'Debt Snowball Calculator'!AR66,'Debt Snowball Calculator'!AU66,'Debt Snowball Calculator'!AX66,'Debt Snowball Calculator'!BA66,'Debt Snowball Calculator'!BD66,'Debt Snowball Calculator'!BG66,'Debt Snowball Calculator'!BJ66,'Debt Snowball Calculator'!BM66,'Debt Snowball Calculator'!BP66,'Debt Snowball Calculator'!BS66,'Debt Snowball Calculator'!BV66,'Debt Snowball Calculator'!BY66,'Debt Snowball Calculator'!CB66,'Debt Snowball Calculator'!CE66,'Debt Snowball Calculator'!CH66,'Debt Snowball Calculator'!CK66,'Debt Snowball Calculator'!CN66,'Debt Snowball Calculator'!CQ66,'Debt Snowball Calculator'!CT66)</f>
        <v>0</v>
      </c>
      <c r="K68" s="169">
        <f>SUM('Debt Avalanche Calculator'!$E66,'Debt Avalanche Calculator'!$H66,'Debt Avalanche Calculator'!$K66,'Debt Avalanche Calculator'!$N66,'Debt Avalanche Calculator'!$Q66,'Debt Avalanche Calculator'!$T66,'Debt Avalanche Calculator'!$W66,'Debt Avalanche Calculator'!$Z66,'Debt Avalanche Calculator'!$AC66,'Debt Avalanche Calculator'!$AF66,'Debt Avalanche Calculator'!$AI66,'Debt Avalanche Calculator'!$AL66,'Debt Avalanche Calculator'!$AO66,'Debt Avalanche Calculator'!$AR66,'Debt Avalanche Calculator'!$AU66,'Debt Avalanche Calculator'!$AX66,'Debt Avalanche Calculator'!$BA66,'Debt Avalanche Calculator'!$BD66,'Debt Avalanche Calculator'!$BG66,'Debt Avalanche Calculator'!$BJ66,'Debt Avalanche Calculator'!$BM66,'Debt Avalanche Calculator'!$BP66,'Debt Avalanche Calculator'!$BS66,'Debt Avalanche Calculator'!$BV66,'Debt Avalanche Calculator'!$BY66,'Debt Avalanche Calculator'!$CB66,'Debt Avalanche Calculator'!$CE66,'Debt Avalanche Calculator'!$CH66,'Debt Avalanche Calculator'!$CK66,'Debt Avalanche Calculator'!$CN66,'Debt Avalanche Calculator'!$CQ66,'Debt Avalanche Calculator'!$CT66)</f>
        <v>0</v>
      </c>
      <c r="L68" s="161">
        <v>49</v>
      </c>
      <c r="M68" s="147"/>
      <c r="N68" s="147"/>
      <c r="O68" s="147"/>
      <c r="P68" s="147"/>
      <c r="Q68" s="147"/>
      <c r="R68" s="147"/>
      <c r="S68" s="147"/>
      <c r="T68" s="147"/>
      <c r="U68" s="147"/>
      <c r="V68" s="147"/>
      <c r="W68" s="147"/>
      <c r="X68" s="147"/>
      <c r="Y68" s="147"/>
      <c r="Z68" s="147"/>
      <c r="AA68" s="147"/>
      <c r="AB68" s="147"/>
      <c r="AC68" s="147"/>
      <c r="AD68" s="147"/>
      <c r="AE68" s="147"/>
      <c r="AF68" s="147"/>
      <c r="AG68" s="147"/>
      <c r="AH68" s="147"/>
    </row>
    <row r="69" spans="1:34" x14ac:dyDescent="0.25">
      <c r="A69" s="146"/>
      <c r="B69" s="147"/>
      <c r="C69" s="148"/>
      <c r="D69" s="147"/>
      <c r="E69" s="148"/>
      <c r="F69" s="147"/>
      <c r="G69" s="148"/>
      <c r="H69" s="148"/>
      <c r="I69" s="160">
        <v>50</v>
      </c>
      <c r="J69" s="169">
        <f>SUM('Debt Snowball Calculator'!E67,'Debt Snowball Calculator'!H67,'Debt Snowball Calculator'!K67,'Debt Snowball Calculator'!N67,'Debt Snowball Calculator'!Q67,'Debt Snowball Calculator'!T67,'Debt Snowball Calculator'!W67,'Debt Snowball Calculator'!Z67,'Debt Snowball Calculator'!AC67,'Debt Snowball Calculator'!AF67,'Debt Snowball Calculator'!AI67,'Debt Snowball Calculator'!AL67,'Debt Snowball Calculator'!AO67,'Debt Snowball Calculator'!AR67,'Debt Snowball Calculator'!AU67,'Debt Snowball Calculator'!AX67,'Debt Snowball Calculator'!BA67,'Debt Snowball Calculator'!BD67,'Debt Snowball Calculator'!BG67,'Debt Snowball Calculator'!BJ67,'Debt Snowball Calculator'!BM67,'Debt Snowball Calculator'!BP67,'Debt Snowball Calculator'!BS67,'Debt Snowball Calculator'!BV67,'Debt Snowball Calculator'!BY67,'Debt Snowball Calculator'!CB67,'Debt Snowball Calculator'!CE67,'Debt Snowball Calculator'!CH67,'Debt Snowball Calculator'!CK67,'Debt Snowball Calculator'!CN67,'Debt Snowball Calculator'!CQ67,'Debt Snowball Calculator'!CT67)</f>
        <v>0</v>
      </c>
      <c r="K69" s="169">
        <f>SUM('Debt Avalanche Calculator'!$E67,'Debt Avalanche Calculator'!$H67,'Debt Avalanche Calculator'!$K67,'Debt Avalanche Calculator'!$N67,'Debt Avalanche Calculator'!$Q67,'Debt Avalanche Calculator'!$T67,'Debt Avalanche Calculator'!$W67,'Debt Avalanche Calculator'!$Z67,'Debt Avalanche Calculator'!$AC67,'Debt Avalanche Calculator'!$AF67,'Debt Avalanche Calculator'!$AI67,'Debt Avalanche Calculator'!$AL67,'Debt Avalanche Calculator'!$AO67,'Debt Avalanche Calculator'!$AR67,'Debt Avalanche Calculator'!$AU67,'Debt Avalanche Calculator'!$AX67,'Debt Avalanche Calculator'!$BA67,'Debt Avalanche Calculator'!$BD67,'Debt Avalanche Calculator'!$BG67,'Debt Avalanche Calculator'!$BJ67,'Debt Avalanche Calculator'!$BM67,'Debt Avalanche Calculator'!$BP67,'Debt Avalanche Calculator'!$BS67,'Debt Avalanche Calculator'!$BV67,'Debt Avalanche Calculator'!$BY67,'Debt Avalanche Calculator'!$CB67,'Debt Avalanche Calculator'!$CE67,'Debt Avalanche Calculator'!$CH67,'Debt Avalanche Calculator'!$CK67,'Debt Avalanche Calculator'!$CN67,'Debt Avalanche Calculator'!$CQ67,'Debt Avalanche Calculator'!$CT67)</f>
        <v>0</v>
      </c>
      <c r="L69" s="161">
        <v>50</v>
      </c>
      <c r="M69" s="147"/>
      <c r="N69" s="147"/>
      <c r="O69" s="147"/>
      <c r="P69" s="147"/>
      <c r="Q69" s="147"/>
      <c r="R69" s="147"/>
      <c r="S69" s="147"/>
      <c r="T69" s="147"/>
      <c r="U69" s="147"/>
      <c r="V69" s="147"/>
      <c r="W69" s="147"/>
      <c r="X69" s="147"/>
      <c r="Y69" s="147"/>
      <c r="Z69" s="147"/>
      <c r="AA69" s="147"/>
      <c r="AB69" s="147"/>
      <c r="AC69" s="147"/>
      <c r="AD69" s="147"/>
      <c r="AE69" s="147"/>
      <c r="AF69" s="147"/>
      <c r="AG69" s="147"/>
      <c r="AH69" s="147"/>
    </row>
    <row r="70" spans="1:34" x14ac:dyDescent="0.25">
      <c r="A70" s="146"/>
      <c r="B70" s="147"/>
      <c r="C70" s="148"/>
      <c r="D70" s="147"/>
      <c r="E70" s="148"/>
      <c r="F70" s="147"/>
      <c r="G70" s="148"/>
      <c r="H70" s="148"/>
      <c r="I70" s="160">
        <v>51</v>
      </c>
      <c r="J70" s="169">
        <f>SUM('Debt Snowball Calculator'!E68,'Debt Snowball Calculator'!H68,'Debt Snowball Calculator'!K68,'Debt Snowball Calculator'!N68,'Debt Snowball Calculator'!Q68,'Debt Snowball Calculator'!T68,'Debt Snowball Calculator'!W68,'Debt Snowball Calculator'!Z68,'Debt Snowball Calculator'!AC68,'Debt Snowball Calculator'!AF68,'Debt Snowball Calculator'!AI68,'Debt Snowball Calculator'!AL68,'Debt Snowball Calculator'!AO68,'Debt Snowball Calculator'!AR68,'Debt Snowball Calculator'!AU68,'Debt Snowball Calculator'!AX68,'Debt Snowball Calculator'!BA68,'Debt Snowball Calculator'!BD68,'Debt Snowball Calculator'!BG68,'Debt Snowball Calculator'!BJ68,'Debt Snowball Calculator'!BM68,'Debt Snowball Calculator'!BP68,'Debt Snowball Calculator'!BS68,'Debt Snowball Calculator'!BV68,'Debt Snowball Calculator'!BY68,'Debt Snowball Calculator'!CB68,'Debt Snowball Calculator'!CE68,'Debt Snowball Calculator'!CH68,'Debt Snowball Calculator'!CK68,'Debt Snowball Calculator'!CN68,'Debt Snowball Calculator'!CQ68,'Debt Snowball Calculator'!CT68)</f>
        <v>0</v>
      </c>
      <c r="K70" s="169">
        <f>SUM('Debt Avalanche Calculator'!$E68,'Debt Avalanche Calculator'!$H68,'Debt Avalanche Calculator'!$K68,'Debt Avalanche Calculator'!$N68,'Debt Avalanche Calculator'!$Q68,'Debt Avalanche Calculator'!$T68,'Debt Avalanche Calculator'!$W68,'Debt Avalanche Calculator'!$Z68,'Debt Avalanche Calculator'!$AC68,'Debt Avalanche Calculator'!$AF68,'Debt Avalanche Calculator'!$AI68,'Debt Avalanche Calculator'!$AL68,'Debt Avalanche Calculator'!$AO68,'Debt Avalanche Calculator'!$AR68,'Debt Avalanche Calculator'!$AU68,'Debt Avalanche Calculator'!$AX68,'Debt Avalanche Calculator'!$BA68,'Debt Avalanche Calculator'!$BD68,'Debt Avalanche Calculator'!$BG68,'Debt Avalanche Calculator'!$BJ68,'Debt Avalanche Calculator'!$BM68,'Debt Avalanche Calculator'!$BP68,'Debt Avalanche Calculator'!$BS68,'Debt Avalanche Calculator'!$BV68,'Debt Avalanche Calculator'!$BY68,'Debt Avalanche Calculator'!$CB68,'Debt Avalanche Calculator'!$CE68,'Debt Avalanche Calculator'!$CH68,'Debt Avalanche Calculator'!$CK68,'Debt Avalanche Calculator'!$CN68,'Debt Avalanche Calculator'!$CQ68,'Debt Avalanche Calculator'!$CT68)</f>
        <v>0</v>
      </c>
      <c r="L70" s="161">
        <v>51</v>
      </c>
      <c r="M70" s="147"/>
      <c r="N70" s="147"/>
      <c r="O70" s="147"/>
      <c r="P70" s="147"/>
      <c r="Q70" s="147"/>
      <c r="R70" s="147"/>
      <c r="S70" s="147"/>
      <c r="T70" s="147"/>
      <c r="U70" s="147"/>
      <c r="V70" s="147"/>
      <c r="W70" s="147"/>
      <c r="X70" s="147"/>
      <c r="Y70" s="147"/>
      <c r="Z70" s="147"/>
      <c r="AA70" s="147"/>
      <c r="AB70" s="147"/>
      <c r="AC70" s="147"/>
      <c r="AD70" s="147"/>
      <c r="AE70" s="147"/>
      <c r="AF70" s="147"/>
      <c r="AG70" s="147"/>
      <c r="AH70" s="147"/>
    </row>
    <row r="71" spans="1:34" x14ac:dyDescent="0.25">
      <c r="A71" s="146"/>
      <c r="B71" s="147"/>
      <c r="C71" s="148"/>
      <c r="D71" s="147"/>
      <c r="E71" s="148"/>
      <c r="F71" s="147"/>
      <c r="G71" s="148"/>
      <c r="H71" s="148"/>
      <c r="I71" s="160">
        <v>52</v>
      </c>
      <c r="J71" s="169">
        <f>SUM('Debt Snowball Calculator'!E69,'Debt Snowball Calculator'!H69,'Debt Snowball Calculator'!K69,'Debt Snowball Calculator'!N69,'Debt Snowball Calculator'!Q69,'Debt Snowball Calculator'!T69,'Debt Snowball Calculator'!W69,'Debt Snowball Calculator'!Z69,'Debt Snowball Calculator'!AC69,'Debt Snowball Calculator'!AF69,'Debt Snowball Calculator'!AI69,'Debt Snowball Calculator'!AL69,'Debt Snowball Calculator'!AO69,'Debt Snowball Calculator'!AR69,'Debt Snowball Calculator'!AU69,'Debt Snowball Calculator'!AX69,'Debt Snowball Calculator'!BA69,'Debt Snowball Calculator'!BD69,'Debt Snowball Calculator'!BG69,'Debt Snowball Calculator'!BJ69,'Debt Snowball Calculator'!BM69,'Debt Snowball Calculator'!BP69,'Debt Snowball Calculator'!BS69,'Debt Snowball Calculator'!BV69,'Debt Snowball Calculator'!BY69,'Debt Snowball Calculator'!CB69,'Debt Snowball Calculator'!CE69,'Debt Snowball Calculator'!CH69,'Debt Snowball Calculator'!CK69,'Debt Snowball Calculator'!CN69,'Debt Snowball Calculator'!CQ69,'Debt Snowball Calculator'!CT69)</f>
        <v>0</v>
      </c>
      <c r="K71" s="169">
        <f>SUM('Debt Avalanche Calculator'!$E69,'Debt Avalanche Calculator'!$H69,'Debt Avalanche Calculator'!$K69,'Debt Avalanche Calculator'!$N69,'Debt Avalanche Calculator'!$Q69,'Debt Avalanche Calculator'!$T69,'Debt Avalanche Calculator'!$W69,'Debt Avalanche Calculator'!$Z69,'Debt Avalanche Calculator'!$AC69,'Debt Avalanche Calculator'!$AF69,'Debt Avalanche Calculator'!$AI69,'Debt Avalanche Calculator'!$AL69,'Debt Avalanche Calculator'!$AO69,'Debt Avalanche Calculator'!$AR69,'Debt Avalanche Calculator'!$AU69,'Debt Avalanche Calculator'!$AX69,'Debt Avalanche Calculator'!$BA69,'Debt Avalanche Calculator'!$BD69,'Debt Avalanche Calculator'!$BG69,'Debt Avalanche Calculator'!$BJ69,'Debt Avalanche Calculator'!$BM69,'Debt Avalanche Calculator'!$BP69,'Debt Avalanche Calculator'!$BS69,'Debt Avalanche Calculator'!$BV69,'Debt Avalanche Calculator'!$BY69,'Debt Avalanche Calculator'!$CB69,'Debt Avalanche Calculator'!$CE69,'Debt Avalanche Calculator'!$CH69,'Debt Avalanche Calculator'!$CK69,'Debt Avalanche Calculator'!$CN69,'Debt Avalanche Calculator'!$CQ69,'Debt Avalanche Calculator'!$CT69)</f>
        <v>0</v>
      </c>
      <c r="L71" s="161">
        <v>52</v>
      </c>
      <c r="M71" s="147"/>
      <c r="N71" s="147"/>
      <c r="O71" s="147"/>
      <c r="P71" s="147"/>
      <c r="Q71" s="147"/>
      <c r="R71" s="147"/>
      <c r="S71" s="147"/>
      <c r="T71" s="147"/>
      <c r="U71" s="147"/>
      <c r="V71" s="147"/>
      <c r="W71" s="147"/>
      <c r="X71" s="147"/>
      <c r="Y71" s="147"/>
      <c r="Z71" s="147"/>
      <c r="AA71" s="147"/>
      <c r="AB71" s="147"/>
      <c r="AC71" s="147"/>
      <c r="AD71" s="147"/>
      <c r="AE71" s="147"/>
      <c r="AF71" s="147"/>
      <c r="AG71" s="147"/>
      <c r="AH71" s="147"/>
    </row>
    <row r="72" spans="1:34" x14ac:dyDescent="0.25">
      <c r="A72" s="146"/>
      <c r="B72" s="147"/>
      <c r="C72" s="148"/>
      <c r="D72" s="147"/>
      <c r="E72" s="148"/>
      <c r="F72" s="147"/>
      <c r="G72" s="148"/>
      <c r="H72" s="148"/>
      <c r="I72" s="160">
        <v>53</v>
      </c>
      <c r="J72" s="169">
        <f>SUM('Debt Snowball Calculator'!E70,'Debt Snowball Calculator'!H70,'Debt Snowball Calculator'!K70,'Debt Snowball Calculator'!N70,'Debt Snowball Calculator'!Q70,'Debt Snowball Calculator'!T70,'Debt Snowball Calculator'!W70,'Debt Snowball Calculator'!Z70,'Debt Snowball Calculator'!AC70,'Debt Snowball Calculator'!AF70,'Debt Snowball Calculator'!AI70,'Debt Snowball Calculator'!AL70,'Debt Snowball Calculator'!AO70,'Debt Snowball Calculator'!AR70,'Debt Snowball Calculator'!AU70,'Debt Snowball Calculator'!AX70,'Debt Snowball Calculator'!BA70,'Debt Snowball Calculator'!BD70,'Debt Snowball Calculator'!BG70,'Debt Snowball Calculator'!BJ70,'Debt Snowball Calculator'!BM70,'Debt Snowball Calculator'!BP70,'Debt Snowball Calculator'!BS70,'Debt Snowball Calculator'!BV70,'Debt Snowball Calculator'!BY70,'Debt Snowball Calculator'!CB70,'Debt Snowball Calculator'!CE70,'Debt Snowball Calculator'!CH70,'Debt Snowball Calculator'!CK70,'Debt Snowball Calculator'!CN70,'Debt Snowball Calculator'!CQ70,'Debt Snowball Calculator'!CT70)</f>
        <v>0</v>
      </c>
      <c r="K72" s="169">
        <f>SUM('Debt Avalanche Calculator'!$E70,'Debt Avalanche Calculator'!$H70,'Debt Avalanche Calculator'!$K70,'Debt Avalanche Calculator'!$N70,'Debt Avalanche Calculator'!$Q70,'Debt Avalanche Calculator'!$T70,'Debt Avalanche Calculator'!$W70,'Debt Avalanche Calculator'!$Z70,'Debt Avalanche Calculator'!$AC70,'Debt Avalanche Calculator'!$AF70,'Debt Avalanche Calculator'!$AI70,'Debt Avalanche Calculator'!$AL70,'Debt Avalanche Calculator'!$AO70,'Debt Avalanche Calculator'!$AR70,'Debt Avalanche Calculator'!$AU70,'Debt Avalanche Calculator'!$AX70,'Debt Avalanche Calculator'!$BA70,'Debt Avalanche Calculator'!$BD70,'Debt Avalanche Calculator'!$BG70,'Debt Avalanche Calculator'!$BJ70,'Debt Avalanche Calculator'!$BM70,'Debt Avalanche Calculator'!$BP70,'Debt Avalanche Calculator'!$BS70,'Debt Avalanche Calculator'!$BV70,'Debt Avalanche Calculator'!$BY70,'Debt Avalanche Calculator'!$CB70,'Debt Avalanche Calculator'!$CE70,'Debt Avalanche Calculator'!$CH70,'Debt Avalanche Calculator'!$CK70,'Debt Avalanche Calculator'!$CN70,'Debt Avalanche Calculator'!$CQ70,'Debt Avalanche Calculator'!$CT70)</f>
        <v>0</v>
      </c>
      <c r="L72" s="161">
        <v>53</v>
      </c>
      <c r="M72" s="147"/>
      <c r="N72" s="147"/>
      <c r="O72" s="147"/>
      <c r="P72" s="147"/>
      <c r="Q72" s="147"/>
      <c r="R72" s="147"/>
      <c r="S72" s="147"/>
      <c r="T72" s="147"/>
      <c r="U72" s="147"/>
      <c r="V72" s="147"/>
      <c r="W72" s="147"/>
      <c r="X72" s="147"/>
      <c r="Y72" s="147"/>
      <c r="Z72" s="147"/>
      <c r="AA72" s="147"/>
      <c r="AB72" s="147"/>
      <c r="AC72" s="147"/>
      <c r="AD72" s="147"/>
      <c r="AE72" s="147"/>
      <c r="AF72" s="147"/>
      <c r="AG72" s="147"/>
      <c r="AH72" s="147"/>
    </row>
    <row r="73" spans="1:34" x14ac:dyDescent="0.25">
      <c r="A73" s="146"/>
      <c r="B73" s="147"/>
      <c r="C73" s="148"/>
      <c r="D73" s="147"/>
      <c r="E73" s="148"/>
      <c r="F73" s="147"/>
      <c r="G73" s="148"/>
      <c r="H73" s="148"/>
      <c r="I73" s="160">
        <v>54</v>
      </c>
      <c r="J73" s="169">
        <f>SUM('Debt Snowball Calculator'!E71,'Debt Snowball Calculator'!H71,'Debt Snowball Calculator'!K71,'Debt Snowball Calculator'!N71,'Debt Snowball Calculator'!Q71,'Debt Snowball Calculator'!T71,'Debt Snowball Calculator'!W71,'Debt Snowball Calculator'!Z71,'Debt Snowball Calculator'!AC71,'Debt Snowball Calculator'!AF71,'Debt Snowball Calculator'!AI71,'Debt Snowball Calculator'!AL71,'Debt Snowball Calculator'!AO71,'Debt Snowball Calculator'!AR71,'Debt Snowball Calculator'!AU71,'Debt Snowball Calculator'!AX71,'Debt Snowball Calculator'!BA71,'Debt Snowball Calculator'!BD71,'Debt Snowball Calculator'!BG71,'Debt Snowball Calculator'!BJ71,'Debt Snowball Calculator'!BM71,'Debt Snowball Calculator'!BP71,'Debt Snowball Calculator'!BS71,'Debt Snowball Calculator'!BV71,'Debt Snowball Calculator'!BY71,'Debt Snowball Calculator'!CB71,'Debt Snowball Calculator'!CE71,'Debt Snowball Calculator'!CH71,'Debt Snowball Calculator'!CK71,'Debt Snowball Calculator'!CN71,'Debt Snowball Calculator'!CQ71,'Debt Snowball Calculator'!CT71)</f>
        <v>0</v>
      </c>
      <c r="K73" s="169">
        <f>SUM('Debt Avalanche Calculator'!$E71,'Debt Avalanche Calculator'!$H71,'Debt Avalanche Calculator'!$K71,'Debt Avalanche Calculator'!$N71,'Debt Avalanche Calculator'!$Q71,'Debt Avalanche Calculator'!$T71,'Debt Avalanche Calculator'!$W71,'Debt Avalanche Calculator'!$Z71,'Debt Avalanche Calculator'!$AC71,'Debt Avalanche Calculator'!$AF71,'Debt Avalanche Calculator'!$AI71,'Debt Avalanche Calculator'!$AL71,'Debt Avalanche Calculator'!$AO71,'Debt Avalanche Calculator'!$AR71,'Debt Avalanche Calculator'!$AU71,'Debt Avalanche Calculator'!$AX71,'Debt Avalanche Calculator'!$BA71,'Debt Avalanche Calculator'!$BD71,'Debt Avalanche Calculator'!$BG71,'Debt Avalanche Calculator'!$BJ71,'Debt Avalanche Calculator'!$BM71,'Debt Avalanche Calculator'!$BP71,'Debt Avalanche Calculator'!$BS71,'Debt Avalanche Calculator'!$BV71,'Debt Avalanche Calculator'!$BY71,'Debt Avalanche Calculator'!$CB71,'Debt Avalanche Calculator'!$CE71,'Debt Avalanche Calculator'!$CH71,'Debt Avalanche Calculator'!$CK71,'Debt Avalanche Calculator'!$CN71,'Debt Avalanche Calculator'!$CQ71,'Debt Avalanche Calculator'!$CT71)</f>
        <v>0</v>
      </c>
      <c r="L73" s="161">
        <v>54</v>
      </c>
      <c r="M73" s="147"/>
      <c r="N73" s="147"/>
      <c r="O73" s="147"/>
      <c r="P73" s="147"/>
      <c r="Q73" s="147"/>
      <c r="R73" s="147"/>
      <c r="S73" s="147"/>
      <c r="T73" s="147"/>
      <c r="U73" s="147"/>
      <c r="V73" s="147"/>
      <c r="W73" s="147"/>
      <c r="X73" s="147"/>
      <c r="Y73" s="147"/>
      <c r="Z73" s="147"/>
      <c r="AA73" s="147"/>
      <c r="AB73" s="147"/>
      <c r="AC73" s="147"/>
      <c r="AD73" s="147"/>
      <c r="AE73" s="147"/>
      <c r="AF73" s="147"/>
      <c r="AG73" s="147"/>
      <c r="AH73" s="147"/>
    </row>
    <row r="74" spans="1:34" x14ac:dyDescent="0.25">
      <c r="A74" s="146"/>
      <c r="B74" s="147"/>
      <c r="C74" s="148"/>
      <c r="D74" s="147"/>
      <c r="E74" s="148"/>
      <c r="F74" s="147"/>
      <c r="G74" s="148"/>
      <c r="H74" s="148"/>
      <c r="I74" s="160">
        <v>55</v>
      </c>
      <c r="J74" s="169">
        <f>SUM('Debt Snowball Calculator'!E72,'Debt Snowball Calculator'!H72,'Debt Snowball Calculator'!K72,'Debt Snowball Calculator'!N72,'Debt Snowball Calculator'!Q72,'Debt Snowball Calculator'!T72,'Debt Snowball Calculator'!W72,'Debt Snowball Calculator'!Z72,'Debt Snowball Calculator'!AC72,'Debt Snowball Calculator'!AF72,'Debt Snowball Calculator'!AI72,'Debt Snowball Calculator'!AL72,'Debt Snowball Calculator'!AO72,'Debt Snowball Calculator'!AR72,'Debt Snowball Calculator'!AU72,'Debt Snowball Calculator'!AX72,'Debt Snowball Calculator'!BA72,'Debt Snowball Calculator'!BD72,'Debt Snowball Calculator'!BG72,'Debt Snowball Calculator'!BJ72,'Debt Snowball Calculator'!BM72,'Debt Snowball Calculator'!BP72,'Debt Snowball Calculator'!BS72,'Debt Snowball Calculator'!BV72,'Debt Snowball Calculator'!BY72,'Debt Snowball Calculator'!CB72,'Debt Snowball Calculator'!CE72,'Debt Snowball Calculator'!CH72,'Debt Snowball Calculator'!CK72,'Debt Snowball Calculator'!CN72,'Debt Snowball Calculator'!CQ72,'Debt Snowball Calculator'!CT72)</f>
        <v>0</v>
      </c>
      <c r="K74" s="169">
        <f>SUM('Debt Avalanche Calculator'!$E72,'Debt Avalanche Calculator'!$H72,'Debt Avalanche Calculator'!$K72,'Debt Avalanche Calculator'!$N72,'Debt Avalanche Calculator'!$Q72,'Debt Avalanche Calculator'!$T72,'Debt Avalanche Calculator'!$W72,'Debt Avalanche Calculator'!$Z72,'Debt Avalanche Calculator'!$AC72,'Debt Avalanche Calculator'!$AF72,'Debt Avalanche Calculator'!$AI72,'Debt Avalanche Calculator'!$AL72,'Debt Avalanche Calculator'!$AO72,'Debt Avalanche Calculator'!$AR72,'Debt Avalanche Calculator'!$AU72,'Debt Avalanche Calculator'!$AX72,'Debt Avalanche Calculator'!$BA72,'Debt Avalanche Calculator'!$BD72,'Debt Avalanche Calculator'!$BG72,'Debt Avalanche Calculator'!$BJ72,'Debt Avalanche Calculator'!$BM72,'Debt Avalanche Calculator'!$BP72,'Debt Avalanche Calculator'!$BS72,'Debt Avalanche Calculator'!$BV72,'Debt Avalanche Calculator'!$BY72,'Debt Avalanche Calculator'!$CB72,'Debt Avalanche Calculator'!$CE72,'Debt Avalanche Calculator'!$CH72,'Debt Avalanche Calculator'!$CK72,'Debt Avalanche Calculator'!$CN72,'Debt Avalanche Calculator'!$CQ72,'Debt Avalanche Calculator'!$CT72)</f>
        <v>0</v>
      </c>
      <c r="L74" s="161">
        <v>55</v>
      </c>
      <c r="M74" s="147"/>
      <c r="N74" s="147"/>
      <c r="O74" s="147"/>
      <c r="P74" s="147"/>
      <c r="Q74" s="147"/>
      <c r="R74" s="147"/>
      <c r="S74" s="147"/>
      <c r="T74" s="147"/>
      <c r="U74" s="147"/>
      <c r="V74" s="147"/>
      <c r="W74" s="147"/>
      <c r="X74" s="147"/>
      <c r="Y74" s="147"/>
      <c r="Z74" s="147"/>
      <c r="AA74" s="147"/>
      <c r="AB74" s="147"/>
      <c r="AC74" s="147"/>
      <c r="AD74" s="147"/>
      <c r="AE74" s="147"/>
      <c r="AF74" s="147"/>
      <c r="AG74" s="147"/>
      <c r="AH74" s="147"/>
    </row>
    <row r="75" spans="1:34" x14ac:dyDescent="0.25">
      <c r="A75" s="146"/>
      <c r="B75" s="147"/>
      <c r="C75" s="148"/>
      <c r="D75" s="147"/>
      <c r="E75" s="148"/>
      <c r="F75" s="147"/>
      <c r="G75" s="148"/>
      <c r="H75" s="148"/>
      <c r="I75" s="160">
        <v>56</v>
      </c>
      <c r="J75" s="169">
        <f>SUM('Debt Snowball Calculator'!E73,'Debt Snowball Calculator'!H73,'Debt Snowball Calculator'!K73,'Debt Snowball Calculator'!N73,'Debt Snowball Calculator'!Q73,'Debt Snowball Calculator'!T73,'Debt Snowball Calculator'!W73,'Debt Snowball Calculator'!Z73,'Debt Snowball Calculator'!AC73,'Debt Snowball Calculator'!AF73,'Debt Snowball Calculator'!AI73,'Debt Snowball Calculator'!AL73,'Debt Snowball Calculator'!AO73,'Debt Snowball Calculator'!AR73,'Debt Snowball Calculator'!AU73,'Debt Snowball Calculator'!AX73,'Debt Snowball Calculator'!BA73,'Debt Snowball Calculator'!BD73,'Debt Snowball Calculator'!BG73,'Debt Snowball Calculator'!BJ73,'Debt Snowball Calculator'!BM73,'Debt Snowball Calculator'!BP73,'Debt Snowball Calculator'!BS73,'Debt Snowball Calculator'!BV73,'Debt Snowball Calculator'!BY73,'Debt Snowball Calculator'!CB73,'Debt Snowball Calculator'!CE73,'Debt Snowball Calculator'!CH73,'Debt Snowball Calculator'!CK73,'Debt Snowball Calculator'!CN73,'Debt Snowball Calculator'!CQ73,'Debt Snowball Calculator'!CT73)</f>
        <v>0</v>
      </c>
      <c r="K75" s="169">
        <f>SUM('Debt Avalanche Calculator'!$E73,'Debt Avalanche Calculator'!$H73,'Debt Avalanche Calculator'!$K73,'Debt Avalanche Calculator'!$N73,'Debt Avalanche Calculator'!$Q73,'Debt Avalanche Calculator'!$T73,'Debt Avalanche Calculator'!$W73,'Debt Avalanche Calculator'!$Z73,'Debt Avalanche Calculator'!$AC73,'Debt Avalanche Calculator'!$AF73,'Debt Avalanche Calculator'!$AI73,'Debt Avalanche Calculator'!$AL73,'Debt Avalanche Calculator'!$AO73,'Debt Avalanche Calculator'!$AR73,'Debt Avalanche Calculator'!$AU73,'Debt Avalanche Calculator'!$AX73,'Debt Avalanche Calculator'!$BA73,'Debt Avalanche Calculator'!$BD73,'Debt Avalanche Calculator'!$BG73,'Debt Avalanche Calculator'!$BJ73,'Debt Avalanche Calculator'!$BM73,'Debt Avalanche Calculator'!$BP73,'Debt Avalanche Calculator'!$BS73,'Debt Avalanche Calculator'!$BV73,'Debt Avalanche Calculator'!$BY73,'Debt Avalanche Calculator'!$CB73,'Debt Avalanche Calculator'!$CE73,'Debt Avalanche Calculator'!$CH73,'Debt Avalanche Calculator'!$CK73,'Debt Avalanche Calculator'!$CN73,'Debt Avalanche Calculator'!$CQ73,'Debt Avalanche Calculator'!$CT73)</f>
        <v>0</v>
      </c>
      <c r="L75" s="161">
        <v>56</v>
      </c>
      <c r="M75" s="147"/>
      <c r="N75" s="147"/>
      <c r="O75" s="147"/>
      <c r="P75" s="147"/>
      <c r="Q75" s="147"/>
      <c r="R75" s="147"/>
      <c r="S75" s="147"/>
      <c r="T75" s="147"/>
      <c r="U75" s="147"/>
      <c r="V75" s="147"/>
      <c r="W75" s="147"/>
      <c r="X75" s="147"/>
      <c r="Y75" s="147"/>
      <c r="Z75" s="147"/>
      <c r="AA75" s="147"/>
      <c r="AB75" s="147"/>
      <c r="AC75" s="147"/>
      <c r="AD75" s="147"/>
      <c r="AE75" s="147"/>
      <c r="AF75" s="147"/>
      <c r="AG75" s="147"/>
      <c r="AH75" s="147"/>
    </row>
    <row r="76" spans="1:34" x14ac:dyDescent="0.25">
      <c r="A76" s="146"/>
      <c r="B76" s="147"/>
      <c r="C76" s="148"/>
      <c r="D76" s="147"/>
      <c r="E76" s="148"/>
      <c r="F76" s="147"/>
      <c r="G76" s="148"/>
      <c r="H76" s="148"/>
      <c r="I76" s="160">
        <v>57</v>
      </c>
      <c r="J76" s="169">
        <f>SUM('Debt Snowball Calculator'!E74,'Debt Snowball Calculator'!H74,'Debt Snowball Calculator'!K74,'Debt Snowball Calculator'!N74,'Debt Snowball Calculator'!Q74,'Debt Snowball Calculator'!T74,'Debt Snowball Calculator'!W74,'Debt Snowball Calculator'!Z74,'Debt Snowball Calculator'!AC74,'Debt Snowball Calculator'!AF74,'Debt Snowball Calculator'!AI74,'Debt Snowball Calculator'!AL74,'Debt Snowball Calculator'!AO74,'Debt Snowball Calculator'!AR74,'Debt Snowball Calculator'!AU74,'Debt Snowball Calculator'!AX74,'Debt Snowball Calculator'!BA74,'Debt Snowball Calculator'!BD74,'Debt Snowball Calculator'!BG74,'Debt Snowball Calculator'!BJ74,'Debt Snowball Calculator'!BM74,'Debt Snowball Calculator'!BP74,'Debt Snowball Calculator'!BS74,'Debt Snowball Calculator'!BV74,'Debt Snowball Calculator'!BY74,'Debt Snowball Calculator'!CB74,'Debt Snowball Calculator'!CE74,'Debt Snowball Calculator'!CH74,'Debt Snowball Calculator'!CK74,'Debt Snowball Calculator'!CN74,'Debt Snowball Calculator'!CQ74,'Debt Snowball Calculator'!CT74)</f>
        <v>0</v>
      </c>
      <c r="K76" s="169">
        <f>SUM('Debt Avalanche Calculator'!$E74,'Debt Avalanche Calculator'!$H74,'Debt Avalanche Calculator'!$K74,'Debt Avalanche Calculator'!$N74,'Debt Avalanche Calculator'!$Q74,'Debt Avalanche Calculator'!$T74,'Debt Avalanche Calculator'!$W74,'Debt Avalanche Calculator'!$Z74,'Debt Avalanche Calculator'!$AC74,'Debt Avalanche Calculator'!$AF74,'Debt Avalanche Calculator'!$AI74,'Debt Avalanche Calculator'!$AL74,'Debt Avalanche Calculator'!$AO74,'Debt Avalanche Calculator'!$AR74,'Debt Avalanche Calculator'!$AU74,'Debt Avalanche Calculator'!$AX74,'Debt Avalanche Calculator'!$BA74,'Debt Avalanche Calculator'!$BD74,'Debt Avalanche Calculator'!$BG74,'Debt Avalanche Calculator'!$BJ74,'Debt Avalanche Calculator'!$BM74,'Debt Avalanche Calculator'!$BP74,'Debt Avalanche Calculator'!$BS74,'Debt Avalanche Calculator'!$BV74,'Debt Avalanche Calculator'!$BY74,'Debt Avalanche Calculator'!$CB74,'Debt Avalanche Calculator'!$CE74,'Debt Avalanche Calculator'!$CH74,'Debt Avalanche Calculator'!$CK74,'Debt Avalanche Calculator'!$CN74,'Debt Avalanche Calculator'!$CQ74,'Debt Avalanche Calculator'!$CT74)</f>
        <v>0</v>
      </c>
      <c r="L76" s="161">
        <v>57</v>
      </c>
      <c r="M76" s="147"/>
      <c r="N76" s="147"/>
      <c r="O76" s="147"/>
      <c r="P76" s="147"/>
      <c r="Q76" s="147"/>
      <c r="R76" s="147"/>
      <c r="S76" s="147"/>
      <c r="T76" s="147"/>
      <c r="U76" s="147"/>
      <c r="V76" s="147"/>
      <c r="W76" s="147"/>
      <c r="X76" s="147"/>
      <c r="Y76" s="147"/>
      <c r="Z76" s="147"/>
      <c r="AA76" s="147"/>
      <c r="AB76" s="147"/>
      <c r="AC76" s="147"/>
      <c r="AD76" s="147"/>
      <c r="AE76" s="147"/>
      <c r="AF76" s="147"/>
      <c r="AG76" s="147"/>
      <c r="AH76" s="147"/>
    </row>
    <row r="77" spans="1:34" x14ac:dyDescent="0.25">
      <c r="A77" s="146"/>
      <c r="B77" s="147"/>
      <c r="C77" s="148"/>
      <c r="D77" s="147"/>
      <c r="E77" s="148"/>
      <c r="F77" s="147"/>
      <c r="G77" s="148"/>
      <c r="H77" s="148"/>
      <c r="I77" s="160">
        <v>58</v>
      </c>
      <c r="J77" s="169">
        <f>SUM('Debt Snowball Calculator'!E75,'Debt Snowball Calculator'!H75,'Debt Snowball Calculator'!K75,'Debt Snowball Calculator'!N75,'Debt Snowball Calculator'!Q75,'Debt Snowball Calculator'!T75,'Debt Snowball Calculator'!W75,'Debt Snowball Calculator'!Z75,'Debt Snowball Calculator'!AC75,'Debt Snowball Calculator'!AF75,'Debt Snowball Calculator'!AI75,'Debt Snowball Calculator'!AL75,'Debt Snowball Calculator'!AO75,'Debt Snowball Calculator'!AR75,'Debt Snowball Calculator'!AU75,'Debt Snowball Calculator'!AX75,'Debt Snowball Calculator'!BA75,'Debt Snowball Calculator'!BD75,'Debt Snowball Calculator'!BG75,'Debt Snowball Calculator'!BJ75,'Debt Snowball Calculator'!BM75,'Debt Snowball Calculator'!BP75,'Debt Snowball Calculator'!BS75,'Debt Snowball Calculator'!BV75,'Debt Snowball Calculator'!BY75,'Debt Snowball Calculator'!CB75,'Debt Snowball Calculator'!CE75,'Debt Snowball Calculator'!CH75,'Debt Snowball Calculator'!CK75,'Debt Snowball Calculator'!CN75,'Debt Snowball Calculator'!CQ75,'Debt Snowball Calculator'!CT75)</f>
        <v>0</v>
      </c>
      <c r="K77" s="169">
        <f>SUM('Debt Avalanche Calculator'!$E75,'Debt Avalanche Calculator'!$H75,'Debt Avalanche Calculator'!$K75,'Debt Avalanche Calculator'!$N75,'Debt Avalanche Calculator'!$Q75,'Debt Avalanche Calculator'!$T75,'Debt Avalanche Calculator'!$W75,'Debt Avalanche Calculator'!$Z75,'Debt Avalanche Calculator'!$AC75,'Debt Avalanche Calculator'!$AF75,'Debt Avalanche Calculator'!$AI75,'Debt Avalanche Calculator'!$AL75,'Debt Avalanche Calculator'!$AO75,'Debt Avalanche Calculator'!$AR75,'Debt Avalanche Calculator'!$AU75,'Debt Avalanche Calculator'!$AX75,'Debt Avalanche Calculator'!$BA75,'Debt Avalanche Calculator'!$BD75,'Debt Avalanche Calculator'!$BG75,'Debt Avalanche Calculator'!$BJ75,'Debt Avalanche Calculator'!$BM75,'Debt Avalanche Calculator'!$BP75,'Debt Avalanche Calculator'!$BS75,'Debt Avalanche Calculator'!$BV75,'Debt Avalanche Calculator'!$BY75,'Debt Avalanche Calculator'!$CB75,'Debt Avalanche Calculator'!$CE75,'Debt Avalanche Calculator'!$CH75,'Debt Avalanche Calculator'!$CK75,'Debt Avalanche Calculator'!$CN75,'Debt Avalanche Calculator'!$CQ75,'Debt Avalanche Calculator'!$CT75)</f>
        <v>0</v>
      </c>
      <c r="L77" s="161">
        <v>58</v>
      </c>
      <c r="M77" s="147"/>
      <c r="N77" s="147"/>
      <c r="O77" s="147"/>
      <c r="P77" s="147"/>
      <c r="Q77" s="147"/>
      <c r="R77" s="147"/>
      <c r="S77" s="147"/>
      <c r="T77" s="147"/>
      <c r="U77" s="147"/>
      <c r="V77" s="147"/>
      <c r="W77" s="147"/>
      <c r="X77" s="147"/>
      <c r="Y77" s="147"/>
      <c r="Z77" s="147"/>
      <c r="AA77" s="147"/>
      <c r="AB77" s="147"/>
      <c r="AC77" s="147"/>
      <c r="AD77" s="147"/>
      <c r="AE77" s="147"/>
      <c r="AF77" s="147"/>
      <c r="AG77" s="147"/>
      <c r="AH77" s="147"/>
    </row>
    <row r="78" spans="1:34" x14ac:dyDescent="0.25">
      <c r="A78" s="146"/>
      <c r="B78" s="147"/>
      <c r="C78" s="148"/>
      <c r="D78" s="147"/>
      <c r="E78" s="148"/>
      <c r="F78" s="147"/>
      <c r="G78" s="148"/>
      <c r="H78" s="148"/>
      <c r="I78" s="160">
        <v>59</v>
      </c>
      <c r="J78" s="169">
        <f>SUM('Debt Snowball Calculator'!E76,'Debt Snowball Calculator'!H76,'Debt Snowball Calculator'!K76,'Debt Snowball Calculator'!N76,'Debt Snowball Calculator'!Q76,'Debt Snowball Calculator'!T76,'Debt Snowball Calculator'!W76,'Debt Snowball Calculator'!Z76,'Debt Snowball Calculator'!AC76,'Debt Snowball Calculator'!AF76,'Debt Snowball Calculator'!AI76,'Debt Snowball Calculator'!AL76,'Debt Snowball Calculator'!AO76,'Debt Snowball Calculator'!AR76,'Debt Snowball Calculator'!AU76,'Debt Snowball Calculator'!AX76,'Debt Snowball Calculator'!BA76,'Debt Snowball Calculator'!BD76,'Debt Snowball Calculator'!BG76,'Debt Snowball Calculator'!BJ76,'Debt Snowball Calculator'!BM76,'Debt Snowball Calculator'!BP76,'Debt Snowball Calculator'!BS76,'Debt Snowball Calculator'!BV76,'Debt Snowball Calculator'!BY76,'Debt Snowball Calculator'!CB76,'Debt Snowball Calculator'!CE76,'Debt Snowball Calculator'!CH76,'Debt Snowball Calculator'!CK76,'Debt Snowball Calculator'!CN76,'Debt Snowball Calculator'!CQ76,'Debt Snowball Calculator'!CT76)</f>
        <v>0</v>
      </c>
      <c r="K78" s="169">
        <f>SUM('Debt Avalanche Calculator'!$E76,'Debt Avalanche Calculator'!$H76,'Debt Avalanche Calculator'!$K76,'Debt Avalanche Calculator'!$N76,'Debt Avalanche Calculator'!$Q76,'Debt Avalanche Calculator'!$T76,'Debt Avalanche Calculator'!$W76,'Debt Avalanche Calculator'!$Z76,'Debt Avalanche Calculator'!$AC76,'Debt Avalanche Calculator'!$AF76,'Debt Avalanche Calculator'!$AI76,'Debt Avalanche Calculator'!$AL76,'Debt Avalanche Calculator'!$AO76,'Debt Avalanche Calculator'!$AR76,'Debt Avalanche Calculator'!$AU76,'Debt Avalanche Calculator'!$AX76,'Debt Avalanche Calculator'!$BA76,'Debt Avalanche Calculator'!$BD76,'Debt Avalanche Calculator'!$BG76,'Debt Avalanche Calculator'!$BJ76,'Debt Avalanche Calculator'!$BM76,'Debt Avalanche Calculator'!$BP76,'Debt Avalanche Calculator'!$BS76,'Debt Avalanche Calculator'!$BV76,'Debt Avalanche Calculator'!$BY76,'Debt Avalanche Calculator'!$CB76,'Debt Avalanche Calculator'!$CE76,'Debt Avalanche Calculator'!$CH76,'Debt Avalanche Calculator'!$CK76,'Debt Avalanche Calculator'!$CN76,'Debt Avalanche Calculator'!$CQ76,'Debt Avalanche Calculator'!$CT76)</f>
        <v>0</v>
      </c>
      <c r="L78" s="161">
        <v>59</v>
      </c>
      <c r="M78" s="147"/>
      <c r="N78" s="147"/>
      <c r="O78" s="147"/>
      <c r="P78" s="147"/>
      <c r="Q78" s="147"/>
      <c r="R78" s="147"/>
      <c r="S78" s="147"/>
      <c r="T78" s="147"/>
      <c r="U78" s="147"/>
      <c r="V78" s="147"/>
      <c r="W78" s="147"/>
      <c r="X78" s="147"/>
      <c r="Y78" s="147"/>
      <c r="Z78" s="147"/>
      <c r="AA78" s="147"/>
      <c r="AB78" s="147"/>
      <c r="AC78" s="147"/>
      <c r="AD78" s="147"/>
      <c r="AE78" s="147"/>
      <c r="AF78" s="147"/>
      <c r="AG78" s="147"/>
      <c r="AH78" s="147"/>
    </row>
    <row r="79" spans="1:34" x14ac:dyDescent="0.25">
      <c r="A79" s="146"/>
      <c r="B79" s="147"/>
      <c r="C79" s="148"/>
      <c r="D79" s="147"/>
      <c r="E79" s="148"/>
      <c r="F79" s="147"/>
      <c r="G79" s="148"/>
      <c r="H79" s="148"/>
      <c r="I79" s="160">
        <v>60</v>
      </c>
      <c r="J79" s="169">
        <f>SUM('Debt Snowball Calculator'!E77,'Debt Snowball Calculator'!H77,'Debt Snowball Calculator'!K77,'Debt Snowball Calculator'!N77,'Debt Snowball Calculator'!Q77,'Debt Snowball Calculator'!T77,'Debt Snowball Calculator'!W77,'Debt Snowball Calculator'!Z77,'Debt Snowball Calculator'!AC77,'Debt Snowball Calculator'!AF77,'Debt Snowball Calculator'!AI77,'Debt Snowball Calculator'!AL77,'Debt Snowball Calculator'!AO77,'Debt Snowball Calculator'!AR77,'Debt Snowball Calculator'!AU77,'Debt Snowball Calculator'!AX77,'Debt Snowball Calculator'!BA77,'Debt Snowball Calculator'!BD77,'Debt Snowball Calculator'!BG77,'Debt Snowball Calculator'!BJ77,'Debt Snowball Calculator'!BM77,'Debt Snowball Calculator'!BP77,'Debt Snowball Calculator'!BS77,'Debt Snowball Calculator'!BV77,'Debt Snowball Calculator'!BY77,'Debt Snowball Calculator'!CB77,'Debt Snowball Calculator'!CE77,'Debt Snowball Calculator'!CH77,'Debt Snowball Calculator'!CK77,'Debt Snowball Calculator'!CN77,'Debt Snowball Calculator'!CQ77,'Debt Snowball Calculator'!CT77)</f>
        <v>0</v>
      </c>
      <c r="K79" s="169">
        <f>SUM('Debt Avalanche Calculator'!$E77,'Debt Avalanche Calculator'!$H77,'Debt Avalanche Calculator'!$K77,'Debt Avalanche Calculator'!$N77,'Debt Avalanche Calculator'!$Q77,'Debt Avalanche Calculator'!$T77,'Debt Avalanche Calculator'!$W77,'Debt Avalanche Calculator'!$Z77,'Debt Avalanche Calculator'!$AC77,'Debt Avalanche Calculator'!$AF77,'Debt Avalanche Calculator'!$AI77,'Debt Avalanche Calculator'!$AL77,'Debt Avalanche Calculator'!$AO77,'Debt Avalanche Calculator'!$AR77,'Debt Avalanche Calculator'!$AU77,'Debt Avalanche Calculator'!$AX77,'Debt Avalanche Calculator'!$BA77,'Debt Avalanche Calculator'!$BD77,'Debt Avalanche Calculator'!$BG77,'Debt Avalanche Calculator'!$BJ77,'Debt Avalanche Calculator'!$BM77,'Debt Avalanche Calculator'!$BP77,'Debt Avalanche Calculator'!$BS77,'Debt Avalanche Calculator'!$BV77,'Debt Avalanche Calculator'!$BY77,'Debt Avalanche Calculator'!$CB77,'Debt Avalanche Calculator'!$CE77,'Debt Avalanche Calculator'!$CH77,'Debt Avalanche Calculator'!$CK77,'Debt Avalanche Calculator'!$CN77,'Debt Avalanche Calculator'!$CQ77,'Debt Avalanche Calculator'!$CT77)</f>
        <v>0</v>
      </c>
      <c r="L79" s="161">
        <v>60</v>
      </c>
      <c r="M79" s="147"/>
      <c r="N79" s="147"/>
      <c r="O79" s="147"/>
      <c r="P79" s="147"/>
      <c r="Q79" s="147"/>
      <c r="R79" s="147"/>
      <c r="S79" s="147"/>
      <c r="T79" s="147"/>
      <c r="U79" s="147"/>
      <c r="V79" s="147"/>
      <c r="W79" s="147"/>
      <c r="X79" s="147"/>
      <c r="Y79" s="147"/>
      <c r="Z79" s="147"/>
      <c r="AA79" s="147"/>
      <c r="AB79" s="147"/>
      <c r="AC79" s="147"/>
      <c r="AD79" s="147"/>
      <c r="AE79" s="147"/>
      <c r="AF79" s="147"/>
      <c r="AG79" s="147"/>
      <c r="AH79" s="147"/>
    </row>
    <row r="80" spans="1:34" x14ac:dyDescent="0.25">
      <c r="A80" s="146"/>
      <c r="B80" s="147"/>
      <c r="C80" s="148"/>
      <c r="D80" s="147"/>
      <c r="E80" s="148"/>
      <c r="F80" s="147"/>
      <c r="G80" s="148"/>
      <c r="H80" s="148"/>
      <c r="I80" s="160">
        <v>61</v>
      </c>
      <c r="J80" s="169">
        <f>SUM('Debt Snowball Calculator'!E78,'Debt Snowball Calculator'!H78,'Debt Snowball Calculator'!K78,'Debt Snowball Calculator'!N78,'Debt Snowball Calculator'!Q78,'Debt Snowball Calculator'!T78,'Debt Snowball Calculator'!W78,'Debt Snowball Calculator'!Z78,'Debt Snowball Calculator'!AC78,'Debt Snowball Calculator'!AF78,'Debt Snowball Calculator'!AI78,'Debt Snowball Calculator'!AL78,'Debt Snowball Calculator'!AO78,'Debt Snowball Calculator'!AR78,'Debt Snowball Calculator'!AU78,'Debt Snowball Calculator'!AX78,'Debt Snowball Calculator'!BA78,'Debt Snowball Calculator'!BD78,'Debt Snowball Calculator'!BG78,'Debt Snowball Calculator'!BJ78,'Debt Snowball Calculator'!BM78,'Debt Snowball Calculator'!BP78,'Debt Snowball Calculator'!BS78,'Debt Snowball Calculator'!BV78,'Debt Snowball Calculator'!BY78,'Debt Snowball Calculator'!CB78,'Debt Snowball Calculator'!CE78,'Debt Snowball Calculator'!CH78,'Debt Snowball Calculator'!CK78,'Debt Snowball Calculator'!CN78,'Debt Snowball Calculator'!CQ78,'Debt Snowball Calculator'!CT78)</f>
        <v>0</v>
      </c>
      <c r="K80" s="169">
        <f>SUM('Debt Avalanche Calculator'!$E78,'Debt Avalanche Calculator'!$H78,'Debt Avalanche Calculator'!$K78,'Debt Avalanche Calculator'!$N78,'Debt Avalanche Calculator'!$Q78,'Debt Avalanche Calculator'!$T78,'Debt Avalanche Calculator'!$W78,'Debt Avalanche Calculator'!$Z78,'Debt Avalanche Calculator'!$AC78,'Debt Avalanche Calculator'!$AF78,'Debt Avalanche Calculator'!$AI78,'Debt Avalanche Calculator'!$AL78,'Debt Avalanche Calculator'!$AO78,'Debt Avalanche Calculator'!$AR78,'Debt Avalanche Calculator'!$AU78,'Debt Avalanche Calculator'!$AX78,'Debt Avalanche Calculator'!$BA78,'Debt Avalanche Calculator'!$BD78,'Debt Avalanche Calculator'!$BG78,'Debt Avalanche Calculator'!$BJ78,'Debt Avalanche Calculator'!$BM78,'Debt Avalanche Calculator'!$BP78,'Debt Avalanche Calculator'!$BS78,'Debt Avalanche Calculator'!$BV78,'Debt Avalanche Calculator'!$BY78,'Debt Avalanche Calculator'!$CB78,'Debt Avalanche Calculator'!$CE78,'Debt Avalanche Calculator'!$CH78,'Debt Avalanche Calculator'!$CK78,'Debt Avalanche Calculator'!$CN78,'Debt Avalanche Calculator'!$CQ78,'Debt Avalanche Calculator'!$CT78)</f>
        <v>0</v>
      </c>
      <c r="L80" s="161">
        <v>61</v>
      </c>
      <c r="M80" s="147"/>
      <c r="N80" s="147"/>
      <c r="O80" s="147"/>
      <c r="P80" s="147"/>
      <c r="Q80" s="147"/>
      <c r="R80" s="147"/>
      <c r="S80" s="147"/>
      <c r="T80" s="147"/>
      <c r="U80" s="147"/>
      <c r="V80" s="147"/>
      <c r="W80" s="147"/>
      <c r="X80" s="147"/>
      <c r="Y80" s="147"/>
      <c r="Z80" s="147"/>
      <c r="AA80" s="147"/>
      <c r="AB80" s="147"/>
      <c r="AC80" s="147"/>
      <c r="AD80" s="147"/>
      <c r="AE80" s="147"/>
      <c r="AF80" s="147"/>
      <c r="AG80" s="147"/>
      <c r="AH80" s="147"/>
    </row>
    <row r="81" spans="1:34" x14ac:dyDescent="0.25">
      <c r="A81" s="146"/>
      <c r="B81" s="147"/>
      <c r="C81" s="148"/>
      <c r="D81" s="147"/>
      <c r="E81" s="148"/>
      <c r="F81" s="147"/>
      <c r="G81" s="148"/>
      <c r="H81" s="148"/>
      <c r="I81" s="160">
        <v>62</v>
      </c>
      <c r="J81" s="169">
        <f>SUM('Debt Snowball Calculator'!E79,'Debt Snowball Calculator'!H79,'Debt Snowball Calculator'!K79,'Debt Snowball Calculator'!N79,'Debt Snowball Calculator'!Q79,'Debt Snowball Calculator'!T79,'Debt Snowball Calculator'!W79,'Debt Snowball Calculator'!Z79,'Debt Snowball Calculator'!AC79,'Debt Snowball Calculator'!AF79,'Debt Snowball Calculator'!AI79,'Debt Snowball Calculator'!AL79,'Debt Snowball Calculator'!AO79,'Debt Snowball Calculator'!AR79,'Debt Snowball Calculator'!AU79,'Debt Snowball Calculator'!AX79,'Debt Snowball Calculator'!BA79,'Debt Snowball Calculator'!BD79,'Debt Snowball Calculator'!BG79,'Debt Snowball Calculator'!BJ79,'Debt Snowball Calculator'!BM79,'Debt Snowball Calculator'!BP79,'Debt Snowball Calculator'!BS79,'Debt Snowball Calculator'!BV79,'Debt Snowball Calculator'!BY79,'Debt Snowball Calculator'!CB79,'Debt Snowball Calculator'!CE79,'Debt Snowball Calculator'!CH79,'Debt Snowball Calculator'!CK79,'Debt Snowball Calculator'!CN79,'Debt Snowball Calculator'!CQ79,'Debt Snowball Calculator'!CT79)</f>
        <v>0</v>
      </c>
      <c r="K81" s="169">
        <f>SUM('Debt Avalanche Calculator'!$E79,'Debt Avalanche Calculator'!$H79,'Debt Avalanche Calculator'!$K79,'Debt Avalanche Calculator'!$N79,'Debt Avalanche Calculator'!$Q79,'Debt Avalanche Calculator'!$T79,'Debt Avalanche Calculator'!$W79,'Debt Avalanche Calculator'!$Z79,'Debt Avalanche Calculator'!$AC79,'Debt Avalanche Calculator'!$AF79,'Debt Avalanche Calculator'!$AI79,'Debt Avalanche Calculator'!$AL79,'Debt Avalanche Calculator'!$AO79,'Debt Avalanche Calculator'!$AR79,'Debt Avalanche Calculator'!$AU79,'Debt Avalanche Calculator'!$AX79,'Debt Avalanche Calculator'!$BA79,'Debt Avalanche Calculator'!$BD79,'Debt Avalanche Calculator'!$BG79,'Debt Avalanche Calculator'!$BJ79,'Debt Avalanche Calculator'!$BM79,'Debt Avalanche Calculator'!$BP79,'Debt Avalanche Calculator'!$BS79,'Debt Avalanche Calculator'!$BV79,'Debt Avalanche Calculator'!$BY79,'Debt Avalanche Calculator'!$CB79,'Debt Avalanche Calculator'!$CE79,'Debt Avalanche Calculator'!$CH79,'Debt Avalanche Calculator'!$CK79,'Debt Avalanche Calculator'!$CN79,'Debt Avalanche Calculator'!$CQ79,'Debt Avalanche Calculator'!$CT79)</f>
        <v>0</v>
      </c>
      <c r="L81" s="161">
        <v>62</v>
      </c>
      <c r="M81" s="147"/>
      <c r="N81" s="147"/>
      <c r="O81" s="147"/>
      <c r="P81" s="147"/>
      <c r="Q81" s="147"/>
      <c r="R81" s="147"/>
      <c r="S81" s="147"/>
      <c r="T81" s="147"/>
      <c r="U81" s="147"/>
      <c r="V81" s="147"/>
      <c r="W81" s="147"/>
      <c r="X81" s="147"/>
      <c r="Y81" s="147"/>
      <c r="Z81" s="147"/>
      <c r="AA81" s="147"/>
      <c r="AB81" s="147"/>
      <c r="AC81" s="147"/>
      <c r="AD81" s="147"/>
      <c r="AE81" s="147"/>
      <c r="AF81" s="147"/>
      <c r="AG81" s="147"/>
      <c r="AH81" s="147"/>
    </row>
    <row r="82" spans="1:34" x14ac:dyDescent="0.25">
      <c r="A82" s="146"/>
      <c r="B82" s="147"/>
      <c r="C82" s="148"/>
      <c r="D82" s="147"/>
      <c r="E82" s="148"/>
      <c r="F82" s="147"/>
      <c r="G82" s="148"/>
      <c r="H82" s="148"/>
      <c r="I82" s="160">
        <v>63</v>
      </c>
      <c r="J82" s="169">
        <f>SUM('Debt Snowball Calculator'!E80,'Debt Snowball Calculator'!H80,'Debt Snowball Calculator'!K80,'Debt Snowball Calculator'!N80,'Debt Snowball Calculator'!Q80,'Debt Snowball Calculator'!T80,'Debt Snowball Calculator'!W80,'Debt Snowball Calculator'!Z80,'Debt Snowball Calculator'!AC80,'Debt Snowball Calculator'!AF80,'Debt Snowball Calculator'!AI80,'Debt Snowball Calculator'!AL80,'Debt Snowball Calculator'!AO80,'Debt Snowball Calculator'!AR80,'Debt Snowball Calculator'!AU80,'Debt Snowball Calculator'!AX80,'Debt Snowball Calculator'!BA80,'Debt Snowball Calculator'!BD80,'Debt Snowball Calculator'!BG80,'Debt Snowball Calculator'!BJ80,'Debt Snowball Calculator'!BM80,'Debt Snowball Calculator'!BP80,'Debt Snowball Calculator'!BS80,'Debt Snowball Calculator'!BV80,'Debt Snowball Calculator'!BY80,'Debt Snowball Calculator'!CB80,'Debt Snowball Calculator'!CE80,'Debt Snowball Calculator'!CH80,'Debt Snowball Calculator'!CK80,'Debt Snowball Calculator'!CN80,'Debt Snowball Calculator'!CQ80,'Debt Snowball Calculator'!CT80)</f>
        <v>0</v>
      </c>
      <c r="K82" s="169">
        <f>SUM('Debt Avalanche Calculator'!$E80,'Debt Avalanche Calculator'!$H80,'Debt Avalanche Calculator'!$K80,'Debt Avalanche Calculator'!$N80,'Debt Avalanche Calculator'!$Q80,'Debt Avalanche Calculator'!$T80,'Debt Avalanche Calculator'!$W80,'Debt Avalanche Calculator'!$Z80,'Debt Avalanche Calculator'!$AC80,'Debt Avalanche Calculator'!$AF80,'Debt Avalanche Calculator'!$AI80,'Debt Avalanche Calculator'!$AL80,'Debt Avalanche Calculator'!$AO80,'Debt Avalanche Calculator'!$AR80,'Debt Avalanche Calculator'!$AU80,'Debt Avalanche Calculator'!$AX80,'Debt Avalanche Calculator'!$BA80,'Debt Avalanche Calculator'!$BD80,'Debt Avalanche Calculator'!$BG80,'Debt Avalanche Calculator'!$BJ80,'Debt Avalanche Calculator'!$BM80,'Debt Avalanche Calculator'!$BP80,'Debt Avalanche Calculator'!$BS80,'Debt Avalanche Calculator'!$BV80,'Debt Avalanche Calculator'!$BY80,'Debt Avalanche Calculator'!$CB80,'Debt Avalanche Calculator'!$CE80,'Debt Avalanche Calculator'!$CH80,'Debt Avalanche Calculator'!$CK80,'Debt Avalanche Calculator'!$CN80,'Debt Avalanche Calculator'!$CQ80,'Debt Avalanche Calculator'!$CT80)</f>
        <v>0</v>
      </c>
      <c r="L82" s="161">
        <v>63</v>
      </c>
      <c r="M82" s="147"/>
      <c r="N82" s="147"/>
      <c r="O82" s="147"/>
      <c r="P82" s="147"/>
      <c r="Q82" s="147"/>
      <c r="R82" s="147"/>
      <c r="S82" s="147"/>
      <c r="T82" s="147"/>
      <c r="U82" s="147"/>
      <c r="V82" s="147"/>
      <c r="W82" s="147"/>
      <c r="X82" s="147"/>
      <c r="Y82" s="147"/>
      <c r="Z82" s="147"/>
      <c r="AA82" s="147"/>
      <c r="AB82" s="147"/>
      <c r="AC82" s="147"/>
      <c r="AD82" s="147"/>
      <c r="AE82" s="147"/>
      <c r="AF82" s="147"/>
      <c r="AG82" s="147"/>
      <c r="AH82" s="147"/>
    </row>
    <row r="83" spans="1:34" x14ac:dyDescent="0.25">
      <c r="A83" s="146"/>
      <c r="B83" s="147"/>
      <c r="C83" s="148"/>
      <c r="D83" s="147"/>
      <c r="E83" s="148"/>
      <c r="F83" s="147"/>
      <c r="G83" s="148"/>
      <c r="H83" s="148"/>
      <c r="I83" s="160">
        <v>64</v>
      </c>
      <c r="J83" s="169">
        <f>SUM('Debt Snowball Calculator'!E81,'Debt Snowball Calculator'!H81,'Debt Snowball Calculator'!K81,'Debt Snowball Calculator'!N81,'Debt Snowball Calculator'!Q81,'Debt Snowball Calculator'!T81,'Debt Snowball Calculator'!W81,'Debt Snowball Calculator'!Z81,'Debt Snowball Calculator'!AC81,'Debt Snowball Calculator'!AF81,'Debt Snowball Calculator'!AI81,'Debt Snowball Calculator'!AL81,'Debt Snowball Calculator'!AO81,'Debt Snowball Calculator'!AR81,'Debt Snowball Calculator'!AU81,'Debt Snowball Calculator'!AX81,'Debt Snowball Calculator'!BA81,'Debt Snowball Calculator'!BD81,'Debt Snowball Calculator'!BG81,'Debt Snowball Calculator'!BJ81,'Debt Snowball Calculator'!BM81,'Debt Snowball Calculator'!BP81,'Debt Snowball Calculator'!BS81,'Debt Snowball Calculator'!BV81,'Debt Snowball Calculator'!BY81,'Debt Snowball Calculator'!CB81,'Debt Snowball Calculator'!CE81,'Debt Snowball Calculator'!CH81,'Debt Snowball Calculator'!CK81,'Debt Snowball Calculator'!CN81,'Debt Snowball Calculator'!CQ81,'Debt Snowball Calculator'!CT81)</f>
        <v>0</v>
      </c>
      <c r="K83" s="169">
        <f>SUM('Debt Avalanche Calculator'!$E81,'Debt Avalanche Calculator'!$H81,'Debt Avalanche Calculator'!$K81,'Debt Avalanche Calculator'!$N81,'Debt Avalanche Calculator'!$Q81,'Debt Avalanche Calculator'!$T81,'Debt Avalanche Calculator'!$W81,'Debt Avalanche Calculator'!$Z81,'Debt Avalanche Calculator'!$AC81,'Debt Avalanche Calculator'!$AF81,'Debt Avalanche Calculator'!$AI81,'Debt Avalanche Calculator'!$AL81,'Debt Avalanche Calculator'!$AO81,'Debt Avalanche Calculator'!$AR81,'Debt Avalanche Calculator'!$AU81,'Debt Avalanche Calculator'!$AX81,'Debt Avalanche Calculator'!$BA81,'Debt Avalanche Calculator'!$BD81,'Debt Avalanche Calculator'!$BG81,'Debt Avalanche Calculator'!$BJ81,'Debt Avalanche Calculator'!$BM81,'Debt Avalanche Calculator'!$BP81,'Debt Avalanche Calculator'!$BS81,'Debt Avalanche Calculator'!$BV81,'Debt Avalanche Calculator'!$BY81,'Debt Avalanche Calculator'!$CB81,'Debt Avalanche Calculator'!$CE81,'Debt Avalanche Calculator'!$CH81,'Debt Avalanche Calculator'!$CK81,'Debt Avalanche Calculator'!$CN81,'Debt Avalanche Calculator'!$CQ81,'Debt Avalanche Calculator'!$CT81)</f>
        <v>0</v>
      </c>
      <c r="L83" s="161">
        <v>64</v>
      </c>
      <c r="M83" s="147"/>
      <c r="N83" s="147"/>
      <c r="O83" s="147"/>
      <c r="P83" s="147"/>
      <c r="Q83" s="147"/>
      <c r="R83" s="147"/>
      <c r="S83" s="147"/>
      <c r="T83" s="147"/>
      <c r="U83" s="147"/>
      <c r="V83" s="147"/>
      <c r="W83" s="147"/>
      <c r="X83" s="147"/>
      <c r="Y83" s="147"/>
      <c r="Z83" s="147"/>
      <c r="AA83" s="147"/>
      <c r="AB83" s="147"/>
      <c r="AC83" s="147"/>
      <c r="AD83" s="147"/>
      <c r="AE83" s="147"/>
      <c r="AF83" s="147"/>
      <c r="AG83" s="147"/>
      <c r="AH83" s="147"/>
    </row>
    <row r="84" spans="1:34" x14ac:dyDescent="0.25">
      <c r="A84" s="146"/>
      <c r="B84" s="147"/>
      <c r="C84" s="148"/>
      <c r="D84" s="147"/>
      <c r="E84" s="148"/>
      <c r="F84" s="147"/>
      <c r="G84" s="148"/>
      <c r="H84" s="148"/>
      <c r="I84" s="160">
        <v>65</v>
      </c>
      <c r="J84" s="169">
        <f>SUM('Debt Snowball Calculator'!E82,'Debt Snowball Calculator'!H82,'Debt Snowball Calculator'!K82,'Debt Snowball Calculator'!N82,'Debt Snowball Calculator'!Q82,'Debt Snowball Calculator'!T82,'Debt Snowball Calculator'!W82,'Debt Snowball Calculator'!Z82,'Debt Snowball Calculator'!AC82,'Debt Snowball Calculator'!AF82,'Debt Snowball Calculator'!AI82,'Debt Snowball Calculator'!AL82,'Debt Snowball Calculator'!AO82,'Debt Snowball Calculator'!AR82,'Debt Snowball Calculator'!AU82,'Debt Snowball Calculator'!AX82,'Debt Snowball Calculator'!BA82,'Debt Snowball Calculator'!BD82,'Debt Snowball Calculator'!BG82,'Debt Snowball Calculator'!BJ82,'Debt Snowball Calculator'!BM82,'Debt Snowball Calculator'!BP82,'Debt Snowball Calculator'!BS82,'Debt Snowball Calculator'!BV82,'Debt Snowball Calculator'!BY82,'Debt Snowball Calculator'!CB82,'Debt Snowball Calculator'!CE82,'Debt Snowball Calculator'!CH82,'Debt Snowball Calculator'!CK82,'Debt Snowball Calculator'!CN82,'Debt Snowball Calculator'!CQ82,'Debt Snowball Calculator'!CT82)</f>
        <v>0</v>
      </c>
      <c r="K84" s="169">
        <f>SUM('Debt Avalanche Calculator'!$E82,'Debt Avalanche Calculator'!$H82,'Debt Avalanche Calculator'!$K82,'Debt Avalanche Calculator'!$N82,'Debt Avalanche Calculator'!$Q82,'Debt Avalanche Calculator'!$T82,'Debt Avalanche Calculator'!$W82,'Debt Avalanche Calculator'!$Z82,'Debt Avalanche Calculator'!$AC82,'Debt Avalanche Calculator'!$AF82,'Debt Avalanche Calculator'!$AI82,'Debt Avalanche Calculator'!$AL82,'Debt Avalanche Calculator'!$AO82,'Debt Avalanche Calculator'!$AR82,'Debt Avalanche Calculator'!$AU82,'Debt Avalanche Calculator'!$AX82,'Debt Avalanche Calculator'!$BA82,'Debt Avalanche Calculator'!$BD82,'Debt Avalanche Calculator'!$BG82,'Debt Avalanche Calculator'!$BJ82,'Debt Avalanche Calculator'!$BM82,'Debt Avalanche Calculator'!$BP82,'Debt Avalanche Calculator'!$BS82,'Debt Avalanche Calculator'!$BV82,'Debt Avalanche Calculator'!$BY82,'Debt Avalanche Calculator'!$CB82,'Debt Avalanche Calculator'!$CE82,'Debt Avalanche Calculator'!$CH82,'Debt Avalanche Calculator'!$CK82,'Debt Avalanche Calculator'!$CN82,'Debt Avalanche Calculator'!$CQ82,'Debt Avalanche Calculator'!$CT82)</f>
        <v>0</v>
      </c>
      <c r="L84" s="161">
        <v>65</v>
      </c>
      <c r="M84" s="147"/>
      <c r="N84" s="147"/>
      <c r="O84" s="147"/>
      <c r="P84" s="147"/>
      <c r="Q84" s="147"/>
      <c r="R84" s="147"/>
      <c r="S84" s="147"/>
      <c r="T84" s="147"/>
      <c r="U84" s="147"/>
      <c r="V84" s="147"/>
      <c r="W84" s="147"/>
      <c r="X84" s="147"/>
      <c r="Y84" s="147"/>
      <c r="Z84" s="147"/>
      <c r="AA84" s="147"/>
      <c r="AB84" s="147"/>
      <c r="AC84" s="147"/>
      <c r="AD84" s="147"/>
      <c r="AE84" s="147"/>
      <c r="AF84" s="147"/>
      <c r="AG84" s="147"/>
      <c r="AH84" s="147"/>
    </row>
    <row r="85" spans="1:34" x14ac:dyDescent="0.25">
      <c r="A85" s="146"/>
      <c r="B85" s="147"/>
      <c r="C85" s="148"/>
      <c r="D85" s="147"/>
      <c r="E85" s="148"/>
      <c r="F85" s="147"/>
      <c r="G85" s="148"/>
      <c r="H85" s="148"/>
      <c r="I85" s="160">
        <v>66</v>
      </c>
      <c r="J85" s="169">
        <f>SUM('Debt Snowball Calculator'!E83,'Debt Snowball Calculator'!H83,'Debt Snowball Calculator'!K83,'Debt Snowball Calculator'!N83,'Debt Snowball Calculator'!Q83,'Debt Snowball Calculator'!T83,'Debt Snowball Calculator'!W83,'Debt Snowball Calculator'!Z83,'Debt Snowball Calculator'!AC83,'Debt Snowball Calculator'!AF83,'Debt Snowball Calculator'!AI83,'Debt Snowball Calculator'!AL83,'Debt Snowball Calculator'!AO83,'Debt Snowball Calculator'!AR83,'Debt Snowball Calculator'!AU83,'Debt Snowball Calculator'!AX83,'Debt Snowball Calculator'!BA83,'Debt Snowball Calculator'!BD83,'Debt Snowball Calculator'!BG83,'Debt Snowball Calculator'!BJ83,'Debt Snowball Calculator'!BM83,'Debt Snowball Calculator'!BP83,'Debt Snowball Calculator'!BS83,'Debt Snowball Calculator'!BV83,'Debt Snowball Calculator'!BY83,'Debt Snowball Calculator'!CB83,'Debt Snowball Calculator'!CE83,'Debt Snowball Calculator'!CH83,'Debt Snowball Calculator'!CK83,'Debt Snowball Calculator'!CN83,'Debt Snowball Calculator'!CQ83,'Debt Snowball Calculator'!CT83)</f>
        <v>0</v>
      </c>
      <c r="K85" s="169">
        <f>SUM('Debt Avalanche Calculator'!$E83,'Debt Avalanche Calculator'!$H83,'Debt Avalanche Calculator'!$K83,'Debt Avalanche Calculator'!$N83,'Debt Avalanche Calculator'!$Q83,'Debt Avalanche Calculator'!$T83,'Debt Avalanche Calculator'!$W83,'Debt Avalanche Calculator'!$Z83,'Debt Avalanche Calculator'!$AC83,'Debt Avalanche Calculator'!$AF83,'Debt Avalanche Calculator'!$AI83,'Debt Avalanche Calculator'!$AL83,'Debt Avalanche Calculator'!$AO83,'Debt Avalanche Calculator'!$AR83,'Debt Avalanche Calculator'!$AU83,'Debt Avalanche Calculator'!$AX83,'Debt Avalanche Calculator'!$BA83,'Debt Avalanche Calculator'!$BD83,'Debt Avalanche Calculator'!$BG83,'Debt Avalanche Calculator'!$BJ83,'Debt Avalanche Calculator'!$BM83,'Debt Avalanche Calculator'!$BP83,'Debt Avalanche Calculator'!$BS83,'Debt Avalanche Calculator'!$BV83,'Debt Avalanche Calculator'!$BY83,'Debt Avalanche Calculator'!$CB83,'Debt Avalanche Calculator'!$CE83,'Debt Avalanche Calculator'!$CH83,'Debt Avalanche Calculator'!$CK83,'Debt Avalanche Calculator'!$CN83,'Debt Avalanche Calculator'!$CQ83,'Debt Avalanche Calculator'!$CT83)</f>
        <v>0</v>
      </c>
      <c r="L85" s="161">
        <v>66</v>
      </c>
      <c r="M85" s="147"/>
      <c r="N85" s="147"/>
      <c r="O85" s="147"/>
      <c r="P85" s="147"/>
      <c r="Q85" s="147"/>
      <c r="R85" s="147"/>
      <c r="S85" s="147"/>
      <c r="T85" s="147"/>
      <c r="U85" s="147"/>
      <c r="V85" s="147"/>
      <c r="W85" s="147"/>
      <c r="X85" s="147"/>
      <c r="Y85" s="147"/>
      <c r="Z85" s="147"/>
      <c r="AA85" s="147"/>
      <c r="AB85" s="147"/>
      <c r="AC85" s="147"/>
      <c r="AD85" s="147"/>
      <c r="AE85" s="147"/>
      <c r="AF85" s="147"/>
      <c r="AG85" s="147"/>
      <c r="AH85" s="147"/>
    </row>
    <row r="86" spans="1:34" x14ac:dyDescent="0.25">
      <c r="A86" s="146"/>
      <c r="B86" s="147"/>
      <c r="C86" s="148"/>
      <c r="D86" s="147"/>
      <c r="E86" s="148"/>
      <c r="F86" s="147"/>
      <c r="G86" s="148"/>
      <c r="H86" s="148"/>
      <c r="I86" s="160">
        <v>67</v>
      </c>
      <c r="J86" s="169">
        <f>SUM('Debt Snowball Calculator'!E84,'Debt Snowball Calculator'!H84,'Debt Snowball Calculator'!K84,'Debt Snowball Calculator'!N84,'Debt Snowball Calculator'!Q84,'Debt Snowball Calculator'!T84,'Debt Snowball Calculator'!W84,'Debt Snowball Calculator'!Z84,'Debt Snowball Calculator'!AC84,'Debt Snowball Calculator'!AF84,'Debt Snowball Calculator'!AI84,'Debt Snowball Calculator'!AL84,'Debt Snowball Calculator'!AO84,'Debt Snowball Calculator'!AR84,'Debt Snowball Calculator'!AU84,'Debt Snowball Calculator'!AX84,'Debt Snowball Calculator'!BA84,'Debt Snowball Calculator'!BD84,'Debt Snowball Calculator'!BG84,'Debt Snowball Calculator'!BJ84,'Debt Snowball Calculator'!BM84,'Debt Snowball Calculator'!BP84,'Debt Snowball Calculator'!BS84,'Debt Snowball Calculator'!BV84,'Debt Snowball Calculator'!BY84,'Debt Snowball Calculator'!CB84,'Debt Snowball Calculator'!CE84,'Debt Snowball Calculator'!CH84,'Debt Snowball Calculator'!CK84,'Debt Snowball Calculator'!CN84,'Debt Snowball Calculator'!CQ84,'Debt Snowball Calculator'!CT84)</f>
        <v>0</v>
      </c>
      <c r="K86" s="169">
        <f>SUM('Debt Avalanche Calculator'!$E84,'Debt Avalanche Calculator'!$H84,'Debt Avalanche Calculator'!$K84,'Debt Avalanche Calculator'!$N84,'Debt Avalanche Calculator'!$Q84,'Debt Avalanche Calculator'!$T84,'Debt Avalanche Calculator'!$W84,'Debt Avalanche Calculator'!$Z84,'Debt Avalanche Calculator'!$AC84,'Debt Avalanche Calculator'!$AF84,'Debt Avalanche Calculator'!$AI84,'Debt Avalanche Calculator'!$AL84,'Debt Avalanche Calculator'!$AO84,'Debt Avalanche Calculator'!$AR84,'Debt Avalanche Calculator'!$AU84,'Debt Avalanche Calculator'!$AX84,'Debt Avalanche Calculator'!$BA84,'Debt Avalanche Calculator'!$BD84,'Debt Avalanche Calculator'!$BG84,'Debt Avalanche Calculator'!$BJ84,'Debt Avalanche Calculator'!$BM84,'Debt Avalanche Calculator'!$BP84,'Debt Avalanche Calculator'!$BS84,'Debt Avalanche Calculator'!$BV84,'Debt Avalanche Calculator'!$BY84,'Debt Avalanche Calculator'!$CB84,'Debt Avalanche Calculator'!$CE84,'Debt Avalanche Calculator'!$CH84,'Debt Avalanche Calculator'!$CK84,'Debt Avalanche Calculator'!$CN84,'Debt Avalanche Calculator'!$CQ84,'Debt Avalanche Calculator'!$CT84)</f>
        <v>0</v>
      </c>
      <c r="L86" s="161">
        <v>67</v>
      </c>
      <c r="M86" s="147"/>
      <c r="N86" s="147"/>
      <c r="O86" s="147"/>
      <c r="P86" s="147"/>
      <c r="Q86" s="147"/>
      <c r="R86" s="147"/>
      <c r="S86" s="147"/>
      <c r="T86" s="147"/>
      <c r="U86" s="147"/>
      <c r="V86" s="147"/>
      <c r="W86" s="147"/>
      <c r="X86" s="147"/>
      <c r="Y86" s="147"/>
      <c r="Z86" s="147"/>
      <c r="AA86" s="147"/>
      <c r="AB86" s="147"/>
      <c r="AC86" s="147"/>
      <c r="AD86" s="147"/>
      <c r="AE86" s="147"/>
      <c r="AF86" s="147"/>
      <c r="AG86" s="147"/>
      <c r="AH86" s="147"/>
    </row>
    <row r="87" spans="1:34" x14ac:dyDescent="0.25">
      <c r="A87" s="146"/>
      <c r="B87" s="147"/>
      <c r="C87" s="148"/>
      <c r="D87" s="147"/>
      <c r="E87" s="148"/>
      <c r="F87" s="147"/>
      <c r="G87" s="148"/>
      <c r="H87" s="148"/>
      <c r="I87" s="160">
        <v>68</v>
      </c>
      <c r="J87" s="169">
        <f>SUM('Debt Snowball Calculator'!E85,'Debt Snowball Calculator'!H85,'Debt Snowball Calculator'!K85,'Debt Snowball Calculator'!N85,'Debt Snowball Calculator'!Q85,'Debt Snowball Calculator'!T85,'Debt Snowball Calculator'!W85,'Debt Snowball Calculator'!Z85,'Debt Snowball Calculator'!AC85,'Debt Snowball Calculator'!AF85,'Debt Snowball Calculator'!AI85,'Debt Snowball Calculator'!AL85,'Debt Snowball Calculator'!AO85,'Debt Snowball Calculator'!AR85,'Debt Snowball Calculator'!AU85,'Debt Snowball Calculator'!AX85,'Debt Snowball Calculator'!BA85,'Debt Snowball Calculator'!BD85,'Debt Snowball Calculator'!BG85,'Debt Snowball Calculator'!BJ85,'Debt Snowball Calculator'!BM85,'Debt Snowball Calculator'!BP85,'Debt Snowball Calculator'!BS85,'Debt Snowball Calculator'!BV85,'Debt Snowball Calculator'!BY85,'Debt Snowball Calculator'!CB85,'Debt Snowball Calculator'!CE85,'Debt Snowball Calculator'!CH85,'Debt Snowball Calculator'!CK85,'Debt Snowball Calculator'!CN85,'Debt Snowball Calculator'!CQ85,'Debt Snowball Calculator'!CT85)</f>
        <v>0</v>
      </c>
      <c r="K87" s="169">
        <f>SUM('Debt Avalanche Calculator'!$E85,'Debt Avalanche Calculator'!$H85,'Debt Avalanche Calculator'!$K85,'Debt Avalanche Calculator'!$N85,'Debt Avalanche Calculator'!$Q85,'Debt Avalanche Calculator'!$T85,'Debt Avalanche Calculator'!$W85,'Debt Avalanche Calculator'!$Z85,'Debt Avalanche Calculator'!$AC85,'Debt Avalanche Calculator'!$AF85,'Debt Avalanche Calculator'!$AI85,'Debt Avalanche Calculator'!$AL85,'Debt Avalanche Calculator'!$AO85,'Debt Avalanche Calculator'!$AR85,'Debt Avalanche Calculator'!$AU85,'Debt Avalanche Calculator'!$AX85,'Debt Avalanche Calculator'!$BA85,'Debt Avalanche Calculator'!$BD85,'Debt Avalanche Calculator'!$BG85,'Debt Avalanche Calculator'!$BJ85,'Debt Avalanche Calculator'!$BM85,'Debt Avalanche Calculator'!$BP85,'Debt Avalanche Calculator'!$BS85,'Debt Avalanche Calculator'!$BV85,'Debt Avalanche Calculator'!$BY85,'Debt Avalanche Calculator'!$CB85,'Debt Avalanche Calculator'!$CE85,'Debt Avalanche Calculator'!$CH85,'Debt Avalanche Calculator'!$CK85,'Debt Avalanche Calculator'!$CN85,'Debt Avalanche Calculator'!$CQ85,'Debt Avalanche Calculator'!$CT85)</f>
        <v>0</v>
      </c>
      <c r="L87" s="161">
        <v>68</v>
      </c>
      <c r="M87" s="147"/>
      <c r="N87" s="147"/>
      <c r="O87" s="147"/>
      <c r="P87" s="147"/>
      <c r="Q87" s="147"/>
      <c r="R87" s="147"/>
      <c r="S87" s="147"/>
      <c r="T87" s="147"/>
      <c r="U87" s="147"/>
      <c r="V87" s="147"/>
      <c r="W87" s="147"/>
      <c r="X87" s="147"/>
      <c r="Y87" s="147"/>
      <c r="Z87" s="147"/>
      <c r="AA87" s="147"/>
      <c r="AB87" s="147"/>
      <c r="AC87" s="147"/>
      <c r="AD87" s="147"/>
      <c r="AE87" s="147"/>
      <c r="AF87" s="147"/>
      <c r="AG87" s="147"/>
      <c r="AH87" s="147"/>
    </row>
    <row r="88" spans="1:34" x14ac:dyDescent="0.25">
      <c r="A88" s="146"/>
      <c r="B88" s="147"/>
      <c r="C88" s="148"/>
      <c r="D88" s="147"/>
      <c r="E88" s="148"/>
      <c r="F88" s="147"/>
      <c r="G88" s="148"/>
      <c r="H88" s="148"/>
      <c r="I88" s="160">
        <v>69</v>
      </c>
      <c r="J88" s="169">
        <f>SUM('Debt Snowball Calculator'!E86,'Debt Snowball Calculator'!H86,'Debt Snowball Calculator'!K86,'Debt Snowball Calculator'!N86,'Debt Snowball Calculator'!Q86,'Debt Snowball Calculator'!T86,'Debt Snowball Calculator'!W86,'Debt Snowball Calculator'!Z86,'Debt Snowball Calculator'!AC86,'Debt Snowball Calculator'!AF86,'Debt Snowball Calculator'!AI86,'Debt Snowball Calculator'!AL86,'Debt Snowball Calculator'!AO86,'Debt Snowball Calculator'!AR86,'Debt Snowball Calculator'!AU86,'Debt Snowball Calculator'!AX86,'Debt Snowball Calculator'!BA86,'Debt Snowball Calculator'!BD86,'Debt Snowball Calculator'!BG86,'Debt Snowball Calculator'!BJ86,'Debt Snowball Calculator'!BM86,'Debt Snowball Calculator'!BP86,'Debt Snowball Calculator'!BS86,'Debt Snowball Calculator'!BV86,'Debt Snowball Calculator'!BY86,'Debt Snowball Calculator'!CB86,'Debt Snowball Calculator'!CE86,'Debt Snowball Calculator'!CH86,'Debt Snowball Calculator'!CK86,'Debt Snowball Calculator'!CN86,'Debt Snowball Calculator'!CQ86,'Debt Snowball Calculator'!CT86)</f>
        <v>0</v>
      </c>
      <c r="K88" s="169">
        <f>SUM('Debt Avalanche Calculator'!$E86,'Debt Avalanche Calculator'!$H86,'Debt Avalanche Calculator'!$K86,'Debt Avalanche Calculator'!$N86,'Debt Avalanche Calculator'!$Q86,'Debt Avalanche Calculator'!$T86,'Debt Avalanche Calculator'!$W86,'Debt Avalanche Calculator'!$Z86,'Debt Avalanche Calculator'!$AC86,'Debt Avalanche Calculator'!$AF86,'Debt Avalanche Calculator'!$AI86,'Debt Avalanche Calculator'!$AL86,'Debt Avalanche Calculator'!$AO86,'Debt Avalanche Calculator'!$AR86,'Debt Avalanche Calculator'!$AU86,'Debt Avalanche Calculator'!$AX86,'Debt Avalanche Calculator'!$BA86,'Debt Avalanche Calculator'!$BD86,'Debt Avalanche Calculator'!$BG86,'Debt Avalanche Calculator'!$BJ86,'Debt Avalanche Calculator'!$BM86,'Debt Avalanche Calculator'!$BP86,'Debt Avalanche Calculator'!$BS86,'Debt Avalanche Calculator'!$BV86,'Debt Avalanche Calculator'!$BY86,'Debt Avalanche Calculator'!$CB86,'Debt Avalanche Calculator'!$CE86,'Debt Avalanche Calculator'!$CH86,'Debt Avalanche Calculator'!$CK86,'Debt Avalanche Calculator'!$CN86,'Debt Avalanche Calculator'!$CQ86,'Debt Avalanche Calculator'!$CT86)</f>
        <v>0</v>
      </c>
      <c r="L88" s="161">
        <v>69</v>
      </c>
      <c r="M88" s="147"/>
      <c r="N88" s="147"/>
      <c r="O88" s="147"/>
      <c r="P88" s="147"/>
      <c r="Q88" s="147"/>
      <c r="R88" s="147"/>
      <c r="S88" s="147"/>
      <c r="T88" s="147"/>
      <c r="U88" s="147"/>
      <c r="V88" s="147"/>
      <c r="W88" s="147"/>
      <c r="X88" s="147"/>
      <c r="Y88" s="147"/>
      <c r="Z88" s="147"/>
      <c r="AA88" s="147"/>
      <c r="AB88" s="147"/>
      <c r="AC88" s="147"/>
      <c r="AD88" s="147"/>
      <c r="AE88" s="147"/>
      <c r="AF88" s="147"/>
      <c r="AG88" s="147"/>
      <c r="AH88" s="147"/>
    </row>
    <row r="89" spans="1:34" x14ac:dyDescent="0.25">
      <c r="A89" s="146"/>
      <c r="B89" s="147"/>
      <c r="C89" s="148"/>
      <c r="D89" s="147"/>
      <c r="E89" s="148"/>
      <c r="F89" s="147"/>
      <c r="G89" s="148"/>
      <c r="H89" s="148"/>
      <c r="I89" s="160">
        <v>70</v>
      </c>
      <c r="J89" s="169">
        <f>SUM('Debt Snowball Calculator'!E87,'Debt Snowball Calculator'!H87,'Debt Snowball Calculator'!K87,'Debt Snowball Calculator'!N87,'Debt Snowball Calculator'!Q87,'Debt Snowball Calculator'!T87,'Debt Snowball Calculator'!W87,'Debt Snowball Calculator'!Z87,'Debt Snowball Calculator'!AC87,'Debt Snowball Calculator'!AF87,'Debt Snowball Calculator'!AI87,'Debt Snowball Calculator'!AL87,'Debt Snowball Calculator'!AO87,'Debt Snowball Calculator'!AR87,'Debt Snowball Calculator'!AU87,'Debt Snowball Calculator'!AX87,'Debt Snowball Calculator'!BA87,'Debt Snowball Calculator'!BD87,'Debt Snowball Calculator'!BG87,'Debt Snowball Calculator'!BJ87,'Debt Snowball Calculator'!BM87,'Debt Snowball Calculator'!BP87,'Debt Snowball Calculator'!BS87,'Debt Snowball Calculator'!BV87,'Debt Snowball Calculator'!BY87,'Debt Snowball Calculator'!CB87,'Debt Snowball Calculator'!CE87,'Debt Snowball Calculator'!CH87,'Debt Snowball Calculator'!CK87,'Debt Snowball Calculator'!CN87,'Debt Snowball Calculator'!CQ87,'Debt Snowball Calculator'!CT87)</f>
        <v>0</v>
      </c>
      <c r="K89" s="169">
        <f>SUM('Debt Avalanche Calculator'!$E87,'Debt Avalanche Calculator'!$H87,'Debt Avalanche Calculator'!$K87,'Debt Avalanche Calculator'!$N87,'Debt Avalanche Calculator'!$Q87,'Debt Avalanche Calculator'!$T87,'Debt Avalanche Calculator'!$W87,'Debt Avalanche Calculator'!$Z87,'Debt Avalanche Calculator'!$AC87,'Debt Avalanche Calculator'!$AF87,'Debt Avalanche Calculator'!$AI87,'Debt Avalanche Calculator'!$AL87,'Debt Avalanche Calculator'!$AO87,'Debt Avalanche Calculator'!$AR87,'Debt Avalanche Calculator'!$AU87,'Debt Avalanche Calculator'!$AX87,'Debt Avalanche Calculator'!$BA87,'Debt Avalanche Calculator'!$BD87,'Debt Avalanche Calculator'!$BG87,'Debt Avalanche Calculator'!$BJ87,'Debt Avalanche Calculator'!$BM87,'Debt Avalanche Calculator'!$BP87,'Debt Avalanche Calculator'!$BS87,'Debt Avalanche Calculator'!$BV87,'Debt Avalanche Calculator'!$BY87,'Debt Avalanche Calculator'!$CB87,'Debt Avalanche Calculator'!$CE87,'Debt Avalanche Calculator'!$CH87,'Debt Avalanche Calculator'!$CK87,'Debt Avalanche Calculator'!$CN87,'Debt Avalanche Calculator'!$CQ87,'Debt Avalanche Calculator'!$CT87)</f>
        <v>0</v>
      </c>
      <c r="L89" s="161">
        <v>70</v>
      </c>
      <c r="M89" s="147"/>
      <c r="N89" s="147"/>
      <c r="O89" s="147"/>
      <c r="P89" s="147"/>
      <c r="Q89" s="147"/>
      <c r="R89" s="147"/>
      <c r="S89" s="147"/>
      <c r="T89" s="147"/>
      <c r="U89" s="147"/>
      <c r="V89" s="147"/>
      <c r="W89" s="147"/>
      <c r="X89" s="147"/>
      <c r="Y89" s="147"/>
      <c r="Z89" s="147"/>
      <c r="AA89" s="147"/>
      <c r="AB89" s="147"/>
      <c r="AC89" s="147"/>
      <c r="AD89" s="147"/>
      <c r="AE89" s="147"/>
      <c r="AF89" s="147"/>
      <c r="AG89" s="147"/>
      <c r="AH89" s="147"/>
    </row>
    <row r="90" spans="1:34" x14ac:dyDescent="0.25">
      <c r="A90" s="146"/>
      <c r="B90" s="147"/>
      <c r="C90" s="148"/>
      <c r="D90" s="147"/>
      <c r="E90" s="148"/>
      <c r="F90" s="147"/>
      <c r="G90" s="148"/>
      <c r="H90" s="148"/>
      <c r="I90" s="160">
        <v>71</v>
      </c>
      <c r="J90" s="169">
        <f>SUM('Debt Snowball Calculator'!E88,'Debt Snowball Calculator'!H88,'Debt Snowball Calculator'!K88,'Debt Snowball Calculator'!N88,'Debt Snowball Calculator'!Q88,'Debt Snowball Calculator'!T88,'Debt Snowball Calculator'!W88,'Debt Snowball Calculator'!Z88,'Debt Snowball Calculator'!AC88,'Debt Snowball Calculator'!AF88,'Debt Snowball Calculator'!AI88,'Debt Snowball Calculator'!AL88,'Debt Snowball Calculator'!AO88,'Debt Snowball Calculator'!AR88,'Debt Snowball Calculator'!AU88,'Debt Snowball Calculator'!AX88,'Debt Snowball Calculator'!BA88,'Debt Snowball Calculator'!BD88,'Debt Snowball Calculator'!BG88,'Debt Snowball Calculator'!BJ88,'Debt Snowball Calculator'!BM88,'Debt Snowball Calculator'!BP88,'Debt Snowball Calculator'!BS88,'Debt Snowball Calculator'!BV88,'Debt Snowball Calculator'!BY88,'Debt Snowball Calculator'!CB88,'Debt Snowball Calculator'!CE88,'Debt Snowball Calculator'!CH88,'Debt Snowball Calculator'!CK88,'Debt Snowball Calculator'!CN88,'Debt Snowball Calculator'!CQ88,'Debt Snowball Calculator'!CT88)</f>
        <v>0</v>
      </c>
      <c r="K90" s="169">
        <f>SUM('Debt Avalanche Calculator'!$E88,'Debt Avalanche Calculator'!$H88,'Debt Avalanche Calculator'!$K88,'Debt Avalanche Calculator'!$N88,'Debt Avalanche Calculator'!$Q88,'Debt Avalanche Calculator'!$T88,'Debt Avalanche Calculator'!$W88,'Debt Avalanche Calculator'!$Z88,'Debt Avalanche Calculator'!$AC88,'Debt Avalanche Calculator'!$AF88,'Debt Avalanche Calculator'!$AI88,'Debt Avalanche Calculator'!$AL88,'Debt Avalanche Calculator'!$AO88,'Debt Avalanche Calculator'!$AR88,'Debt Avalanche Calculator'!$AU88,'Debt Avalanche Calculator'!$AX88,'Debt Avalanche Calculator'!$BA88,'Debt Avalanche Calculator'!$BD88,'Debt Avalanche Calculator'!$BG88,'Debt Avalanche Calculator'!$BJ88,'Debt Avalanche Calculator'!$BM88,'Debt Avalanche Calculator'!$BP88,'Debt Avalanche Calculator'!$BS88,'Debt Avalanche Calculator'!$BV88,'Debt Avalanche Calculator'!$BY88,'Debt Avalanche Calculator'!$CB88,'Debt Avalanche Calculator'!$CE88,'Debt Avalanche Calculator'!$CH88,'Debt Avalanche Calculator'!$CK88,'Debt Avalanche Calculator'!$CN88,'Debt Avalanche Calculator'!$CQ88,'Debt Avalanche Calculator'!$CT88)</f>
        <v>0</v>
      </c>
      <c r="L90" s="161">
        <v>71</v>
      </c>
      <c r="M90" s="147"/>
      <c r="N90" s="147"/>
      <c r="O90" s="147"/>
      <c r="P90" s="147"/>
      <c r="Q90" s="147"/>
      <c r="R90" s="147"/>
      <c r="S90" s="147"/>
      <c r="T90" s="147"/>
      <c r="U90" s="147"/>
      <c r="V90" s="147"/>
      <c r="W90" s="147"/>
      <c r="X90" s="147"/>
      <c r="Y90" s="147"/>
      <c r="Z90" s="147"/>
      <c r="AA90" s="147"/>
      <c r="AB90" s="147"/>
      <c r="AC90" s="147"/>
      <c r="AD90" s="147"/>
      <c r="AE90" s="147"/>
      <c r="AF90" s="147"/>
      <c r="AG90" s="147"/>
      <c r="AH90" s="147"/>
    </row>
    <row r="91" spans="1:34" x14ac:dyDescent="0.25">
      <c r="A91" s="146"/>
      <c r="B91" s="147"/>
      <c r="C91" s="148"/>
      <c r="D91" s="147"/>
      <c r="E91" s="148"/>
      <c r="F91" s="147"/>
      <c r="G91" s="148"/>
      <c r="H91" s="148"/>
      <c r="I91" s="160">
        <v>72</v>
      </c>
      <c r="J91" s="169">
        <f>SUM('Debt Snowball Calculator'!E89,'Debt Snowball Calculator'!H89,'Debt Snowball Calculator'!K89,'Debt Snowball Calculator'!N89,'Debt Snowball Calculator'!Q89,'Debt Snowball Calculator'!T89,'Debt Snowball Calculator'!W89,'Debt Snowball Calculator'!Z89,'Debt Snowball Calculator'!AC89,'Debt Snowball Calculator'!AF89,'Debt Snowball Calculator'!AI89,'Debt Snowball Calculator'!AL89,'Debt Snowball Calculator'!AO89,'Debt Snowball Calculator'!AR89,'Debt Snowball Calculator'!AU89,'Debt Snowball Calculator'!AX89,'Debt Snowball Calculator'!BA89,'Debt Snowball Calculator'!BD89,'Debt Snowball Calculator'!BG89,'Debt Snowball Calculator'!BJ89,'Debt Snowball Calculator'!BM89,'Debt Snowball Calculator'!BP89,'Debt Snowball Calculator'!BS89,'Debt Snowball Calculator'!BV89,'Debt Snowball Calculator'!BY89,'Debt Snowball Calculator'!CB89,'Debt Snowball Calculator'!CE89,'Debt Snowball Calculator'!CH89,'Debt Snowball Calculator'!CK89,'Debt Snowball Calculator'!CN89,'Debt Snowball Calculator'!CQ89,'Debt Snowball Calculator'!CT89)</f>
        <v>0</v>
      </c>
      <c r="K91" s="169">
        <f>SUM('Debt Avalanche Calculator'!$E89,'Debt Avalanche Calculator'!$H89,'Debt Avalanche Calculator'!$K89,'Debt Avalanche Calculator'!$N89,'Debt Avalanche Calculator'!$Q89,'Debt Avalanche Calculator'!$T89,'Debt Avalanche Calculator'!$W89,'Debt Avalanche Calculator'!$Z89,'Debt Avalanche Calculator'!$AC89,'Debt Avalanche Calculator'!$AF89,'Debt Avalanche Calculator'!$AI89,'Debt Avalanche Calculator'!$AL89,'Debt Avalanche Calculator'!$AO89,'Debt Avalanche Calculator'!$AR89,'Debt Avalanche Calculator'!$AU89,'Debt Avalanche Calculator'!$AX89,'Debt Avalanche Calculator'!$BA89,'Debt Avalanche Calculator'!$BD89,'Debt Avalanche Calculator'!$BG89,'Debt Avalanche Calculator'!$BJ89,'Debt Avalanche Calculator'!$BM89,'Debt Avalanche Calculator'!$BP89,'Debt Avalanche Calculator'!$BS89,'Debt Avalanche Calculator'!$BV89,'Debt Avalanche Calculator'!$BY89,'Debt Avalanche Calculator'!$CB89,'Debt Avalanche Calculator'!$CE89,'Debt Avalanche Calculator'!$CH89,'Debt Avalanche Calculator'!$CK89,'Debt Avalanche Calculator'!$CN89,'Debt Avalanche Calculator'!$CQ89,'Debt Avalanche Calculator'!$CT89)</f>
        <v>0</v>
      </c>
      <c r="L91" s="161">
        <v>72</v>
      </c>
      <c r="M91" s="147"/>
      <c r="N91" s="147"/>
      <c r="O91" s="147"/>
      <c r="P91" s="147"/>
      <c r="Q91" s="147"/>
      <c r="R91" s="147"/>
      <c r="S91" s="147"/>
      <c r="T91" s="147"/>
      <c r="U91" s="147"/>
      <c r="V91" s="147"/>
      <c r="W91" s="147"/>
      <c r="X91" s="147"/>
      <c r="Y91" s="147"/>
      <c r="Z91" s="147"/>
      <c r="AA91" s="147"/>
      <c r="AB91" s="147"/>
      <c r="AC91" s="147"/>
      <c r="AD91" s="147"/>
      <c r="AE91" s="147"/>
      <c r="AF91" s="147"/>
      <c r="AG91" s="147"/>
      <c r="AH91" s="147"/>
    </row>
    <row r="92" spans="1:34" x14ac:dyDescent="0.25">
      <c r="A92" s="146"/>
      <c r="B92" s="147"/>
      <c r="C92" s="148"/>
      <c r="D92" s="147"/>
      <c r="E92" s="148"/>
      <c r="F92" s="147"/>
      <c r="G92" s="148"/>
      <c r="H92" s="148"/>
      <c r="I92" s="160">
        <v>73</v>
      </c>
      <c r="J92" s="169">
        <f>SUM('Debt Snowball Calculator'!E90,'Debt Snowball Calculator'!H90,'Debt Snowball Calculator'!K90,'Debt Snowball Calculator'!N90,'Debt Snowball Calculator'!Q90,'Debt Snowball Calculator'!T90,'Debt Snowball Calculator'!W90,'Debt Snowball Calculator'!Z90,'Debt Snowball Calculator'!AC90,'Debt Snowball Calculator'!AF90,'Debt Snowball Calculator'!AI90,'Debt Snowball Calculator'!AL90,'Debt Snowball Calculator'!AO90,'Debt Snowball Calculator'!AR90,'Debt Snowball Calculator'!AU90,'Debt Snowball Calculator'!AX90,'Debt Snowball Calculator'!BA90,'Debt Snowball Calculator'!BD90,'Debt Snowball Calculator'!BG90,'Debt Snowball Calculator'!BJ90,'Debt Snowball Calculator'!BM90,'Debt Snowball Calculator'!BP90,'Debt Snowball Calculator'!BS90,'Debt Snowball Calculator'!BV90,'Debt Snowball Calculator'!BY90,'Debt Snowball Calculator'!CB90,'Debt Snowball Calculator'!CE90,'Debt Snowball Calculator'!CH90,'Debt Snowball Calculator'!CK90,'Debt Snowball Calculator'!CN90,'Debt Snowball Calculator'!CQ90,'Debt Snowball Calculator'!CT90)</f>
        <v>0</v>
      </c>
      <c r="K92" s="169">
        <f>SUM('Debt Avalanche Calculator'!$E90,'Debt Avalanche Calculator'!$H90,'Debt Avalanche Calculator'!$K90,'Debt Avalanche Calculator'!$N90,'Debt Avalanche Calculator'!$Q90,'Debt Avalanche Calculator'!$T90,'Debt Avalanche Calculator'!$W90,'Debt Avalanche Calculator'!$Z90,'Debt Avalanche Calculator'!$AC90,'Debt Avalanche Calculator'!$AF90,'Debt Avalanche Calculator'!$AI90,'Debt Avalanche Calculator'!$AL90,'Debt Avalanche Calculator'!$AO90,'Debt Avalanche Calculator'!$AR90,'Debt Avalanche Calculator'!$AU90,'Debt Avalanche Calculator'!$AX90,'Debt Avalanche Calculator'!$BA90,'Debt Avalanche Calculator'!$BD90,'Debt Avalanche Calculator'!$BG90,'Debt Avalanche Calculator'!$BJ90,'Debt Avalanche Calculator'!$BM90,'Debt Avalanche Calculator'!$BP90,'Debt Avalanche Calculator'!$BS90,'Debt Avalanche Calculator'!$BV90,'Debt Avalanche Calculator'!$BY90,'Debt Avalanche Calculator'!$CB90,'Debt Avalanche Calculator'!$CE90,'Debt Avalanche Calculator'!$CH90,'Debt Avalanche Calculator'!$CK90,'Debt Avalanche Calculator'!$CN90,'Debt Avalanche Calculator'!$CQ90,'Debt Avalanche Calculator'!$CT90)</f>
        <v>0</v>
      </c>
      <c r="L92" s="161">
        <v>73</v>
      </c>
      <c r="M92" s="147"/>
      <c r="N92" s="147"/>
      <c r="O92" s="147"/>
      <c r="P92" s="147"/>
      <c r="Q92" s="147"/>
      <c r="R92" s="147"/>
      <c r="S92" s="147"/>
      <c r="T92" s="147"/>
      <c r="U92" s="147"/>
      <c r="V92" s="147"/>
      <c r="W92" s="147"/>
      <c r="X92" s="147"/>
      <c r="Y92" s="147"/>
      <c r="Z92" s="147"/>
      <c r="AA92" s="147"/>
      <c r="AB92" s="147"/>
      <c r="AC92" s="147"/>
      <c r="AD92" s="147"/>
      <c r="AE92" s="147"/>
      <c r="AF92" s="147"/>
      <c r="AG92" s="147"/>
      <c r="AH92" s="147"/>
    </row>
    <row r="93" spans="1:34" x14ac:dyDescent="0.25">
      <c r="A93" s="146"/>
      <c r="B93" s="147"/>
      <c r="C93" s="148"/>
      <c r="D93" s="147"/>
      <c r="E93" s="148"/>
      <c r="F93" s="147"/>
      <c r="G93" s="148"/>
      <c r="H93" s="148"/>
      <c r="I93" s="160">
        <v>74</v>
      </c>
      <c r="J93" s="169">
        <f>SUM('Debt Snowball Calculator'!E91,'Debt Snowball Calculator'!H91,'Debt Snowball Calculator'!K91,'Debt Snowball Calculator'!N91,'Debt Snowball Calculator'!Q91,'Debt Snowball Calculator'!T91,'Debt Snowball Calculator'!W91,'Debt Snowball Calculator'!Z91,'Debt Snowball Calculator'!AC91,'Debt Snowball Calculator'!AF91,'Debt Snowball Calculator'!AI91,'Debt Snowball Calculator'!AL91,'Debt Snowball Calculator'!AO91,'Debt Snowball Calculator'!AR91,'Debt Snowball Calculator'!AU91,'Debt Snowball Calculator'!AX91,'Debt Snowball Calculator'!BA91,'Debt Snowball Calculator'!BD91,'Debt Snowball Calculator'!BG91,'Debt Snowball Calculator'!BJ91,'Debt Snowball Calculator'!BM91,'Debt Snowball Calculator'!BP91,'Debt Snowball Calculator'!BS91,'Debt Snowball Calculator'!BV91,'Debt Snowball Calculator'!BY91,'Debt Snowball Calculator'!CB91,'Debt Snowball Calculator'!CE91,'Debt Snowball Calculator'!CH91,'Debt Snowball Calculator'!CK91,'Debt Snowball Calculator'!CN91,'Debt Snowball Calculator'!CQ91,'Debt Snowball Calculator'!CT91)</f>
        <v>0</v>
      </c>
      <c r="K93" s="169">
        <f>SUM('Debt Avalanche Calculator'!$E91,'Debt Avalanche Calculator'!$H91,'Debt Avalanche Calculator'!$K91,'Debt Avalanche Calculator'!$N91,'Debt Avalanche Calculator'!$Q91,'Debt Avalanche Calculator'!$T91,'Debt Avalanche Calculator'!$W91,'Debt Avalanche Calculator'!$Z91,'Debt Avalanche Calculator'!$AC91,'Debt Avalanche Calculator'!$AF91,'Debt Avalanche Calculator'!$AI91,'Debt Avalanche Calculator'!$AL91,'Debt Avalanche Calculator'!$AO91,'Debt Avalanche Calculator'!$AR91,'Debt Avalanche Calculator'!$AU91,'Debt Avalanche Calculator'!$AX91,'Debt Avalanche Calculator'!$BA91,'Debt Avalanche Calculator'!$BD91,'Debt Avalanche Calculator'!$BG91,'Debt Avalanche Calculator'!$BJ91,'Debt Avalanche Calculator'!$BM91,'Debt Avalanche Calculator'!$BP91,'Debt Avalanche Calculator'!$BS91,'Debt Avalanche Calculator'!$BV91,'Debt Avalanche Calculator'!$BY91,'Debt Avalanche Calculator'!$CB91,'Debt Avalanche Calculator'!$CE91,'Debt Avalanche Calculator'!$CH91,'Debt Avalanche Calculator'!$CK91,'Debt Avalanche Calculator'!$CN91,'Debt Avalanche Calculator'!$CQ91,'Debt Avalanche Calculator'!$CT91)</f>
        <v>0</v>
      </c>
      <c r="L93" s="161">
        <v>74</v>
      </c>
      <c r="M93" s="147"/>
      <c r="N93" s="147"/>
      <c r="O93" s="147"/>
      <c r="P93" s="147"/>
      <c r="Q93" s="147"/>
      <c r="R93" s="147"/>
      <c r="S93" s="147"/>
      <c r="T93" s="147"/>
      <c r="U93" s="147"/>
      <c r="V93" s="147"/>
      <c r="W93" s="147"/>
      <c r="X93" s="147"/>
      <c r="Y93" s="147"/>
      <c r="Z93" s="147"/>
      <c r="AA93" s="147"/>
      <c r="AB93" s="147"/>
      <c r="AC93" s="147"/>
      <c r="AD93" s="147"/>
      <c r="AE93" s="147"/>
      <c r="AF93" s="147"/>
      <c r="AG93" s="147"/>
      <c r="AH93" s="147"/>
    </row>
    <row r="94" spans="1:34" x14ac:dyDescent="0.25">
      <c r="A94" s="146"/>
      <c r="B94" s="147"/>
      <c r="C94" s="148"/>
      <c r="D94" s="147"/>
      <c r="E94" s="148"/>
      <c r="F94" s="147"/>
      <c r="G94" s="148"/>
      <c r="H94" s="148"/>
      <c r="I94" s="160">
        <v>75</v>
      </c>
      <c r="J94" s="169">
        <f>SUM('Debt Snowball Calculator'!E92,'Debt Snowball Calculator'!H92,'Debt Snowball Calculator'!K92,'Debt Snowball Calculator'!N92,'Debt Snowball Calculator'!Q92,'Debt Snowball Calculator'!T92,'Debt Snowball Calculator'!W92,'Debt Snowball Calculator'!Z92,'Debt Snowball Calculator'!AC92,'Debt Snowball Calculator'!AF92,'Debt Snowball Calculator'!AI92,'Debt Snowball Calculator'!AL92,'Debt Snowball Calculator'!AO92,'Debt Snowball Calculator'!AR92,'Debt Snowball Calculator'!AU92,'Debt Snowball Calculator'!AX92,'Debt Snowball Calculator'!BA92,'Debt Snowball Calculator'!BD92,'Debt Snowball Calculator'!BG92,'Debt Snowball Calculator'!BJ92,'Debt Snowball Calculator'!BM92,'Debt Snowball Calculator'!BP92,'Debt Snowball Calculator'!BS92,'Debt Snowball Calculator'!BV92,'Debt Snowball Calculator'!BY92,'Debt Snowball Calculator'!CB92,'Debt Snowball Calculator'!CE92,'Debt Snowball Calculator'!CH92,'Debt Snowball Calculator'!CK92,'Debt Snowball Calculator'!CN92,'Debt Snowball Calculator'!CQ92,'Debt Snowball Calculator'!CT92)</f>
        <v>0</v>
      </c>
      <c r="K94" s="169">
        <f>SUM('Debt Avalanche Calculator'!$E92,'Debt Avalanche Calculator'!$H92,'Debt Avalanche Calculator'!$K92,'Debt Avalanche Calculator'!$N92,'Debt Avalanche Calculator'!$Q92,'Debt Avalanche Calculator'!$T92,'Debt Avalanche Calculator'!$W92,'Debt Avalanche Calculator'!$Z92,'Debt Avalanche Calculator'!$AC92,'Debt Avalanche Calculator'!$AF92,'Debt Avalanche Calculator'!$AI92,'Debt Avalanche Calculator'!$AL92,'Debt Avalanche Calculator'!$AO92,'Debt Avalanche Calculator'!$AR92,'Debt Avalanche Calculator'!$AU92,'Debt Avalanche Calculator'!$AX92,'Debt Avalanche Calculator'!$BA92,'Debt Avalanche Calculator'!$BD92,'Debt Avalanche Calculator'!$BG92,'Debt Avalanche Calculator'!$BJ92,'Debt Avalanche Calculator'!$BM92,'Debt Avalanche Calculator'!$BP92,'Debt Avalanche Calculator'!$BS92,'Debt Avalanche Calculator'!$BV92,'Debt Avalanche Calculator'!$BY92,'Debt Avalanche Calculator'!$CB92,'Debt Avalanche Calculator'!$CE92,'Debt Avalanche Calculator'!$CH92,'Debt Avalanche Calculator'!$CK92,'Debt Avalanche Calculator'!$CN92,'Debt Avalanche Calculator'!$CQ92,'Debt Avalanche Calculator'!$CT92)</f>
        <v>0</v>
      </c>
      <c r="L94" s="161">
        <v>75</v>
      </c>
      <c r="M94" s="147"/>
      <c r="N94" s="147"/>
      <c r="O94" s="147"/>
      <c r="P94" s="147"/>
      <c r="Q94" s="147"/>
      <c r="R94" s="147"/>
      <c r="S94" s="147"/>
      <c r="T94" s="147"/>
      <c r="U94" s="147"/>
      <c r="V94" s="147"/>
      <c r="W94" s="147"/>
      <c r="X94" s="147"/>
      <c r="Y94" s="147"/>
      <c r="Z94" s="147"/>
      <c r="AA94" s="147"/>
      <c r="AB94" s="147"/>
      <c r="AC94" s="147"/>
      <c r="AD94" s="147"/>
      <c r="AE94" s="147"/>
      <c r="AF94" s="147"/>
      <c r="AG94" s="147"/>
      <c r="AH94" s="147"/>
    </row>
    <row r="95" spans="1:34" x14ac:dyDescent="0.25">
      <c r="A95" s="146"/>
      <c r="B95" s="147"/>
      <c r="C95" s="148"/>
      <c r="D95" s="147"/>
      <c r="E95" s="148"/>
      <c r="F95" s="147"/>
      <c r="G95" s="148"/>
      <c r="H95" s="148"/>
      <c r="I95" s="160">
        <v>76</v>
      </c>
      <c r="J95" s="169">
        <f>SUM('Debt Snowball Calculator'!E93,'Debt Snowball Calculator'!H93,'Debt Snowball Calculator'!K93,'Debt Snowball Calculator'!N93,'Debt Snowball Calculator'!Q93,'Debt Snowball Calculator'!T93,'Debt Snowball Calculator'!W93,'Debt Snowball Calculator'!Z93,'Debt Snowball Calculator'!AC93,'Debt Snowball Calculator'!AF93,'Debt Snowball Calculator'!AI93,'Debt Snowball Calculator'!AL93,'Debt Snowball Calculator'!AO93,'Debt Snowball Calculator'!AR93,'Debt Snowball Calculator'!AU93,'Debt Snowball Calculator'!AX93,'Debt Snowball Calculator'!BA93,'Debt Snowball Calculator'!BD93,'Debt Snowball Calculator'!BG93,'Debt Snowball Calculator'!BJ93,'Debt Snowball Calculator'!BM93,'Debt Snowball Calculator'!BP93,'Debt Snowball Calculator'!BS93,'Debt Snowball Calculator'!BV93,'Debt Snowball Calculator'!BY93,'Debt Snowball Calculator'!CB93,'Debt Snowball Calculator'!CE93,'Debt Snowball Calculator'!CH93,'Debt Snowball Calculator'!CK93,'Debt Snowball Calculator'!CN93,'Debt Snowball Calculator'!CQ93,'Debt Snowball Calculator'!CT93)</f>
        <v>0</v>
      </c>
      <c r="K95" s="169">
        <f>SUM('Debt Avalanche Calculator'!$E93,'Debt Avalanche Calculator'!$H93,'Debt Avalanche Calculator'!$K93,'Debt Avalanche Calculator'!$N93,'Debt Avalanche Calculator'!$Q93,'Debt Avalanche Calculator'!$T93,'Debt Avalanche Calculator'!$W93,'Debt Avalanche Calculator'!$Z93,'Debt Avalanche Calculator'!$AC93,'Debt Avalanche Calculator'!$AF93,'Debt Avalanche Calculator'!$AI93,'Debt Avalanche Calculator'!$AL93,'Debt Avalanche Calculator'!$AO93,'Debt Avalanche Calculator'!$AR93,'Debt Avalanche Calculator'!$AU93,'Debt Avalanche Calculator'!$AX93,'Debt Avalanche Calculator'!$BA93,'Debt Avalanche Calculator'!$BD93,'Debt Avalanche Calculator'!$BG93,'Debt Avalanche Calculator'!$BJ93,'Debt Avalanche Calculator'!$BM93,'Debt Avalanche Calculator'!$BP93,'Debt Avalanche Calculator'!$BS93,'Debt Avalanche Calculator'!$BV93,'Debt Avalanche Calculator'!$BY93,'Debt Avalanche Calculator'!$CB93,'Debt Avalanche Calculator'!$CE93,'Debt Avalanche Calculator'!$CH93,'Debt Avalanche Calculator'!$CK93,'Debt Avalanche Calculator'!$CN93,'Debt Avalanche Calculator'!$CQ93,'Debt Avalanche Calculator'!$CT93)</f>
        <v>0</v>
      </c>
      <c r="L95" s="161">
        <v>76</v>
      </c>
      <c r="M95" s="147"/>
      <c r="N95" s="147"/>
      <c r="O95" s="147"/>
      <c r="P95" s="147"/>
      <c r="Q95" s="147"/>
      <c r="R95" s="147"/>
      <c r="S95" s="147"/>
      <c r="T95" s="147"/>
      <c r="U95" s="147"/>
      <c r="V95" s="147"/>
      <c r="W95" s="147"/>
      <c r="X95" s="147"/>
      <c r="Y95" s="147"/>
      <c r="Z95" s="147"/>
      <c r="AA95" s="147"/>
      <c r="AB95" s="147"/>
      <c r="AC95" s="147"/>
      <c r="AD95" s="147"/>
      <c r="AE95" s="147"/>
      <c r="AF95" s="147"/>
      <c r="AG95" s="147"/>
      <c r="AH95" s="147"/>
    </row>
    <row r="96" spans="1:34" x14ac:dyDescent="0.25">
      <c r="A96" s="146"/>
      <c r="B96" s="147"/>
      <c r="C96" s="148"/>
      <c r="D96" s="147"/>
      <c r="E96" s="148"/>
      <c r="F96" s="147"/>
      <c r="G96" s="148"/>
      <c r="H96" s="148"/>
      <c r="I96" s="160">
        <v>77</v>
      </c>
      <c r="J96" s="169">
        <f>SUM('Debt Snowball Calculator'!E94,'Debt Snowball Calculator'!H94,'Debt Snowball Calculator'!K94,'Debt Snowball Calculator'!N94,'Debt Snowball Calculator'!Q94,'Debt Snowball Calculator'!T94,'Debt Snowball Calculator'!W94,'Debt Snowball Calculator'!Z94,'Debt Snowball Calculator'!AC94,'Debt Snowball Calculator'!AF94,'Debt Snowball Calculator'!AI94,'Debt Snowball Calculator'!AL94,'Debt Snowball Calculator'!AO94,'Debt Snowball Calculator'!AR94,'Debt Snowball Calculator'!AU94,'Debt Snowball Calculator'!AX94,'Debt Snowball Calculator'!BA94,'Debt Snowball Calculator'!BD94,'Debt Snowball Calculator'!BG94,'Debt Snowball Calculator'!BJ94,'Debt Snowball Calculator'!BM94,'Debt Snowball Calculator'!BP94,'Debt Snowball Calculator'!BS94,'Debt Snowball Calculator'!BV94,'Debt Snowball Calculator'!BY94,'Debt Snowball Calculator'!CB94,'Debt Snowball Calculator'!CE94,'Debt Snowball Calculator'!CH94,'Debt Snowball Calculator'!CK94,'Debt Snowball Calculator'!CN94,'Debt Snowball Calculator'!CQ94,'Debt Snowball Calculator'!CT94)</f>
        <v>0</v>
      </c>
      <c r="K96" s="169">
        <f>SUM('Debt Avalanche Calculator'!$E94,'Debt Avalanche Calculator'!$H94,'Debt Avalanche Calculator'!$K94,'Debt Avalanche Calculator'!$N94,'Debt Avalanche Calculator'!$Q94,'Debt Avalanche Calculator'!$T94,'Debt Avalanche Calculator'!$W94,'Debt Avalanche Calculator'!$Z94,'Debt Avalanche Calculator'!$AC94,'Debt Avalanche Calculator'!$AF94,'Debt Avalanche Calculator'!$AI94,'Debt Avalanche Calculator'!$AL94,'Debt Avalanche Calculator'!$AO94,'Debt Avalanche Calculator'!$AR94,'Debt Avalanche Calculator'!$AU94,'Debt Avalanche Calculator'!$AX94,'Debt Avalanche Calculator'!$BA94,'Debt Avalanche Calculator'!$BD94,'Debt Avalanche Calculator'!$BG94,'Debt Avalanche Calculator'!$BJ94,'Debt Avalanche Calculator'!$BM94,'Debt Avalanche Calculator'!$BP94,'Debt Avalanche Calculator'!$BS94,'Debt Avalanche Calculator'!$BV94,'Debt Avalanche Calculator'!$BY94,'Debt Avalanche Calculator'!$CB94,'Debt Avalanche Calculator'!$CE94,'Debt Avalanche Calculator'!$CH94,'Debt Avalanche Calculator'!$CK94,'Debt Avalanche Calculator'!$CN94,'Debt Avalanche Calculator'!$CQ94,'Debt Avalanche Calculator'!$CT94)</f>
        <v>0</v>
      </c>
      <c r="L96" s="161">
        <v>77</v>
      </c>
      <c r="M96" s="147"/>
      <c r="N96" s="147"/>
      <c r="O96" s="147"/>
      <c r="P96" s="147"/>
      <c r="Q96" s="147"/>
      <c r="R96" s="147"/>
      <c r="S96" s="147"/>
      <c r="T96" s="147"/>
      <c r="U96" s="147"/>
      <c r="V96" s="147"/>
      <c r="W96" s="147"/>
      <c r="X96" s="147"/>
      <c r="Y96" s="147"/>
      <c r="Z96" s="147"/>
      <c r="AA96" s="147"/>
      <c r="AB96" s="147"/>
      <c r="AC96" s="147"/>
      <c r="AD96" s="147"/>
      <c r="AE96" s="147"/>
      <c r="AF96" s="147"/>
      <c r="AG96" s="147"/>
      <c r="AH96" s="147"/>
    </row>
    <row r="97" spans="1:34" x14ac:dyDescent="0.25">
      <c r="A97" s="146"/>
      <c r="B97" s="147"/>
      <c r="C97" s="148"/>
      <c r="D97" s="147"/>
      <c r="E97" s="148"/>
      <c r="F97" s="147"/>
      <c r="G97" s="148"/>
      <c r="H97" s="148"/>
      <c r="I97" s="160">
        <v>78</v>
      </c>
      <c r="J97" s="169">
        <f>SUM('Debt Snowball Calculator'!E95,'Debt Snowball Calculator'!H95,'Debt Snowball Calculator'!K95,'Debt Snowball Calculator'!N95,'Debt Snowball Calculator'!Q95,'Debt Snowball Calculator'!T95,'Debt Snowball Calculator'!W95,'Debt Snowball Calculator'!Z95,'Debt Snowball Calculator'!AC95,'Debt Snowball Calculator'!AF95,'Debt Snowball Calculator'!AI95,'Debt Snowball Calculator'!AL95,'Debt Snowball Calculator'!AO95,'Debt Snowball Calculator'!AR95,'Debt Snowball Calculator'!AU95,'Debt Snowball Calculator'!AX95,'Debt Snowball Calculator'!BA95,'Debt Snowball Calculator'!BD95,'Debt Snowball Calculator'!BG95,'Debt Snowball Calculator'!BJ95,'Debt Snowball Calculator'!BM95,'Debt Snowball Calculator'!BP95,'Debt Snowball Calculator'!BS95,'Debt Snowball Calculator'!BV95,'Debt Snowball Calculator'!BY95,'Debt Snowball Calculator'!CB95,'Debt Snowball Calculator'!CE95,'Debt Snowball Calculator'!CH95,'Debt Snowball Calculator'!CK95,'Debt Snowball Calculator'!CN95,'Debt Snowball Calculator'!CQ95,'Debt Snowball Calculator'!CT95)</f>
        <v>0</v>
      </c>
      <c r="K97" s="169">
        <f>SUM('Debt Avalanche Calculator'!$E95,'Debt Avalanche Calculator'!$H95,'Debt Avalanche Calculator'!$K95,'Debt Avalanche Calculator'!$N95,'Debt Avalanche Calculator'!$Q95,'Debt Avalanche Calculator'!$T95,'Debt Avalanche Calculator'!$W95,'Debt Avalanche Calculator'!$Z95,'Debt Avalanche Calculator'!$AC95,'Debt Avalanche Calculator'!$AF95,'Debt Avalanche Calculator'!$AI95,'Debt Avalanche Calculator'!$AL95,'Debt Avalanche Calculator'!$AO95,'Debt Avalanche Calculator'!$AR95,'Debt Avalanche Calculator'!$AU95,'Debt Avalanche Calculator'!$AX95,'Debt Avalanche Calculator'!$BA95,'Debt Avalanche Calculator'!$BD95,'Debt Avalanche Calculator'!$BG95,'Debt Avalanche Calculator'!$BJ95,'Debt Avalanche Calculator'!$BM95,'Debt Avalanche Calculator'!$BP95,'Debt Avalanche Calculator'!$BS95,'Debt Avalanche Calculator'!$BV95,'Debt Avalanche Calculator'!$BY95,'Debt Avalanche Calculator'!$CB95,'Debt Avalanche Calculator'!$CE95,'Debt Avalanche Calculator'!$CH95,'Debt Avalanche Calculator'!$CK95,'Debt Avalanche Calculator'!$CN95,'Debt Avalanche Calculator'!$CQ95,'Debt Avalanche Calculator'!$CT95)</f>
        <v>0</v>
      </c>
      <c r="L97" s="161">
        <v>78</v>
      </c>
      <c r="M97" s="147"/>
      <c r="N97" s="147"/>
      <c r="O97" s="147"/>
      <c r="P97" s="147"/>
      <c r="Q97" s="147"/>
      <c r="R97" s="147"/>
      <c r="S97" s="147"/>
      <c r="T97" s="147"/>
      <c r="U97" s="147"/>
      <c r="V97" s="147"/>
      <c r="W97" s="147"/>
      <c r="X97" s="147"/>
      <c r="Y97" s="147"/>
      <c r="Z97" s="147"/>
      <c r="AA97" s="147"/>
      <c r="AB97" s="147"/>
      <c r="AC97" s="147"/>
      <c r="AD97" s="147"/>
      <c r="AE97" s="147"/>
      <c r="AF97" s="147"/>
      <c r="AG97" s="147"/>
      <c r="AH97" s="147"/>
    </row>
    <row r="98" spans="1:34" x14ac:dyDescent="0.25">
      <c r="A98" s="146"/>
      <c r="B98" s="147"/>
      <c r="C98" s="148"/>
      <c r="D98" s="147"/>
      <c r="E98" s="148"/>
      <c r="F98" s="147"/>
      <c r="G98" s="148"/>
      <c r="H98" s="148"/>
      <c r="I98" s="160">
        <v>79</v>
      </c>
      <c r="J98" s="169">
        <f>SUM('Debt Snowball Calculator'!E96,'Debt Snowball Calculator'!H96,'Debt Snowball Calculator'!K96,'Debt Snowball Calculator'!N96,'Debt Snowball Calculator'!Q96,'Debt Snowball Calculator'!T96,'Debt Snowball Calculator'!W96,'Debt Snowball Calculator'!Z96,'Debt Snowball Calculator'!AC96,'Debt Snowball Calculator'!AF96,'Debt Snowball Calculator'!AI96,'Debt Snowball Calculator'!AL96,'Debt Snowball Calculator'!AO96,'Debt Snowball Calculator'!AR96,'Debt Snowball Calculator'!AU96,'Debt Snowball Calculator'!AX96,'Debt Snowball Calculator'!BA96,'Debt Snowball Calculator'!BD96,'Debt Snowball Calculator'!BG96,'Debt Snowball Calculator'!BJ96,'Debt Snowball Calculator'!BM96,'Debt Snowball Calculator'!BP96,'Debt Snowball Calculator'!BS96,'Debt Snowball Calculator'!BV96,'Debt Snowball Calculator'!BY96,'Debt Snowball Calculator'!CB96,'Debt Snowball Calculator'!CE96,'Debt Snowball Calculator'!CH96,'Debt Snowball Calculator'!CK96,'Debt Snowball Calculator'!CN96,'Debt Snowball Calculator'!CQ96,'Debt Snowball Calculator'!CT96)</f>
        <v>0</v>
      </c>
      <c r="K98" s="169">
        <f>SUM('Debt Avalanche Calculator'!$E96,'Debt Avalanche Calculator'!$H96,'Debt Avalanche Calculator'!$K96,'Debt Avalanche Calculator'!$N96,'Debt Avalanche Calculator'!$Q96,'Debt Avalanche Calculator'!$T96,'Debt Avalanche Calculator'!$W96,'Debt Avalanche Calculator'!$Z96,'Debt Avalanche Calculator'!$AC96,'Debt Avalanche Calculator'!$AF96,'Debt Avalanche Calculator'!$AI96,'Debt Avalanche Calculator'!$AL96,'Debt Avalanche Calculator'!$AO96,'Debt Avalanche Calculator'!$AR96,'Debt Avalanche Calculator'!$AU96,'Debt Avalanche Calculator'!$AX96,'Debt Avalanche Calculator'!$BA96,'Debt Avalanche Calculator'!$BD96,'Debt Avalanche Calculator'!$BG96,'Debt Avalanche Calculator'!$BJ96,'Debt Avalanche Calculator'!$BM96,'Debt Avalanche Calculator'!$BP96,'Debt Avalanche Calculator'!$BS96,'Debt Avalanche Calculator'!$BV96,'Debt Avalanche Calculator'!$BY96,'Debt Avalanche Calculator'!$CB96,'Debt Avalanche Calculator'!$CE96,'Debt Avalanche Calculator'!$CH96,'Debt Avalanche Calculator'!$CK96,'Debt Avalanche Calculator'!$CN96,'Debt Avalanche Calculator'!$CQ96,'Debt Avalanche Calculator'!$CT96)</f>
        <v>0</v>
      </c>
      <c r="L98" s="161">
        <v>79</v>
      </c>
      <c r="M98" s="147"/>
      <c r="N98" s="147"/>
      <c r="O98" s="147"/>
      <c r="P98" s="147"/>
      <c r="Q98" s="147"/>
      <c r="R98" s="147"/>
      <c r="S98" s="147"/>
      <c r="T98" s="147"/>
      <c r="U98" s="147"/>
      <c r="V98" s="147"/>
      <c r="W98" s="147"/>
      <c r="X98" s="147"/>
      <c r="Y98" s="147"/>
      <c r="Z98" s="147"/>
      <c r="AA98" s="147"/>
      <c r="AB98" s="147"/>
      <c r="AC98" s="147"/>
      <c r="AD98" s="147"/>
      <c r="AE98" s="147"/>
      <c r="AF98" s="147"/>
      <c r="AG98" s="147"/>
      <c r="AH98" s="147"/>
    </row>
    <row r="99" spans="1:34" x14ac:dyDescent="0.25">
      <c r="A99" s="146"/>
      <c r="B99" s="147"/>
      <c r="C99" s="148"/>
      <c r="D99" s="147"/>
      <c r="E99" s="148"/>
      <c r="F99" s="147"/>
      <c r="G99" s="148"/>
      <c r="H99" s="148"/>
      <c r="I99" s="160">
        <v>80</v>
      </c>
      <c r="J99" s="169">
        <f>SUM('Debt Snowball Calculator'!E97,'Debt Snowball Calculator'!H97,'Debt Snowball Calculator'!K97,'Debt Snowball Calculator'!N97,'Debt Snowball Calculator'!Q97,'Debt Snowball Calculator'!T97,'Debt Snowball Calculator'!W97,'Debt Snowball Calculator'!Z97,'Debt Snowball Calculator'!AC97,'Debt Snowball Calculator'!AF97,'Debt Snowball Calculator'!AI97,'Debt Snowball Calculator'!AL97,'Debt Snowball Calculator'!AO97,'Debt Snowball Calculator'!AR97,'Debt Snowball Calculator'!AU97,'Debt Snowball Calculator'!AX97,'Debt Snowball Calculator'!BA97,'Debt Snowball Calculator'!BD97,'Debt Snowball Calculator'!BG97,'Debt Snowball Calculator'!BJ97,'Debt Snowball Calculator'!BM97,'Debt Snowball Calculator'!BP97,'Debt Snowball Calculator'!BS97,'Debt Snowball Calculator'!BV97,'Debt Snowball Calculator'!BY97,'Debt Snowball Calculator'!CB97,'Debt Snowball Calculator'!CE97,'Debt Snowball Calculator'!CH97,'Debt Snowball Calculator'!CK97,'Debt Snowball Calculator'!CN97,'Debt Snowball Calculator'!CQ97,'Debt Snowball Calculator'!CT97)</f>
        <v>0</v>
      </c>
      <c r="K99" s="169">
        <f>SUM('Debt Avalanche Calculator'!$E97,'Debt Avalanche Calculator'!$H97,'Debt Avalanche Calculator'!$K97,'Debt Avalanche Calculator'!$N97,'Debt Avalanche Calculator'!$Q97,'Debt Avalanche Calculator'!$T97,'Debt Avalanche Calculator'!$W97,'Debt Avalanche Calculator'!$Z97,'Debt Avalanche Calculator'!$AC97,'Debt Avalanche Calculator'!$AF97,'Debt Avalanche Calculator'!$AI97,'Debt Avalanche Calculator'!$AL97,'Debt Avalanche Calculator'!$AO97,'Debt Avalanche Calculator'!$AR97,'Debt Avalanche Calculator'!$AU97,'Debt Avalanche Calculator'!$AX97,'Debt Avalanche Calculator'!$BA97,'Debt Avalanche Calculator'!$BD97,'Debt Avalanche Calculator'!$BG97,'Debt Avalanche Calculator'!$BJ97,'Debt Avalanche Calculator'!$BM97,'Debt Avalanche Calculator'!$BP97,'Debt Avalanche Calculator'!$BS97,'Debt Avalanche Calculator'!$BV97,'Debt Avalanche Calculator'!$BY97,'Debt Avalanche Calculator'!$CB97,'Debt Avalanche Calculator'!$CE97,'Debt Avalanche Calculator'!$CH97,'Debt Avalanche Calculator'!$CK97,'Debt Avalanche Calculator'!$CN97,'Debt Avalanche Calculator'!$CQ97,'Debt Avalanche Calculator'!$CT97)</f>
        <v>0</v>
      </c>
      <c r="L99" s="161">
        <v>80</v>
      </c>
      <c r="M99" s="147"/>
      <c r="N99" s="147"/>
      <c r="O99" s="147"/>
      <c r="P99" s="147"/>
      <c r="Q99" s="147"/>
      <c r="R99" s="147"/>
      <c r="S99" s="147"/>
      <c r="T99" s="147"/>
      <c r="U99" s="147"/>
      <c r="V99" s="147"/>
      <c r="W99" s="147"/>
      <c r="X99" s="147"/>
      <c r="Y99" s="147"/>
      <c r="Z99" s="147"/>
      <c r="AA99" s="147"/>
      <c r="AB99" s="147"/>
      <c r="AC99" s="147"/>
      <c r="AD99" s="147"/>
      <c r="AE99" s="147"/>
      <c r="AF99" s="147"/>
      <c r="AG99" s="147"/>
      <c r="AH99" s="147"/>
    </row>
    <row r="100" spans="1:34" x14ac:dyDescent="0.25">
      <c r="A100" s="146"/>
      <c r="B100" s="147"/>
      <c r="C100" s="148"/>
      <c r="D100" s="147"/>
      <c r="E100" s="148"/>
      <c r="F100" s="147"/>
      <c r="G100" s="148"/>
      <c r="H100" s="148"/>
      <c r="I100" s="160">
        <v>81</v>
      </c>
      <c r="J100" s="169">
        <f>SUM('Debt Snowball Calculator'!E98,'Debt Snowball Calculator'!H98,'Debt Snowball Calculator'!K98,'Debt Snowball Calculator'!N98,'Debt Snowball Calculator'!Q98,'Debt Snowball Calculator'!T98,'Debt Snowball Calculator'!W98,'Debt Snowball Calculator'!Z98,'Debt Snowball Calculator'!AC98,'Debt Snowball Calculator'!AF98,'Debt Snowball Calculator'!AI98,'Debt Snowball Calculator'!AL98,'Debt Snowball Calculator'!AO98,'Debt Snowball Calculator'!AR98,'Debt Snowball Calculator'!AU98,'Debt Snowball Calculator'!AX98,'Debt Snowball Calculator'!BA98,'Debt Snowball Calculator'!BD98,'Debt Snowball Calculator'!BG98,'Debt Snowball Calculator'!BJ98,'Debt Snowball Calculator'!BM98,'Debt Snowball Calculator'!BP98,'Debt Snowball Calculator'!BS98,'Debt Snowball Calculator'!BV98,'Debt Snowball Calculator'!BY98,'Debt Snowball Calculator'!CB98,'Debt Snowball Calculator'!CE98,'Debt Snowball Calculator'!CH98,'Debt Snowball Calculator'!CK98,'Debt Snowball Calculator'!CN98,'Debt Snowball Calculator'!CQ98,'Debt Snowball Calculator'!CT98)</f>
        <v>0</v>
      </c>
      <c r="K100" s="169">
        <f>SUM('Debt Avalanche Calculator'!$E98,'Debt Avalanche Calculator'!$H98,'Debt Avalanche Calculator'!$K98,'Debt Avalanche Calculator'!$N98,'Debt Avalanche Calculator'!$Q98,'Debt Avalanche Calculator'!$T98,'Debt Avalanche Calculator'!$W98,'Debt Avalanche Calculator'!$Z98,'Debt Avalanche Calculator'!$AC98,'Debt Avalanche Calculator'!$AF98,'Debt Avalanche Calculator'!$AI98,'Debt Avalanche Calculator'!$AL98,'Debt Avalanche Calculator'!$AO98,'Debt Avalanche Calculator'!$AR98,'Debt Avalanche Calculator'!$AU98,'Debt Avalanche Calculator'!$AX98,'Debt Avalanche Calculator'!$BA98,'Debt Avalanche Calculator'!$BD98,'Debt Avalanche Calculator'!$BG98,'Debt Avalanche Calculator'!$BJ98,'Debt Avalanche Calculator'!$BM98,'Debt Avalanche Calculator'!$BP98,'Debt Avalanche Calculator'!$BS98,'Debt Avalanche Calculator'!$BV98,'Debt Avalanche Calculator'!$BY98,'Debt Avalanche Calculator'!$CB98,'Debt Avalanche Calculator'!$CE98,'Debt Avalanche Calculator'!$CH98,'Debt Avalanche Calculator'!$CK98,'Debt Avalanche Calculator'!$CN98,'Debt Avalanche Calculator'!$CQ98,'Debt Avalanche Calculator'!$CT98)</f>
        <v>0</v>
      </c>
      <c r="L100" s="161">
        <v>81</v>
      </c>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row>
    <row r="101" spans="1:34" x14ac:dyDescent="0.25">
      <c r="A101" s="146"/>
      <c r="B101" s="147"/>
      <c r="C101" s="148"/>
      <c r="D101" s="147"/>
      <c r="E101" s="148"/>
      <c r="F101" s="147"/>
      <c r="G101" s="148"/>
      <c r="H101" s="148"/>
      <c r="I101" s="160">
        <v>82</v>
      </c>
      <c r="J101" s="169">
        <f>SUM('Debt Snowball Calculator'!E99,'Debt Snowball Calculator'!H99,'Debt Snowball Calculator'!K99,'Debt Snowball Calculator'!N99,'Debt Snowball Calculator'!Q99,'Debt Snowball Calculator'!T99,'Debt Snowball Calculator'!W99,'Debt Snowball Calculator'!Z99,'Debt Snowball Calculator'!AC99,'Debt Snowball Calculator'!AF99,'Debt Snowball Calculator'!AI99,'Debt Snowball Calculator'!AL99,'Debt Snowball Calculator'!AO99,'Debt Snowball Calculator'!AR99,'Debt Snowball Calculator'!AU99,'Debt Snowball Calculator'!AX99,'Debt Snowball Calculator'!BA99,'Debt Snowball Calculator'!BD99,'Debt Snowball Calculator'!BG99,'Debt Snowball Calculator'!BJ99,'Debt Snowball Calculator'!BM99,'Debt Snowball Calculator'!BP99,'Debt Snowball Calculator'!BS99,'Debt Snowball Calculator'!BV99,'Debt Snowball Calculator'!BY99,'Debt Snowball Calculator'!CB99,'Debt Snowball Calculator'!CE99,'Debt Snowball Calculator'!CH99,'Debt Snowball Calculator'!CK99,'Debt Snowball Calculator'!CN99,'Debt Snowball Calculator'!CQ99,'Debt Snowball Calculator'!CT99)</f>
        <v>0</v>
      </c>
      <c r="K101" s="169">
        <f>SUM('Debt Avalanche Calculator'!$E99,'Debt Avalanche Calculator'!$H99,'Debt Avalanche Calculator'!$K99,'Debt Avalanche Calculator'!$N99,'Debt Avalanche Calculator'!$Q99,'Debt Avalanche Calculator'!$T99,'Debt Avalanche Calculator'!$W99,'Debt Avalanche Calculator'!$Z99,'Debt Avalanche Calculator'!$AC99,'Debt Avalanche Calculator'!$AF99,'Debt Avalanche Calculator'!$AI99,'Debt Avalanche Calculator'!$AL99,'Debt Avalanche Calculator'!$AO99,'Debt Avalanche Calculator'!$AR99,'Debt Avalanche Calculator'!$AU99,'Debt Avalanche Calculator'!$AX99,'Debt Avalanche Calculator'!$BA99,'Debt Avalanche Calculator'!$BD99,'Debt Avalanche Calculator'!$BG99,'Debt Avalanche Calculator'!$BJ99,'Debt Avalanche Calculator'!$BM99,'Debt Avalanche Calculator'!$BP99,'Debt Avalanche Calculator'!$BS99,'Debt Avalanche Calculator'!$BV99,'Debt Avalanche Calculator'!$BY99,'Debt Avalanche Calculator'!$CB99,'Debt Avalanche Calculator'!$CE99,'Debt Avalanche Calculator'!$CH99,'Debt Avalanche Calculator'!$CK99,'Debt Avalanche Calculator'!$CN99,'Debt Avalanche Calculator'!$CQ99,'Debt Avalanche Calculator'!$CT99)</f>
        <v>0</v>
      </c>
      <c r="L101" s="161">
        <v>82</v>
      </c>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row>
    <row r="102" spans="1:34" x14ac:dyDescent="0.25">
      <c r="A102" s="146"/>
      <c r="B102" s="147"/>
      <c r="C102" s="148"/>
      <c r="D102" s="147"/>
      <c r="E102" s="148"/>
      <c r="F102" s="147"/>
      <c r="G102" s="148"/>
      <c r="H102" s="148"/>
      <c r="I102" s="160">
        <v>83</v>
      </c>
      <c r="J102" s="169">
        <f>SUM('Debt Snowball Calculator'!E100,'Debt Snowball Calculator'!H100,'Debt Snowball Calculator'!K100,'Debt Snowball Calculator'!N100,'Debt Snowball Calculator'!Q100,'Debt Snowball Calculator'!T100,'Debt Snowball Calculator'!W100,'Debt Snowball Calculator'!Z100,'Debt Snowball Calculator'!AC100,'Debt Snowball Calculator'!AF100,'Debt Snowball Calculator'!AI100,'Debt Snowball Calculator'!AL100,'Debt Snowball Calculator'!AO100,'Debt Snowball Calculator'!AR100,'Debt Snowball Calculator'!AU100,'Debt Snowball Calculator'!AX100,'Debt Snowball Calculator'!BA100,'Debt Snowball Calculator'!BD100,'Debt Snowball Calculator'!BG100,'Debt Snowball Calculator'!BJ100,'Debt Snowball Calculator'!BM100,'Debt Snowball Calculator'!BP100,'Debt Snowball Calculator'!BS100,'Debt Snowball Calculator'!BV100,'Debt Snowball Calculator'!BY100,'Debt Snowball Calculator'!CB100,'Debt Snowball Calculator'!CE100,'Debt Snowball Calculator'!CH100,'Debt Snowball Calculator'!CK100,'Debt Snowball Calculator'!CN100,'Debt Snowball Calculator'!CQ100,'Debt Snowball Calculator'!CT100)</f>
        <v>0</v>
      </c>
      <c r="K102" s="169">
        <f>SUM('Debt Avalanche Calculator'!$E100,'Debt Avalanche Calculator'!$H100,'Debt Avalanche Calculator'!$K100,'Debt Avalanche Calculator'!$N100,'Debt Avalanche Calculator'!$Q100,'Debt Avalanche Calculator'!$T100,'Debt Avalanche Calculator'!$W100,'Debt Avalanche Calculator'!$Z100,'Debt Avalanche Calculator'!$AC100,'Debt Avalanche Calculator'!$AF100,'Debt Avalanche Calculator'!$AI100,'Debt Avalanche Calculator'!$AL100,'Debt Avalanche Calculator'!$AO100,'Debt Avalanche Calculator'!$AR100,'Debt Avalanche Calculator'!$AU100,'Debt Avalanche Calculator'!$AX100,'Debt Avalanche Calculator'!$BA100,'Debt Avalanche Calculator'!$BD100,'Debt Avalanche Calculator'!$BG100,'Debt Avalanche Calculator'!$BJ100,'Debt Avalanche Calculator'!$BM100,'Debt Avalanche Calculator'!$BP100,'Debt Avalanche Calculator'!$BS100,'Debt Avalanche Calculator'!$BV100,'Debt Avalanche Calculator'!$BY100,'Debt Avalanche Calculator'!$CB100,'Debt Avalanche Calculator'!$CE100,'Debt Avalanche Calculator'!$CH100,'Debt Avalanche Calculator'!$CK100,'Debt Avalanche Calculator'!$CN100,'Debt Avalanche Calculator'!$CQ100,'Debt Avalanche Calculator'!$CT100)</f>
        <v>0</v>
      </c>
      <c r="L102" s="161">
        <v>83</v>
      </c>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row>
    <row r="103" spans="1:34" x14ac:dyDescent="0.25">
      <c r="A103" s="146"/>
      <c r="B103" s="147"/>
      <c r="C103" s="148"/>
      <c r="D103" s="147"/>
      <c r="E103" s="148"/>
      <c r="F103" s="147"/>
      <c r="G103" s="148"/>
      <c r="H103" s="148"/>
      <c r="I103" s="160">
        <v>84</v>
      </c>
      <c r="J103" s="169">
        <f>SUM('Debt Snowball Calculator'!E101,'Debt Snowball Calculator'!H101,'Debt Snowball Calculator'!K101,'Debt Snowball Calculator'!N101,'Debt Snowball Calculator'!Q101,'Debt Snowball Calculator'!T101,'Debt Snowball Calculator'!W101,'Debt Snowball Calculator'!Z101,'Debt Snowball Calculator'!AC101,'Debt Snowball Calculator'!AF101,'Debt Snowball Calculator'!AI101,'Debt Snowball Calculator'!AL101,'Debt Snowball Calculator'!AO101,'Debt Snowball Calculator'!AR101,'Debt Snowball Calculator'!AU101,'Debt Snowball Calculator'!AX101,'Debt Snowball Calculator'!BA101,'Debt Snowball Calculator'!BD101,'Debt Snowball Calculator'!BG101,'Debt Snowball Calculator'!BJ101,'Debt Snowball Calculator'!BM101,'Debt Snowball Calculator'!BP101,'Debt Snowball Calculator'!BS101,'Debt Snowball Calculator'!BV101,'Debt Snowball Calculator'!BY101,'Debt Snowball Calculator'!CB101,'Debt Snowball Calculator'!CE101,'Debt Snowball Calculator'!CH101,'Debt Snowball Calculator'!CK101,'Debt Snowball Calculator'!CN101,'Debt Snowball Calculator'!CQ101,'Debt Snowball Calculator'!CT101)</f>
        <v>0</v>
      </c>
      <c r="K103" s="169">
        <f>SUM('Debt Avalanche Calculator'!$E101,'Debt Avalanche Calculator'!$H101,'Debt Avalanche Calculator'!$K101,'Debt Avalanche Calculator'!$N101,'Debt Avalanche Calculator'!$Q101,'Debt Avalanche Calculator'!$T101,'Debt Avalanche Calculator'!$W101,'Debt Avalanche Calculator'!$Z101,'Debt Avalanche Calculator'!$AC101,'Debt Avalanche Calculator'!$AF101,'Debt Avalanche Calculator'!$AI101,'Debt Avalanche Calculator'!$AL101,'Debt Avalanche Calculator'!$AO101,'Debt Avalanche Calculator'!$AR101,'Debt Avalanche Calculator'!$AU101,'Debt Avalanche Calculator'!$AX101,'Debt Avalanche Calculator'!$BA101,'Debt Avalanche Calculator'!$BD101,'Debt Avalanche Calculator'!$BG101,'Debt Avalanche Calculator'!$BJ101,'Debt Avalanche Calculator'!$BM101,'Debt Avalanche Calculator'!$BP101,'Debt Avalanche Calculator'!$BS101,'Debt Avalanche Calculator'!$BV101,'Debt Avalanche Calculator'!$BY101,'Debt Avalanche Calculator'!$CB101,'Debt Avalanche Calculator'!$CE101,'Debt Avalanche Calculator'!$CH101,'Debt Avalanche Calculator'!$CK101,'Debt Avalanche Calculator'!$CN101,'Debt Avalanche Calculator'!$CQ101,'Debt Avalanche Calculator'!$CT101)</f>
        <v>0</v>
      </c>
      <c r="L103" s="161">
        <v>84</v>
      </c>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row>
    <row r="104" spans="1:34" x14ac:dyDescent="0.25">
      <c r="A104" s="146"/>
      <c r="B104" s="147"/>
      <c r="C104" s="148"/>
      <c r="D104" s="147"/>
      <c r="E104" s="148"/>
      <c r="F104" s="147"/>
      <c r="G104" s="148"/>
      <c r="H104" s="148"/>
      <c r="I104" s="160">
        <v>85</v>
      </c>
      <c r="J104" s="169">
        <f>SUM('Debt Snowball Calculator'!E102,'Debt Snowball Calculator'!H102,'Debt Snowball Calculator'!K102,'Debt Snowball Calculator'!N102,'Debt Snowball Calculator'!Q102,'Debt Snowball Calculator'!T102,'Debt Snowball Calculator'!W102,'Debt Snowball Calculator'!Z102,'Debt Snowball Calculator'!AC102,'Debt Snowball Calculator'!AF102,'Debt Snowball Calculator'!AI102,'Debt Snowball Calculator'!AL102,'Debt Snowball Calculator'!AO102,'Debt Snowball Calculator'!AR102,'Debt Snowball Calculator'!AU102,'Debt Snowball Calculator'!AX102,'Debt Snowball Calculator'!BA102,'Debt Snowball Calculator'!BD102,'Debt Snowball Calculator'!BG102,'Debt Snowball Calculator'!BJ102,'Debt Snowball Calculator'!BM102,'Debt Snowball Calculator'!BP102,'Debt Snowball Calculator'!BS102,'Debt Snowball Calculator'!BV102,'Debt Snowball Calculator'!BY102,'Debt Snowball Calculator'!CB102,'Debt Snowball Calculator'!CE102,'Debt Snowball Calculator'!CH102,'Debt Snowball Calculator'!CK102,'Debt Snowball Calculator'!CN102,'Debt Snowball Calculator'!CQ102,'Debt Snowball Calculator'!CT102)</f>
        <v>0</v>
      </c>
      <c r="K104" s="169">
        <f>SUM('Debt Avalanche Calculator'!$E102,'Debt Avalanche Calculator'!$H102,'Debt Avalanche Calculator'!$K102,'Debt Avalanche Calculator'!$N102,'Debt Avalanche Calculator'!$Q102,'Debt Avalanche Calculator'!$T102,'Debt Avalanche Calculator'!$W102,'Debt Avalanche Calculator'!$Z102,'Debt Avalanche Calculator'!$AC102,'Debt Avalanche Calculator'!$AF102,'Debt Avalanche Calculator'!$AI102,'Debt Avalanche Calculator'!$AL102,'Debt Avalanche Calculator'!$AO102,'Debt Avalanche Calculator'!$AR102,'Debt Avalanche Calculator'!$AU102,'Debt Avalanche Calculator'!$AX102,'Debt Avalanche Calculator'!$BA102,'Debt Avalanche Calculator'!$BD102,'Debt Avalanche Calculator'!$BG102,'Debt Avalanche Calculator'!$BJ102,'Debt Avalanche Calculator'!$BM102,'Debt Avalanche Calculator'!$BP102,'Debt Avalanche Calculator'!$BS102,'Debt Avalanche Calculator'!$BV102,'Debt Avalanche Calculator'!$BY102,'Debt Avalanche Calculator'!$CB102,'Debt Avalanche Calculator'!$CE102,'Debt Avalanche Calculator'!$CH102,'Debt Avalanche Calculator'!$CK102,'Debt Avalanche Calculator'!$CN102,'Debt Avalanche Calculator'!$CQ102,'Debt Avalanche Calculator'!$CT102)</f>
        <v>0</v>
      </c>
      <c r="L104" s="161">
        <v>85</v>
      </c>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row>
    <row r="105" spans="1:34" x14ac:dyDescent="0.25">
      <c r="A105" s="146"/>
      <c r="B105" s="147"/>
      <c r="C105" s="148"/>
      <c r="D105" s="147"/>
      <c r="E105" s="148"/>
      <c r="F105" s="147"/>
      <c r="G105" s="148"/>
      <c r="H105" s="148"/>
      <c r="I105" s="160">
        <v>86</v>
      </c>
      <c r="J105" s="169">
        <f>SUM('Debt Snowball Calculator'!E103,'Debt Snowball Calculator'!H103,'Debt Snowball Calculator'!K103,'Debt Snowball Calculator'!N103,'Debt Snowball Calculator'!Q103,'Debt Snowball Calculator'!T103,'Debt Snowball Calculator'!W103,'Debt Snowball Calculator'!Z103,'Debt Snowball Calculator'!AC103,'Debt Snowball Calculator'!AF103,'Debt Snowball Calculator'!AI103,'Debt Snowball Calculator'!AL103,'Debt Snowball Calculator'!AO103,'Debt Snowball Calculator'!AR103,'Debt Snowball Calculator'!AU103,'Debt Snowball Calculator'!AX103,'Debt Snowball Calculator'!BA103,'Debt Snowball Calculator'!BD103,'Debt Snowball Calculator'!BG103,'Debt Snowball Calculator'!BJ103,'Debt Snowball Calculator'!BM103,'Debt Snowball Calculator'!BP103,'Debt Snowball Calculator'!BS103,'Debt Snowball Calculator'!BV103,'Debt Snowball Calculator'!BY103,'Debt Snowball Calculator'!CB103,'Debt Snowball Calculator'!CE103,'Debt Snowball Calculator'!CH103,'Debt Snowball Calculator'!CK103,'Debt Snowball Calculator'!CN103,'Debt Snowball Calculator'!CQ103,'Debt Snowball Calculator'!CT103)</f>
        <v>0</v>
      </c>
      <c r="K105" s="169">
        <f>SUM('Debt Avalanche Calculator'!$E103,'Debt Avalanche Calculator'!$H103,'Debt Avalanche Calculator'!$K103,'Debt Avalanche Calculator'!$N103,'Debt Avalanche Calculator'!$Q103,'Debt Avalanche Calculator'!$T103,'Debt Avalanche Calculator'!$W103,'Debt Avalanche Calculator'!$Z103,'Debt Avalanche Calculator'!$AC103,'Debt Avalanche Calculator'!$AF103,'Debt Avalanche Calculator'!$AI103,'Debt Avalanche Calculator'!$AL103,'Debt Avalanche Calculator'!$AO103,'Debt Avalanche Calculator'!$AR103,'Debt Avalanche Calculator'!$AU103,'Debt Avalanche Calculator'!$AX103,'Debt Avalanche Calculator'!$BA103,'Debt Avalanche Calculator'!$BD103,'Debt Avalanche Calculator'!$BG103,'Debt Avalanche Calculator'!$BJ103,'Debt Avalanche Calculator'!$BM103,'Debt Avalanche Calculator'!$BP103,'Debt Avalanche Calculator'!$BS103,'Debt Avalanche Calculator'!$BV103,'Debt Avalanche Calculator'!$BY103,'Debt Avalanche Calculator'!$CB103,'Debt Avalanche Calculator'!$CE103,'Debt Avalanche Calculator'!$CH103,'Debt Avalanche Calculator'!$CK103,'Debt Avalanche Calculator'!$CN103,'Debt Avalanche Calculator'!$CQ103,'Debt Avalanche Calculator'!$CT103)</f>
        <v>0</v>
      </c>
      <c r="L105" s="161">
        <v>86</v>
      </c>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row>
    <row r="106" spans="1:34" x14ac:dyDescent="0.25">
      <c r="A106" s="146"/>
      <c r="B106" s="147"/>
      <c r="C106" s="148"/>
      <c r="D106" s="147"/>
      <c r="E106" s="148"/>
      <c r="F106" s="147"/>
      <c r="G106" s="148"/>
      <c r="H106" s="148"/>
      <c r="I106" s="160">
        <v>87</v>
      </c>
      <c r="J106" s="169">
        <f>SUM('Debt Snowball Calculator'!E104,'Debt Snowball Calculator'!H104,'Debt Snowball Calculator'!K104,'Debt Snowball Calculator'!N104,'Debt Snowball Calculator'!Q104,'Debt Snowball Calculator'!T104,'Debt Snowball Calculator'!W104,'Debt Snowball Calculator'!Z104,'Debt Snowball Calculator'!AC104,'Debt Snowball Calculator'!AF104,'Debt Snowball Calculator'!AI104,'Debt Snowball Calculator'!AL104,'Debt Snowball Calculator'!AO104,'Debt Snowball Calculator'!AR104,'Debt Snowball Calculator'!AU104,'Debt Snowball Calculator'!AX104,'Debt Snowball Calculator'!BA104,'Debt Snowball Calculator'!BD104,'Debt Snowball Calculator'!BG104,'Debt Snowball Calculator'!BJ104,'Debt Snowball Calculator'!BM104,'Debt Snowball Calculator'!BP104,'Debt Snowball Calculator'!BS104,'Debt Snowball Calculator'!BV104,'Debt Snowball Calculator'!BY104,'Debt Snowball Calculator'!CB104,'Debt Snowball Calculator'!CE104,'Debt Snowball Calculator'!CH104,'Debt Snowball Calculator'!CK104,'Debt Snowball Calculator'!CN104,'Debt Snowball Calculator'!CQ104,'Debt Snowball Calculator'!CT104)</f>
        <v>0</v>
      </c>
      <c r="K106" s="169">
        <f>SUM('Debt Avalanche Calculator'!$E104,'Debt Avalanche Calculator'!$H104,'Debt Avalanche Calculator'!$K104,'Debt Avalanche Calculator'!$N104,'Debt Avalanche Calculator'!$Q104,'Debt Avalanche Calculator'!$T104,'Debt Avalanche Calculator'!$W104,'Debt Avalanche Calculator'!$Z104,'Debt Avalanche Calculator'!$AC104,'Debt Avalanche Calculator'!$AF104,'Debt Avalanche Calculator'!$AI104,'Debt Avalanche Calculator'!$AL104,'Debt Avalanche Calculator'!$AO104,'Debt Avalanche Calculator'!$AR104,'Debt Avalanche Calculator'!$AU104,'Debt Avalanche Calculator'!$AX104,'Debt Avalanche Calculator'!$BA104,'Debt Avalanche Calculator'!$BD104,'Debt Avalanche Calculator'!$BG104,'Debt Avalanche Calculator'!$BJ104,'Debt Avalanche Calculator'!$BM104,'Debt Avalanche Calculator'!$BP104,'Debt Avalanche Calculator'!$BS104,'Debt Avalanche Calculator'!$BV104,'Debt Avalanche Calculator'!$BY104,'Debt Avalanche Calculator'!$CB104,'Debt Avalanche Calculator'!$CE104,'Debt Avalanche Calculator'!$CH104,'Debt Avalanche Calculator'!$CK104,'Debt Avalanche Calculator'!$CN104,'Debt Avalanche Calculator'!$CQ104,'Debt Avalanche Calculator'!$CT104)</f>
        <v>0</v>
      </c>
      <c r="L106" s="161">
        <v>87</v>
      </c>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row>
    <row r="107" spans="1:34" x14ac:dyDescent="0.25">
      <c r="A107" s="146"/>
      <c r="B107" s="147"/>
      <c r="C107" s="148"/>
      <c r="D107" s="147"/>
      <c r="E107" s="148"/>
      <c r="F107" s="147"/>
      <c r="G107" s="148"/>
      <c r="H107" s="148"/>
      <c r="I107" s="160">
        <v>88</v>
      </c>
      <c r="J107" s="169">
        <f>SUM('Debt Snowball Calculator'!E105,'Debt Snowball Calculator'!H105,'Debt Snowball Calculator'!K105,'Debt Snowball Calculator'!N105,'Debt Snowball Calculator'!Q105,'Debt Snowball Calculator'!T105,'Debt Snowball Calculator'!W105,'Debt Snowball Calculator'!Z105,'Debt Snowball Calculator'!AC105,'Debt Snowball Calculator'!AF105,'Debt Snowball Calculator'!AI105,'Debt Snowball Calculator'!AL105,'Debt Snowball Calculator'!AO105,'Debt Snowball Calculator'!AR105,'Debt Snowball Calculator'!AU105,'Debt Snowball Calculator'!AX105,'Debt Snowball Calculator'!BA105,'Debt Snowball Calculator'!BD105,'Debt Snowball Calculator'!BG105,'Debt Snowball Calculator'!BJ105,'Debt Snowball Calculator'!BM105,'Debt Snowball Calculator'!BP105,'Debt Snowball Calculator'!BS105,'Debt Snowball Calculator'!BV105,'Debt Snowball Calculator'!BY105,'Debt Snowball Calculator'!CB105,'Debt Snowball Calculator'!CE105,'Debt Snowball Calculator'!CH105,'Debt Snowball Calculator'!CK105,'Debt Snowball Calculator'!CN105,'Debt Snowball Calculator'!CQ105,'Debt Snowball Calculator'!CT105)</f>
        <v>0</v>
      </c>
      <c r="K107" s="169">
        <f>SUM('Debt Avalanche Calculator'!$E105,'Debt Avalanche Calculator'!$H105,'Debt Avalanche Calculator'!$K105,'Debt Avalanche Calculator'!$N105,'Debt Avalanche Calculator'!$Q105,'Debt Avalanche Calculator'!$T105,'Debt Avalanche Calculator'!$W105,'Debt Avalanche Calculator'!$Z105,'Debt Avalanche Calculator'!$AC105,'Debt Avalanche Calculator'!$AF105,'Debt Avalanche Calculator'!$AI105,'Debt Avalanche Calculator'!$AL105,'Debt Avalanche Calculator'!$AO105,'Debt Avalanche Calculator'!$AR105,'Debt Avalanche Calculator'!$AU105,'Debt Avalanche Calculator'!$AX105,'Debt Avalanche Calculator'!$BA105,'Debt Avalanche Calculator'!$BD105,'Debt Avalanche Calculator'!$BG105,'Debt Avalanche Calculator'!$BJ105,'Debt Avalanche Calculator'!$BM105,'Debt Avalanche Calculator'!$BP105,'Debt Avalanche Calculator'!$BS105,'Debt Avalanche Calculator'!$BV105,'Debt Avalanche Calculator'!$BY105,'Debt Avalanche Calculator'!$CB105,'Debt Avalanche Calculator'!$CE105,'Debt Avalanche Calculator'!$CH105,'Debt Avalanche Calculator'!$CK105,'Debt Avalanche Calculator'!$CN105,'Debt Avalanche Calculator'!$CQ105,'Debt Avalanche Calculator'!$CT105)</f>
        <v>0</v>
      </c>
      <c r="L107" s="161">
        <v>88</v>
      </c>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row>
    <row r="108" spans="1:34" x14ac:dyDescent="0.25">
      <c r="A108" s="146"/>
      <c r="B108" s="147"/>
      <c r="C108" s="148"/>
      <c r="D108" s="147"/>
      <c r="E108" s="148"/>
      <c r="F108" s="147"/>
      <c r="G108" s="148"/>
      <c r="H108" s="148"/>
      <c r="I108" s="160">
        <v>89</v>
      </c>
      <c r="J108" s="169">
        <f>SUM('Debt Snowball Calculator'!E106,'Debt Snowball Calculator'!H106,'Debt Snowball Calculator'!K106,'Debt Snowball Calculator'!N106,'Debt Snowball Calculator'!Q106,'Debt Snowball Calculator'!T106,'Debt Snowball Calculator'!W106,'Debt Snowball Calculator'!Z106,'Debt Snowball Calculator'!AC106,'Debt Snowball Calculator'!AF106,'Debt Snowball Calculator'!AI106,'Debt Snowball Calculator'!AL106,'Debt Snowball Calculator'!AO106,'Debt Snowball Calculator'!AR106,'Debt Snowball Calculator'!AU106,'Debt Snowball Calculator'!AX106,'Debt Snowball Calculator'!BA106,'Debt Snowball Calculator'!BD106,'Debt Snowball Calculator'!BG106,'Debt Snowball Calculator'!BJ106,'Debt Snowball Calculator'!BM106,'Debt Snowball Calculator'!BP106,'Debt Snowball Calculator'!BS106,'Debt Snowball Calculator'!BV106,'Debt Snowball Calculator'!BY106,'Debt Snowball Calculator'!CB106,'Debt Snowball Calculator'!CE106,'Debt Snowball Calculator'!CH106,'Debt Snowball Calculator'!CK106,'Debt Snowball Calculator'!CN106,'Debt Snowball Calculator'!CQ106,'Debt Snowball Calculator'!CT106)</f>
        <v>0</v>
      </c>
      <c r="K108" s="169">
        <f>SUM('Debt Avalanche Calculator'!$E106,'Debt Avalanche Calculator'!$H106,'Debt Avalanche Calculator'!$K106,'Debt Avalanche Calculator'!$N106,'Debt Avalanche Calculator'!$Q106,'Debt Avalanche Calculator'!$T106,'Debt Avalanche Calculator'!$W106,'Debt Avalanche Calculator'!$Z106,'Debt Avalanche Calculator'!$AC106,'Debt Avalanche Calculator'!$AF106,'Debt Avalanche Calculator'!$AI106,'Debt Avalanche Calculator'!$AL106,'Debt Avalanche Calculator'!$AO106,'Debt Avalanche Calculator'!$AR106,'Debt Avalanche Calculator'!$AU106,'Debt Avalanche Calculator'!$AX106,'Debt Avalanche Calculator'!$BA106,'Debt Avalanche Calculator'!$BD106,'Debt Avalanche Calculator'!$BG106,'Debt Avalanche Calculator'!$BJ106,'Debt Avalanche Calculator'!$BM106,'Debt Avalanche Calculator'!$BP106,'Debt Avalanche Calculator'!$BS106,'Debt Avalanche Calculator'!$BV106,'Debt Avalanche Calculator'!$BY106,'Debt Avalanche Calculator'!$CB106,'Debt Avalanche Calculator'!$CE106,'Debt Avalanche Calculator'!$CH106,'Debt Avalanche Calculator'!$CK106,'Debt Avalanche Calculator'!$CN106,'Debt Avalanche Calculator'!$CQ106,'Debt Avalanche Calculator'!$CT106)</f>
        <v>0</v>
      </c>
      <c r="L108" s="161">
        <v>89</v>
      </c>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row>
    <row r="109" spans="1:34" x14ac:dyDescent="0.25">
      <c r="A109" s="146"/>
      <c r="B109" s="147"/>
      <c r="C109" s="148"/>
      <c r="D109" s="147"/>
      <c r="E109" s="148"/>
      <c r="F109" s="147"/>
      <c r="G109" s="148"/>
      <c r="H109" s="148"/>
      <c r="I109" s="160">
        <v>90</v>
      </c>
      <c r="J109" s="169">
        <f>SUM('Debt Snowball Calculator'!E107,'Debt Snowball Calculator'!H107,'Debt Snowball Calculator'!K107,'Debt Snowball Calculator'!N107,'Debt Snowball Calculator'!Q107,'Debt Snowball Calculator'!T107,'Debt Snowball Calculator'!W107,'Debt Snowball Calculator'!Z107,'Debt Snowball Calculator'!AC107,'Debt Snowball Calculator'!AF107,'Debt Snowball Calculator'!AI107,'Debt Snowball Calculator'!AL107,'Debt Snowball Calculator'!AO107,'Debt Snowball Calculator'!AR107,'Debt Snowball Calculator'!AU107,'Debt Snowball Calculator'!AX107,'Debt Snowball Calculator'!BA107,'Debt Snowball Calculator'!BD107,'Debt Snowball Calculator'!BG107,'Debt Snowball Calculator'!BJ107,'Debt Snowball Calculator'!BM107,'Debt Snowball Calculator'!BP107,'Debt Snowball Calculator'!BS107,'Debt Snowball Calculator'!BV107,'Debt Snowball Calculator'!BY107,'Debt Snowball Calculator'!CB107,'Debt Snowball Calculator'!CE107,'Debt Snowball Calculator'!CH107,'Debt Snowball Calculator'!CK107,'Debt Snowball Calculator'!CN107,'Debt Snowball Calculator'!CQ107,'Debt Snowball Calculator'!CT107)</f>
        <v>0</v>
      </c>
      <c r="K109" s="169">
        <f>SUM('Debt Avalanche Calculator'!$E107,'Debt Avalanche Calculator'!$H107,'Debt Avalanche Calculator'!$K107,'Debt Avalanche Calculator'!$N107,'Debt Avalanche Calculator'!$Q107,'Debt Avalanche Calculator'!$T107,'Debt Avalanche Calculator'!$W107,'Debt Avalanche Calculator'!$Z107,'Debt Avalanche Calculator'!$AC107,'Debt Avalanche Calculator'!$AF107,'Debt Avalanche Calculator'!$AI107,'Debt Avalanche Calculator'!$AL107,'Debt Avalanche Calculator'!$AO107,'Debt Avalanche Calculator'!$AR107,'Debt Avalanche Calculator'!$AU107,'Debt Avalanche Calculator'!$AX107,'Debt Avalanche Calculator'!$BA107,'Debt Avalanche Calculator'!$BD107,'Debt Avalanche Calculator'!$BG107,'Debt Avalanche Calculator'!$BJ107,'Debt Avalanche Calculator'!$BM107,'Debt Avalanche Calculator'!$BP107,'Debt Avalanche Calculator'!$BS107,'Debt Avalanche Calculator'!$BV107,'Debt Avalanche Calculator'!$BY107,'Debt Avalanche Calculator'!$CB107,'Debt Avalanche Calculator'!$CE107,'Debt Avalanche Calculator'!$CH107,'Debt Avalanche Calculator'!$CK107,'Debt Avalanche Calculator'!$CN107,'Debt Avalanche Calculator'!$CQ107,'Debt Avalanche Calculator'!$CT107)</f>
        <v>0</v>
      </c>
      <c r="L109" s="161">
        <v>90</v>
      </c>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row>
    <row r="110" spans="1:34" x14ac:dyDescent="0.25">
      <c r="A110" s="146"/>
      <c r="B110" s="147"/>
      <c r="C110" s="148"/>
      <c r="D110" s="147"/>
      <c r="E110" s="148"/>
      <c r="F110" s="147"/>
      <c r="G110" s="148"/>
      <c r="H110" s="148"/>
      <c r="I110" s="160">
        <v>91</v>
      </c>
      <c r="J110" s="169">
        <f>SUM('Debt Snowball Calculator'!E108,'Debt Snowball Calculator'!H108,'Debt Snowball Calculator'!K108,'Debt Snowball Calculator'!N108,'Debt Snowball Calculator'!Q108,'Debt Snowball Calculator'!T108,'Debt Snowball Calculator'!W108,'Debt Snowball Calculator'!Z108,'Debt Snowball Calculator'!AC108,'Debt Snowball Calculator'!AF108,'Debt Snowball Calculator'!AI108,'Debt Snowball Calculator'!AL108,'Debt Snowball Calculator'!AO108,'Debt Snowball Calculator'!AR108,'Debt Snowball Calculator'!AU108,'Debt Snowball Calculator'!AX108,'Debt Snowball Calculator'!BA108,'Debt Snowball Calculator'!BD108,'Debt Snowball Calculator'!BG108,'Debt Snowball Calculator'!BJ108,'Debt Snowball Calculator'!BM108,'Debt Snowball Calculator'!BP108,'Debt Snowball Calculator'!BS108,'Debt Snowball Calculator'!BV108,'Debt Snowball Calculator'!BY108,'Debt Snowball Calculator'!CB108,'Debt Snowball Calculator'!CE108,'Debt Snowball Calculator'!CH108,'Debt Snowball Calculator'!CK108,'Debt Snowball Calculator'!CN108,'Debt Snowball Calculator'!CQ108,'Debt Snowball Calculator'!CT108)</f>
        <v>0</v>
      </c>
      <c r="K110" s="169">
        <f>SUM('Debt Avalanche Calculator'!$E108,'Debt Avalanche Calculator'!$H108,'Debt Avalanche Calculator'!$K108,'Debt Avalanche Calculator'!$N108,'Debt Avalanche Calculator'!$Q108,'Debt Avalanche Calculator'!$T108,'Debt Avalanche Calculator'!$W108,'Debt Avalanche Calculator'!$Z108,'Debt Avalanche Calculator'!$AC108,'Debt Avalanche Calculator'!$AF108,'Debt Avalanche Calculator'!$AI108,'Debt Avalanche Calculator'!$AL108,'Debt Avalanche Calculator'!$AO108,'Debt Avalanche Calculator'!$AR108,'Debt Avalanche Calculator'!$AU108,'Debt Avalanche Calculator'!$AX108,'Debt Avalanche Calculator'!$BA108,'Debt Avalanche Calculator'!$BD108,'Debt Avalanche Calculator'!$BG108,'Debt Avalanche Calculator'!$BJ108,'Debt Avalanche Calculator'!$BM108,'Debt Avalanche Calculator'!$BP108,'Debt Avalanche Calculator'!$BS108,'Debt Avalanche Calculator'!$BV108,'Debt Avalanche Calculator'!$BY108,'Debt Avalanche Calculator'!$CB108,'Debt Avalanche Calculator'!$CE108,'Debt Avalanche Calculator'!$CH108,'Debt Avalanche Calculator'!$CK108,'Debt Avalanche Calculator'!$CN108,'Debt Avalanche Calculator'!$CQ108,'Debt Avalanche Calculator'!$CT108)</f>
        <v>0</v>
      </c>
      <c r="L110" s="161">
        <v>91</v>
      </c>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row>
    <row r="111" spans="1:34" x14ac:dyDescent="0.25">
      <c r="A111" s="146"/>
      <c r="B111" s="147"/>
      <c r="C111" s="148"/>
      <c r="D111" s="147"/>
      <c r="E111" s="148"/>
      <c r="F111" s="147"/>
      <c r="G111" s="148"/>
      <c r="H111" s="148"/>
      <c r="I111" s="160">
        <v>92</v>
      </c>
      <c r="J111" s="169">
        <f>SUM('Debt Snowball Calculator'!E109,'Debt Snowball Calculator'!H109,'Debt Snowball Calculator'!K109,'Debt Snowball Calculator'!N109,'Debt Snowball Calculator'!Q109,'Debt Snowball Calculator'!T109,'Debt Snowball Calculator'!W109,'Debt Snowball Calculator'!Z109,'Debt Snowball Calculator'!AC109,'Debt Snowball Calculator'!AF109,'Debt Snowball Calculator'!AI109,'Debt Snowball Calculator'!AL109,'Debt Snowball Calculator'!AO109,'Debt Snowball Calculator'!AR109,'Debt Snowball Calculator'!AU109,'Debt Snowball Calculator'!AX109,'Debt Snowball Calculator'!BA109,'Debt Snowball Calculator'!BD109,'Debt Snowball Calculator'!BG109,'Debt Snowball Calculator'!BJ109,'Debt Snowball Calculator'!BM109,'Debt Snowball Calculator'!BP109,'Debt Snowball Calculator'!BS109,'Debt Snowball Calculator'!BV109,'Debt Snowball Calculator'!BY109,'Debt Snowball Calculator'!CB109,'Debt Snowball Calculator'!CE109,'Debt Snowball Calculator'!CH109,'Debt Snowball Calculator'!CK109,'Debt Snowball Calculator'!CN109,'Debt Snowball Calculator'!CQ109,'Debt Snowball Calculator'!CT109)</f>
        <v>0</v>
      </c>
      <c r="K111" s="169">
        <f>SUM('Debt Avalanche Calculator'!$E109,'Debt Avalanche Calculator'!$H109,'Debt Avalanche Calculator'!$K109,'Debt Avalanche Calculator'!$N109,'Debt Avalanche Calculator'!$Q109,'Debt Avalanche Calculator'!$T109,'Debt Avalanche Calculator'!$W109,'Debt Avalanche Calculator'!$Z109,'Debt Avalanche Calculator'!$AC109,'Debt Avalanche Calculator'!$AF109,'Debt Avalanche Calculator'!$AI109,'Debt Avalanche Calculator'!$AL109,'Debt Avalanche Calculator'!$AO109,'Debt Avalanche Calculator'!$AR109,'Debt Avalanche Calculator'!$AU109,'Debt Avalanche Calculator'!$AX109,'Debt Avalanche Calculator'!$BA109,'Debt Avalanche Calculator'!$BD109,'Debt Avalanche Calculator'!$BG109,'Debt Avalanche Calculator'!$BJ109,'Debt Avalanche Calculator'!$BM109,'Debt Avalanche Calculator'!$BP109,'Debt Avalanche Calculator'!$BS109,'Debt Avalanche Calculator'!$BV109,'Debt Avalanche Calculator'!$BY109,'Debt Avalanche Calculator'!$CB109,'Debt Avalanche Calculator'!$CE109,'Debt Avalanche Calculator'!$CH109,'Debt Avalanche Calculator'!$CK109,'Debt Avalanche Calculator'!$CN109,'Debt Avalanche Calculator'!$CQ109,'Debt Avalanche Calculator'!$CT109)</f>
        <v>0</v>
      </c>
      <c r="L111" s="161">
        <v>92</v>
      </c>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row>
    <row r="112" spans="1:34" x14ac:dyDescent="0.25">
      <c r="A112" s="146"/>
      <c r="B112" s="147"/>
      <c r="C112" s="148"/>
      <c r="D112" s="147"/>
      <c r="E112" s="148"/>
      <c r="F112" s="147"/>
      <c r="G112" s="148"/>
      <c r="H112" s="148"/>
      <c r="I112" s="160">
        <v>93</v>
      </c>
      <c r="J112" s="169">
        <f>SUM('Debt Snowball Calculator'!E110,'Debt Snowball Calculator'!H110,'Debt Snowball Calculator'!K110,'Debt Snowball Calculator'!N110,'Debt Snowball Calculator'!Q110,'Debt Snowball Calculator'!T110,'Debt Snowball Calculator'!W110,'Debt Snowball Calculator'!Z110,'Debt Snowball Calculator'!AC110,'Debt Snowball Calculator'!AF110,'Debt Snowball Calculator'!AI110,'Debt Snowball Calculator'!AL110,'Debt Snowball Calculator'!AO110,'Debt Snowball Calculator'!AR110,'Debt Snowball Calculator'!AU110,'Debt Snowball Calculator'!AX110,'Debt Snowball Calculator'!BA110,'Debt Snowball Calculator'!BD110,'Debt Snowball Calculator'!BG110,'Debt Snowball Calculator'!BJ110,'Debt Snowball Calculator'!BM110,'Debt Snowball Calculator'!BP110,'Debt Snowball Calculator'!BS110,'Debt Snowball Calculator'!BV110,'Debt Snowball Calculator'!BY110,'Debt Snowball Calculator'!CB110,'Debt Snowball Calculator'!CE110,'Debt Snowball Calculator'!CH110,'Debt Snowball Calculator'!CK110,'Debt Snowball Calculator'!CN110,'Debt Snowball Calculator'!CQ110,'Debt Snowball Calculator'!CT110)</f>
        <v>0</v>
      </c>
      <c r="K112" s="169">
        <f>SUM('Debt Avalanche Calculator'!$E110,'Debt Avalanche Calculator'!$H110,'Debt Avalanche Calculator'!$K110,'Debt Avalanche Calculator'!$N110,'Debt Avalanche Calculator'!$Q110,'Debt Avalanche Calculator'!$T110,'Debt Avalanche Calculator'!$W110,'Debt Avalanche Calculator'!$Z110,'Debt Avalanche Calculator'!$AC110,'Debt Avalanche Calculator'!$AF110,'Debt Avalanche Calculator'!$AI110,'Debt Avalanche Calculator'!$AL110,'Debt Avalanche Calculator'!$AO110,'Debt Avalanche Calculator'!$AR110,'Debt Avalanche Calculator'!$AU110,'Debt Avalanche Calculator'!$AX110,'Debt Avalanche Calculator'!$BA110,'Debt Avalanche Calculator'!$BD110,'Debt Avalanche Calculator'!$BG110,'Debt Avalanche Calculator'!$BJ110,'Debt Avalanche Calculator'!$BM110,'Debt Avalanche Calculator'!$BP110,'Debt Avalanche Calculator'!$BS110,'Debt Avalanche Calculator'!$BV110,'Debt Avalanche Calculator'!$BY110,'Debt Avalanche Calculator'!$CB110,'Debt Avalanche Calculator'!$CE110,'Debt Avalanche Calculator'!$CH110,'Debt Avalanche Calculator'!$CK110,'Debt Avalanche Calculator'!$CN110,'Debt Avalanche Calculator'!$CQ110,'Debt Avalanche Calculator'!$CT110)</f>
        <v>0</v>
      </c>
      <c r="L112" s="161">
        <v>93</v>
      </c>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row>
    <row r="113" spans="1:34" x14ac:dyDescent="0.25">
      <c r="A113" s="146"/>
      <c r="B113" s="147"/>
      <c r="C113" s="148"/>
      <c r="D113" s="147"/>
      <c r="E113" s="148"/>
      <c r="F113" s="147"/>
      <c r="G113" s="148"/>
      <c r="H113" s="148"/>
      <c r="I113" s="160">
        <v>94</v>
      </c>
      <c r="J113" s="169">
        <f>SUM('Debt Snowball Calculator'!E111,'Debt Snowball Calculator'!H111,'Debt Snowball Calculator'!K111,'Debt Snowball Calculator'!N111,'Debt Snowball Calculator'!Q111,'Debt Snowball Calculator'!T111,'Debt Snowball Calculator'!W111,'Debt Snowball Calculator'!Z111,'Debt Snowball Calculator'!AC111,'Debt Snowball Calculator'!AF111,'Debt Snowball Calculator'!AI111,'Debt Snowball Calculator'!AL111,'Debt Snowball Calculator'!AO111,'Debt Snowball Calculator'!AR111,'Debt Snowball Calculator'!AU111,'Debt Snowball Calculator'!AX111,'Debt Snowball Calculator'!BA111,'Debt Snowball Calculator'!BD111,'Debt Snowball Calculator'!BG111,'Debt Snowball Calculator'!BJ111,'Debt Snowball Calculator'!BM111,'Debt Snowball Calculator'!BP111,'Debt Snowball Calculator'!BS111,'Debt Snowball Calculator'!BV111,'Debt Snowball Calculator'!BY111,'Debt Snowball Calculator'!CB111,'Debt Snowball Calculator'!CE111,'Debt Snowball Calculator'!CH111,'Debt Snowball Calculator'!CK111,'Debt Snowball Calculator'!CN111,'Debt Snowball Calculator'!CQ111,'Debt Snowball Calculator'!CT111)</f>
        <v>0</v>
      </c>
      <c r="K113" s="169">
        <f>SUM('Debt Avalanche Calculator'!$E111,'Debt Avalanche Calculator'!$H111,'Debt Avalanche Calculator'!$K111,'Debt Avalanche Calculator'!$N111,'Debt Avalanche Calculator'!$Q111,'Debt Avalanche Calculator'!$T111,'Debt Avalanche Calculator'!$W111,'Debt Avalanche Calculator'!$Z111,'Debt Avalanche Calculator'!$AC111,'Debt Avalanche Calculator'!$AF111,'Debt Avalanche Calculator'!$AI111,'Debt Avalanche Calculator'!$AL111,'Debt Avalanche Calculator'!$AO111,'Debt Avalanche Calculator'!$AR111,'Debt Avalanche Calculator'!$AU111,'Debt Avalanche Calculator'!$AX111,'Debt Avalanche Calculator'!$BA111,'Debt Avalanche Calculator'!$BD111,'Debt Avalanche Calculator'!$BG111,'Debt Avalanche Calculator'!$BJ111,'Debt Avalanche Calculator'!$BM111,'Debt Avalanche Calculator'!$BP111,'Debt Avalanche Calculator'!$BS111,'Debt Avalanche Calculator'!$BV111,'Debt Avalanche Calculator'!$BY111,'Debt Avalanche Calculator'!$CB111,'Debt Avalanche Calculator'!$CE111,'Debt Avalanche Calculator'!$CH111,'Debt Avalanche Calculator'!$CK111,'Debt Avalanche Calculator'!$CN111,'Debt Avalanche Calculator'!$CQ111,'Debt Avalanche Calculator'!$CT111)</f>
        <v>0</v>
      </c>
      <c r="L113" s="161">
        <v>94</v>
      </c>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row>
    <row r="114" spans="1:34" x14ac:dyDescent="0.25">
      <c r="A114" s="146"/>
      <c r="B114" s="147"/>
      <c r="C114" s="148"/>
      <c r="D114" s="147"/>
      <c r="E114" s="148"/>
      <c r="F114" s="147"/>
      <c r="G114" s="148"/>
      <c r="H114" s="148"/>
      <c r="I114" s="160">
        <v>95</v>
      </c>
      <c r="J114" s="169">
        <f>SUM('Debt Snowball Calculator'!E112,'Debt Snowball Calculator'!H112,'Debt Snowball Calculator'!K112,'Debt Snowball Calculator'!N112,'Debt Snowball Calculator'!Q112,'Debt Snowball Calculator'!T112,'Debt Snowball Calculator'!W112,'Debt Snowball Calculator'!Z112,'Debt Snowball Calculator'!AC112,'Debt Snowball Calculator'!AF112,'Debt Snowball Calculator'!AI112,'Debt Snowball Calculator'!AL112,'Debt Snowball Calculator'!AO112,'Debt Snowball Calculator'!AR112,'Debt Snowball Calculator'!AU112,'Debt Snowball Calculator'!AX112,'Debt Snowball Calculator'!BA112,'Debt Snowball Calculator'!BD112,'Debt Snowball Calculator'!BG112,'Debt Snowball Calculator'!BJ112,'Debt Snowball Calculator'!BM112,'Debt Snowball Calculator'!BP112,'Debt Snowball Calculator'!BS112,'Debt Snowball Calculator'!BV112,'Debt Snowball Calculator'!BY112,'Debt Snowball Calculator'!CB112,'Debt Snowball Calculator'!CE112,'Debt Snowball Calculator'!CH112,'Debt Snowball Calculator'!CK112,'Debt Snowball Calculator'!CN112,'Debt Snowball Calculator'!CQ112,'Debt Snowball Calculator'!CT112)</f>
        <v>0</v>
      </c>
      <c r="K114" s="169">
        <f>SUM('Debt Avalanche Calculator'!$E112,'Debt Avalanche Calculator'!$H112,'Debt Avalanche Calculator'!$K112,'Debt Avalanche Calculator'!$N112,'Debt Avalanche Calculator'!$Q112,'Debt Avalanche Calculator'!$T112,'Debt Avalanche Calculator'!$W112,'Debt Avalanche Calculator'!$Z112,'Debt Avalanche Calculator'!$AC112,'Debt Avalanche Calculator'!$AF112,'Debt Avalanche Calculator'!$AI112,'Debt Avalanche Calculator'!$AL112,'Debt Avalanche Calculator'!$AO112,'Debt Avalanche Calculator'!$AR112,'Debt Avalanche Calculator'!$AU112,'Debt Avalanche Calculator'!$AX112,'Debt Avalanche Calculator'!$BA112,'Debt Avalanche Calculator'!$BD112,'Debt Avalanche Calculator'!$BG112,'Debt Avalanche Calculator'!$BJ112,'Debt Avalanche Calculator'!$BM112,'Debt Avalanche Calculator'!$BP112,'Debt Avalanche Calculator'!$BS112,'Debt Avalanche Calculator'!$BV112,'Debt Avalanche Calculator'!$BY112,'Debt Avalanche Calculator'!$CB112,'Debt Avalanche Calculator'!$CE112,'Debt Avalanche Calculator'!$CH112,'Debt Avalanche Calculator'!$CK112,'Debt Avalanche Calculator'!$CN112,'Debt Avalanche Calculator'!$CQ112,'Debt Avalanche Calculator'!$CT112)</f>
        <v>0</v>
      </c>
      <c r="L114" s="161">
        <v>95</v>
      </c>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row>
    <row r="115" spans="1:34" x14ac:dyDescent="0.25">
      <c r="A115" s="146"/>
      <c r="B115" s="147"/>
      <c r="C115" s="148"/>
      <c r="D115" s="147"/>
      <c r="E115" s="148"/>
      <c r="F115" s="147"/>
      <c r="G115" s="148"/>
      <c r="H115" s="148"/>
      <c r="I115" s="160">
        <v>96</v>
      </c>
      <c r="J115" s="169">
        <f>SUM('Debt Snowball Calculator'!E113,'Debt Snowball Calculator'!H113,'Debt Snowball Calculator'!K113,'Debt Snowball Calculator'!N113,'Debt Snowball Calculator'!Q113,'Debt Snowball Calculator'!T113,'Debt Snowball Calculator'!W113,'Debt Snowball Calculator'!Z113,'Debt Snowball Calculator'!AC113,'Debt Snowball Calculator'!AF113,'Debt Snowball Calculator'!AI113,'Debt Snowball Calculator'!AL113,'Debt Snowball Calculator'!AO113,'Debt Snowball Calculator'!AR113,'Debt Snowball Calculator'!AU113,'Debt Snowball Calculator'!AX113,'Debt Snowball Calculator'!BA113,'Debt Snowball Calculator'!BD113,'Debt Snowball Calculator'!BG113,'Debt Snowball Calculator'!BJ113,'Debt Snowball Calculator'!BM113,'Debt Snowball Calculator'!BP113,'Debt Snowball Calculator'!BS113,'Debt Snowball Calculator'!BV113,'Debt Snowball Calculator'!BY113,'Debt Snowball Calculator'!CB113,'Debt Snowball Calculator'!CE113,'Debt Snowball Calculator'!CH113,'Debt Snowball Calculator'!CK113,'Debt Snowball Calculator'!CN113,'Debt Snowball Calculator'!CQ113,'Debt Snowball Calculator'!CT113)</f>
        <v>0</v>
      </c>
      <c r="K115" s="169">
        <f>SUM('Debt Avalanche Calculator'!$E113,'Debt Avalanche Calculator'!$H113,'Debt Avalanche Calculator'!$K113,'Debt Avalanche Calculator'!$N113,'Debt Avalanche Calculator'!$Q113,'Debt Avalanche Calculator'!$T113,'Debt Avalanche Calculator'!$W113,'Debt Avalanche Calculator'!$Z113,'Debt Avalanche Calculator'!$AC113,'Debt Avalanche Calculator'!$AF113,'Debt Avalanche Calculator'!$AI113,'Debt Avalanche Calculator'!$AL113,'Debt Avalanche Calculator'!$AO113,'Debt Avalanche Calculator'!$AR113,'Debt Avalanche Calculator'!$AU113,'Debt Avalanche Calculator'!$AX113,'Debt Avalanche Calculator'!$BA113,'Debt Avalanche Calculator'!$BD113,'Debt Avalanche Calculator'!$BG113,'Debt Avalanche Calculator'!$BJ113,'Debt Avalanche Calculator'!$BM113,'Debt Avalanche Calculator'!$BP113,'Debt Avalanche Calculator'!$BS113,'Debt Avalanche Calculator'!$BV113,'Debt Avalanche Calculator'!$BY113,'Debt Avalanche Calculator'!$CB113,'Debt Avalanche Calculator'!$CE113,'Debt Avalanche Calculator'!$CH113,'Debt Avalanche Calculator'!$CK113,'Debt Avalanche Calculator'!$CN113,'Debt Avalanche Calculator'!$CQ113,'Debt Avalanche Calculator'!$CT113)</f>
        <v>0</v>
      </c>
      <c r="L115" s="161">
        <v>96</v>
      </c>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row>
    <row r="116" spans="1:34" x14ac:dyDescent="0.25">
      <c r="A116" s="146"/>
      <c r="B116" s="147"/>
      <c r="C116" s="148"/>
      <c r="D116" s="147"/>
      <c r="E116" s="148"/>
      <c r="F116" s="147"/>
      <c r="G116" s="148"/>
      <c r="H116" s="148"/>
      <c r="I116" s="160">
        <v>97</v>
      </c>
      <c r="J116" s="169">
        <f>SUM('Debt Snowball Calculator'!E114,'Debt Snowball Calculator'!H114,'Debt Snowball Calculator'!K114,'Debt Snowball Calculator'!N114,'Debt Snowball Calculator'!Q114,'Debt Snowball Calculator'!T114,'Debt Snowball Calculator'!W114,'Debt Snowball Calculator'!Z114,'Debt Snowball Calculator'!AC114,'Debt Snowball Calculator'!AF114,'Debt Snowball Calculator'!AI114,'Debt Snowball Calculator'!AL114,'Debt Snowball Calculator'!AO114,'Debt Snowball Calculator'!AR114,'Debt Snowball Calculator'!AU114,'Debt Snowball Calculator'!AX114,'Debt Snowball Calculator'!BA114,'Debt Snowball Calculator'!BD114,'Debt Snowball Calculator'!BG114,'Debt Snowball Calculator'!BJ114,'Debt Snowball Calculator'!BM114,'Debt Snowball Calculator'!BP114,'Debt Snowball Calculator'!BS114,'Debt Snowball Calculator'!BV114,'Debt Snowball Calculator'!BY114,'Debt Snowball Calculator'!CB114,'Debt Snowball Calculator'!CE114,'Debt Snowball Calculator'!CH114,'Debt Snowball Calculator'!CK114,'Debt Snowball Calculator'!CN114,'Debt Snowball Calculator'!CQ114,'Debt Snowball Calculator'!CT114)</f>
        <v>0</v>
      </c>
      <c r="K116" s="169">
        <f>SUM('Debt Avalanche Calculator'!$E114,'Debt Avalanche Calculator'!$H114,'Debt Avalanche Calculator'!$K114,'Debt Avalanche Calculator'!$N114,'Debt Avalanche Calculator'!$Q114,'Debt Avalanche Calculator'!$T114,'Debt Avalanche Calculator'!$W114,'Debt Avalanche Calculator'!$Z114,'Debt Avalanche Calculator'!$AC114,'Debt Avalanche Calculator'!$AF114,'Debt Avalanche Calculator'!$AI114,'Debt Avalanche Calculator'!$AL114,'Debt Avalanche Calculator'!$AO114,'Debt Avalanche Calculator'!$AR114,'Debt Avalanche Calculator'!$AU114,'Debt Avalanche Calculator'!$AX114,'Debt Avalanche Calculator'!$BA114,'Debt Avalanche Calculator'!$BD114,'Debt Avalanche Calculator'!$BG114,'Debt Avalanche Calculator'!$BJ114,'Debt Avalanche Calculator'!$BM114,'Debt Avalanche Calculator'!$BP114,'Debt Avalanche Calculator'!$BS114,'Debt Avalanche Calculator'!$BV114,'Debt Avalanche Calculator'!$BY114,'Debt Avalanche Calculator'!$CB114,'Debt Avalanche Calculator'!$CE114,'Debt Avalanche Calculator'!$CH114,'Debt Avalanche Calculator'!$CK114,'Debt Avalanche Calculator'!$CN114,'Debt Avalanche Calculator'!$CQ114,'Debt Avalanche Calculator'!$CT114)</f>
        <v>0</v>
      </c>
      <c r="L116" s="161">
        <v>97</v>
      </c>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row>
    <row r="117" spans="1:34" x14ac:dyDescent="0.25">
      <c r="A117" s="146"/>
      <c r="B117" s="147"/>
      <c r="C117" s="148"/>
      <c r="D117" s="147"/>
      <c r="E117" s="148"/>
      <c r="F117" s="147"/>
      <c r="G117" s="148"/>
      <c r="H117" s="148"/>
      <c r="I117" s="160">
        <v>98</v>
      </c>
      <c r="J117" s="169">
        <f>SUM('Debt Snowball Calculator'!E115,'Debt Snowball Calculator'!H115,'Debt Snowball Calculator'!K115,'Debt Snowball Calculator'!N115,'Debt Snowball Calculator'!Q115,'Debt Snowball Calculator'!T115,'Debt Snowball Calculator'!W115,'Debt Snowball Calculator'!Z115,'Debt Snowball Calculator'!AC115,'Debt Snowball Calculator'!AF115,'Debt Snowball Calculator'!AI115,'Debt Snowball Calculator'!AL115,'Debt Snowball Calculator'!AO115,'Debt Snowball Calculator'!AR115,'Debt Snowball Calculator'!AU115,'Debt Snowball Calculator'!AX115,'Debt Snowball Calculator'!BA115,'Debt Snowball Calculator'!BD115,'Debt Snowball Calculator'!BG115,'Debt Snowball Calculator'!BJ115,'Debt Snowball Calculator'!BM115,'Debt Snowball Calculator'!BP115,'Debt Snowball Calculator'!BS115,'Debt Snowball Calculator'!BV115,'Debt Snowball Calculator'!BY115,'Debt Snowball Calculator'!CB115,'Debt Snowball Calculator'!CE115,'Debt Snowball Calculator'!CH115,'Debt Snowball Calculator'!CK115,'Debt Snowball Calculator'!CN115,'Debt Snowball Calculator'!CQ115,'Debt Snowball Calculator'!CT115)</f>
        <v>0</v>
      </c>
      <c r="K117" s="169">
        <f>SUM('Debt Avalanche Calculator'!$E115,'Debt Avalanche Calculator'!$H115,'Debt Avalanche Calculator'!$K115,'Debt Avalanche Calculator'!$N115,'Debt Avalanche Calculator'!$Q115,'Debt Avalanche Calculator'!$T115,'Debt Avalanche Calculator'!$W115,'Debt Avalanche Calculator'!$Z115,'Debt Avalanche Calculator'!$AC115,'Debt Avalanche Calculator'!$AF115,'Debt Avalanche Calculator'!$AI115,'Debt Avalanche Calculator'!$AL115,'Debt Avalanche Calculator'!$AO115,'Debt Avalanche Calculator'!$AR115,'Debt Avalanche Calculator'!$AU115,'Debt Avalanche Calculator'!$AX115,'Debt Avalanche Calculator'!$BA115,'Debt Avalanche Calculator'!$BD115,'Debt Avalanche Calculator'!$BG115,'Debt Avalanche Calculator'!$BJ115,'Debt Avalanche Calculator'!$BM115,'Debt Avalanche Calculator'!$BP115,'Debt Avalanche Calculator'!$BS115,'Debt Avalanche Calculator'!$BV115,'Debt Avalanche Calculator'!$BY115,'Debt Avalanche Calculator'!$CB115,'Debt Avalanche Calculator'!$CE115,'Debt Avalanche Calculator'!$CH115,'Debt Avalanche Calculator'!$CK115,'Debt Avalanche Calculator'!$CN115,'Debt Avalanche Calculator'!$CQ115,'Debt Avalanche Calculator'!$CT115)</f>
        <v>0</v>
      </c>
      <c r="L117" s="161">
        <v>98</v>
      </c>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row>
    <row r="118" spans="1:34" x14ac:dyDescent="0.25">
      <c r="A118" s="146"/>
      <c r="B118" s="147"/>
      <c r="C118" s="148"/>
      <c r="D118" s="147"/>
      <c r="E118" s="148"/>
      <c r="F118" s="147"/>
      <c r="G118" s="148"/>
      <c r="H118" s="148"/>
      <c r="I118" s="160">
        <v>99</v>
      </c>
      <c r="J118" s="169">
        <f>SUM('Debt Snowball Calculator'!E116,'Debt Snowball Calculator'!H116,'Debt Snowball Calculator'!K116,'Debt Snowball Calculator'!N116,'Debt Snowball Calculator'!Q116,'Debt Snowball Calculator'!T116,'Debt Snowball Calculator'!W116,'Debt Snowball Calculator'!Z116,'Debt Snowball Calculator'!AC116,'Debt Snowball Calculator'!AF116,'Debt Snowball Calculator'!AI116,'Debt Snowball Calculator'!AL116,'Debt Snowball Calculator'!AO116,'Debt Snowball Calculator'!AR116,'Debt Snowball Calculator'!AU116,'Debt Snowball Calculator'!AX116,'Debt Snowball Calculator'!BA116,'Debt Snowball Calculator'!BD116,'Debt Snowball Calculator'!BG116,'Debt Snowball Calculator'!BJ116,'Debt Snowball Calculator'!BM116,'Debt Snowball Calculator'!BP116,'Debt Snowball Calculator'!BS116,'Debt Snowball Calculator'!BV116,'Debt Snowball Calculator'!BY116,'Debt Snowball Calculator'!CB116,'Debt Snowball Calculator'!CE116,'Debt Snowball Calculator'!CH116,'Debt Snowball Calculator'!CK116,'Debt Snowball Calculator'!CN116,'Debt Snowball Calculator'!CQ116,'Debt Snowball Calculator'!CT116)</f>
        <v>0</v>
      </c>
      <c r="K118" s="169">
        <f>SUM('Debt Avalanche Calculator'!$E116,'Debt Avalanche Calculator'!$H116,'Debt Avalanche Calculator'!$K116,'Debt Avalanche Calculator'!$N116,'Debt Avalanche Calculator'!$Q116,'Debt Avalanche Calculator'!$T116,'Debt Avalanche Calculator'!$W116,'Debt Avalanche Calculator'!$Z116,'Debt Avalanche Calculator'!$AC116,'Debt Avalanche Calculator'!$AF116,'Debt Avalanche Calculator'!$AI116,'Debt Avalanche Calculator'!$AL116,'Debt Avalanche Calculator'!$AO116,'Debt Avalanche Calculator'!$AR116,'Debt Avalanche Calculator'!$AU116,'Debt Avalanche Calculator'!$AX116,'Debt Avalanche Calculator'!$BA116,'Debt Avalanche Calculator'!$BD116,'Debt Avalanche Calculator'!$BG116,'Debt Avalanche Calculator'!$BJ116,'Debt Avalanche Calculator'!$BM116,'Debt Avalanche Calculator'!$BP116,'Debt Avalanche Calculator'!$BS116,'Debt Avalanche Calculator'!$BV116,'Debt Avalanche Calculator'!$BY116,'Debt Avalanche Calculator'!$CB116,'Debt Avalanche Calculator'!$CE116,'Debt Avalanche Calculator'!$CH116,'Debt Avalanche Calculator'!$CK116,'Debt Avalanche Calculator'!$CN116,'Debt Avalanche Calculator'!$CQ116,'Debt Avalanche Calculator'!$CT116)</f>
        <v>0</v>
      </c>
      <c r="L118" s="161">
        <v>99</v>
      </c>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row>
    <row r="119" spans="1:34" x14ac:dyDescent="0.25">
      <c r="A119" s="146"/>
      <c r="B119" s="147"/>
      <c r="C119" s="148"/>
      <c r="D119" s="147"/>
      <c r="E119" s="148"/>
      <c r="F119" s="147"/>
      <c r="G119" s="148"/>
      <c r="H119" s="148"/>
      <c r="I119" s="160">
        <v>100</v>
      </c>
      <c r="J119" s="169">
        <f>SUM('Debt Snowball Calculator'!E117,'Debt Snowball Calculator'!H117,'Debt Snowball Calculator'!K117,'Debt Snowball Calculator'!N117,'Debt Snowball Calculator'!Q117,'Debt Snowball Calculator'!T117,'Debt Snowball Calculator'!W117,'Debt Snowball Calculator'!Z117,'Debt Snowball Calculator'!AC117,'Debt Snowball Calculator'!AF117,'Debt Snowball Calculator'!AI117,'Debt Snowball Calculator'!AL117,'Debt Snowball Calculator'!AO117,'Debt Snowball Calculator'!AR117,'Debt Snowball Calculator'!AU117,'Debt Snowball Calculator'!AX117,'Debt Snowball Calculator'!BA117,'Debt Snowball Calculator'!BD117,'Debt Snowball Calculator'!BG117,'Debt Snowball Calculator'!BJ117,'Debt Snowball Calculator'!BM117,'Debt Snowball Calculator'!BP117,'Debt Snowball Calculator'!BS117,'Debt Snowball Calculator'!BV117,'Debt Snowball Calculator'!BY117,'Debt Snowball Calculator'!CB117,'Debt Snowball Calculator'!CE117,'Debt Snowball Calculator'!CH117,'Debt Snowball Calculator'!CK117,'Debt Snowball Calculator'!CN117,'Debt Snowball Calculator'!CQ117,'Debt Snowball Calculator'!CT117)</f>
        <v>0</v>
      </c>
      <c r="K119" s="169">
        <f>SUM('Debt Avalanche Calculator'!$E117,'Debt Avalanche Calculator'!$H117,'Debt Avalanche Calculator'!$K117,'Debt Avalanche Calculator'!$N117,'Debt Avalanche Calculator'!$Q117,'Debt Avalanche Calculator'!$T117,'Debt Avalanche Calculator'!$W117,'Debt Avalanche Calculator'!$Z117,'Debt Avalanche Calculator'!$AC117,'Debt Avalanche Calculator'!$AF117,'Debt Avalanche Calculator'!$AI117,'Debt Avalanche Calculator'!$AL117,'Debt Avalanche Calculator'!$AO117,'Debt Avalanche Calculator'!$AR117,'Debt Avalanche Calculator'!$AU117,'Debt Avalanche Calculator'!$AX117,'Debt Avalanche Calculator'!$BA117,'Debt Avalanche Calculator'!$BD117,'Debt Avalanche Calculator'!$BG117,'Debt Avalanche Calculator'!$BJ117,'Debt Avalanche Calculator'!$BM117,'Debt Avalanche Calculator'!$BP117,'Debt Avalanche Calculator'!$BS117,'Debt Avalanche Calculator'!$BV117,'Debt Avalanche Calculator'!$BY117,'Debt Avalanche Calculator'!$CB117,'Debt Avalanche Calculator'!$CE117,'Debt Avalanche Calculator'!$CH117,'Debt Avalanche Calculator'!$CK117,'Debt Avalanche Calculator'!$CN117,'Debt Avalanche Calculator'!$CQ117,'Debt Avalanche Calculator'!$CT117)</f>
        <v>0</v>
      </c>
      <c r="L119" s="161">
        <v>100</v>
      </c>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row>
    <row r="120" spans="1:34" x14ac:dyDescent="0.25">
      <c r="A120" s="146"/>
      <c r="B120" s="147"/>
      <c r="C120" s="148"/>
      <c r="D120" s="147"/>
      <c r="E120" s="148"/>
      <c r="F120" s="147"/>
      <c r="G120" s="148"/>
      <c r="H120" s="148"/>
      <c r="I120" s="160">
        <v>101</v>
      </c>
      <c r="J120" s="169">
        <f>SUM('Debt Snowball Calculator'!E118,'Debt Snowball Calculator'!H118,'Debt Snowball Calculator'!K118,'Debt Snowball Calculator'!N118,'Debt Snowball Calculator'!Q118,'Debt Snowball Calculator'!T118,'Debt Snowball Calculator'!W118,'Debt Snowball Calculator'!Z118,'Debt Snowball Calculator'!AC118,'Debt Snowball Calculator'!AF118,'Debt Snowball Calculator'!AI118,'Debt Snowball Calculator'!AL118,'Debt Snowball Calculator'!AO118,'Debt Snowball Calculator'!AR118,'Debt Snowball Calculator'!AU118,'Debt Snowball Calculator'!AX118,'Debt Snowball Calculator'!BA118,'Debt Snowball Calculator'!BD118,'Debt Snowball Calculator'!BG118,'Debt Snowball Calculator'!BJ118,'Debt Snowball Calculator'!BM118,'Debt Snowball Calculator'!BP118,'Debt Snowball Calculator'!BS118,'Debt Snowball Calculator'!BV118,'Debt Snowball Calculator'!BY118,'Debt Snowball Calculator'!CB118,'Debt Snowball Calculator'!CE118,'Debt Snowball Calculator'!CH118,'Debt Snowball Calculator'!CK118,'Debt Snowball Calculator'!CN118,'Debt Snowball Calculator'!CQ118,'Debt Snowball Calculator'!CT118)</f>
        <v>0</v>
      </c>
      <c r="K120" s="169">
        <f>SUM('Debt Avalanche Calculator'!$E118,'Debt Avalanche Calculator'!$H118,'Debt Avalanche Calculator'!$K118,'Debt Avalanche Calculator'!$N118,'Debt Avalanche Calculator'!$Q118,'Debt Avalanche Calculator'!$T118,'Debt Avalanche Calculator'!$W118,'Debt Avalanche Calculator'!$Z118,'Debt Avalanche Calculator'!$AC118,'Debt Avalanche Calculator'!$AF118,'Debt Avalanche Calculator'!$AI118,'Debt Avalanche Calculator'!$AL118,'Debt Avalanche Calculator'!$AO118,'Debt Avalanche Calculator'!$AR118,'Debt Avalanche Calculator'!$AU118,'Debt Avalanche Calculator'!$AX118,'Debt Avalanche Calculator'!$BA118,'Debt Avalanche Calculator'!$BD118,'Debt Avalanche Calculator'!$BG118,'Debt Avalanche Calculator'!$BJ118,'Debt Avalanche Calculator'!$BM118,'Debt Avalanche Calculator'!$BP118,'Debt Avalanche Calculator'!$BS118,'Debt Avalanche Calculator'!$BV118,'Debt Avalanche Calculator'!$BY118,'Debt Avalanche Calculator'!$CB118,'Debt Avalanche Calculator'!$CE118,'Debt Avalanche Calculator'!$CH118,'Debt Avalanche Calculator'!$CK118,'Debt Avalanche Calculator'!$CN118,'Debt Avalanche Calculator'!$CQ118,'Debt Avalanche Calculator'!$CT118)</f>
        <v>0</v>
      </c>
      <c r="L120" s="161">
        <v>101</v>
      </c>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row>
    <row r="121" spans="1:34" x14ac:dyDescent="0.25">
      <c r="A121" s="146"/>
      <c r="B121" s="147"/>
      <c r="C121" s="148"/>
      <c r="D121" s="147"/>
      <c r="E121" s="148"/>
      <c r="F121" s="147"/>
      <c r="G121" s="148"/>
      <c r="H121" s="148"/>
      <c r="I121" s="160">
        <v>102</v>
      </c>
      <c r="J121" s="169">
        <f>SUM('Debt Snowball Calculator'!E119,'Debt Snowball Calculator'!H119,'Debt Snowball Calculator'!K119,'Debt Snowball Calculator'!N119,'Debt Snowball Calculator'!Q119,'Debt Snowball Calculator'!T119,'Debt Snowball Calculator'!W119,'Debt Snowball Calculator'!Z119,'Debt Snowball Calculator'!AC119,'Debt Snowball Calculator'!AF119,'Debt Snowball Calculator'!AI119,'Debt Snowball Calculator'!AL119,'Debt Snowball Calculator'!AO119,'Debt Snowball Calculator'!AR119,'Debt Snowball Calculator'!AU119,'Debt Snowball Calculator'!AX119,'Debt Snowball Calculator'!BA119,'Debt Snowball Calculator'!BD119,'Debt Snowball Calculator'!BG119,'Debt Snowball Calculator'!BJ119,'Debt Snowball Calculator'!BM119,'Debt Snowball Calculator'!BP119,'Debt Snowball Calculator'!BS119,'Debt Snowball Calculator'!BV119,'Debt Snowball Calculator'!BY119,'Debt Snowball Calculator'!CB119,'Debt Snowball Calculator'!CE119,'Debt Snowball Calculator'!CH119,'Debt Snowball Calculator'!CK119,'Debt Snowball Calculator'!CN119,'Debt Snowball Calculator'!CQ119,'Debt Snowball Calculator'!CT119)</f>
        <v>0</v>
      </c>
      <c r="K121" s="169">
        <f>SUM('Debt Avalanche Calculator'!$E119,'Debt Avalanche Calculator'!$H119,'Debt Avalanche Calculator'!$K119,'Debt Avalanche Calculator'!$N119,'Debt Avalanche Calculator'!$Q119,'Debt Avalanche Calculator'!$T119,'Debt Avalanche Calculator'!$W119,'Debt Avalanche Calculator'!$Z119,'Debt Avalanche Calculator'!$AC119,'Debt Avalanche Calculator'!$AF119,'Debt Avalanche Calculator'!$AI119,'Debt Avalanche Calculator'!$AL119,'Debt Avalanche Calculator'!$AO119,'Debt Avalanche Calculator'!$AR119,'Debt Avalanche Calculator'!$AU119,'Debt Avalanche Calculator'!$AX119,'Debt Avalanche Calculator'!$BA119,'Debt Avalanche Calculator'!$BD119,'Debt Avalanche Calculator'!$BG119,'Debt Avalanche Calculator'!$BJ119,'Debt Avalanche Calculator'!$BM119,'Debt Avalanche Calculator'!$BP119,'Debt Avalanche Calculator'!$BS119,'Debt Avalanche Calculator'!$BV119,'Debt Avalanche Calculator'!$BY119,'Debt Avalanche Calculator'!$CB119,'Debt Avalanche Calculator'!$CE119,'Debt Avalanche Calculator'!$CH119,'Debt Avalanche Calculator'!$CK119,'Debt Avalanche Calculator'!$CN119,'Debt Avalanche Calculator'!$CQ119,'Debt Avalanche Calculator'!$CT119)</f>
        <v>0</v>
      </c>
      <c r="L121" s="161">
        <v>102</v>
      </c>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row>
    <row r="122" spans="1:34" x14ac:dyDescent="0.25">
      <c r="A122" s="146"/>
      <c r="B122" s="147"/>
      <c r="C122" s="148"/>
      <c r="D122" s="147"/>
      <c r="E122" s="148"/>
      <c r="F122" s="147"/>
      <c r="G122" s="148"/>
      <c r="H122" s="148"/>
      <c r="I122" s="160">
        <v>103</v>
      </c>
      <c r="J122" s="169">
        <f>SUM('Debt Snowball Calculator'!E120,'Debt Snowball Calculator'!H120,'Debt Snowball Calculator'!K120,'Debt Snowball Calculator'!N120,'Debt Snowball Calculator'!Q120,'Debt Snowball Calculator'!T120,'Debt Snowball Calculator'!W120,'Debt Snowball Calculator'!Z120,'Debt Snowball Calculator'!AC120,'Debt Snowball Calculator'!AF120,'Debt Snowball Calculator'!AI120,'Debt Snowball Calculator'!AL120,'Debt Snowball Calculator'!AO120,'Debt Snowball Calculator'!AR120,'Debt Snowball Calculator'!AU120,'Debt Snowball Calculator'!AX120,'Debt Snowball Calculator'!BA120,'Debt Snowball Calculator'!BD120,'Debt Snowball Calculator'!BG120,'Debt Snowball Calculator'!BJ120,'Debt Snowball Calculator'!BM120,'Debt Snowball Calculator'!BP120,'Debt Snowball Calculator'!BS120,'Debt Snowball Calculator'!BV120,'Debt Snowball Calculator'!BY120,'Debt Snowball Calculator'!CB120,'Debt Snowball Calculator'!CE120,'Debt Snowball Calculator'!CH120,'Debt Snowball Calculator'!CK120,'Debt Snowball Calculator'!CN120,'Debt Snowball Calculator'!CQ120,'Debt Snowball Calculator'!CT120)</f>
        <v>0</v>
      </c>
      <c r="K122" s="169">
        <f>SUM('Debt Avalanche Calculator'!$E120,'Debt Avalanche Calculator'!$H120,'Debt Avalanche Calculator'!$K120,'Debt Avalanche Calculator'!$N120,'Debt Avalanche Calculator'!$Q120,'Debt Avalanche Calculator'!$T120,'Debt Avalanche Calculator'!$W120,'Debt Avalanche Calculator'!$Z120,'Debt Avalanche Calculator'!$AC120,'Debt Avalanche Calculator'!$AF120,'Debt Avalanche Calculator'!$AI120,'Debt Avalanche Calculator'!$AL120,'Debt Avalanche Calculator'!$AO120,'Debt Avalanche Calculator'!$AR120,'Debt Avalanche Calculator'!$AU120,'Debt Avalanche Calculator'!$AX120,'Debt Avalanche Calculator'!$BA120,'Debt Avalanche Calculator'!$BD120,'Debt Avalanche Calculator'!$BG120,'Debt Avalanche Calculator'!$BJ120,'Debt Avalanche Calculator'!$BM120,'Debt Avalanche Calculator'!$BP120,'Debt Avalanche Calculator'!$BS120,'Debt Avalanche Calculator'!$BV120,'Debt Avalanche Calculator'!$BY120,'Debt Avalanche Calculator'!$CB120,'Debt Avalanche Calculator'!$CE120,'Debt Avalanche Calculator'!$CH120,'Debt Avalanche Calculator'!$CK120,'Debt Avalanche Calculator'!$CN120,'Debt Avalanche Calculator'!$CQ120,'Debt Avalanche Calculator'!$CT120)</f>
        <v>0</v>
      </c>
      <c r="L122" s="161">
        <v>103</v>
      </c>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row>
    <row r="123" spans="1:34" x14ac:dyDescent="0.25">
      <c r="A123" s="146"/>
      <c r="B123" s="147"/>
      <c r="C123" s="148"/>
      <c r="D123" s="147"/>
      <c r="E123" s="148"/>
      <c r="F123" s="147"/>
      <c r="G123" s="148"/>
      <c r="H123" s="148"/>
      <c r="I123" s="160">
        <v>104</v>
      </c>
      <c r="J123" s="169">
        <f>SUM('Debt Snowball Calculator'!E121,'Debt Snowball Calculator'!H121,'Debt Snowball Calculator'!K121,'Debt Snowball Calculator'!N121,'Debt Snowball Calculator'!Q121,'Debt Snowball Calculator'!T121,'Debt Snowball Calculator'!W121,'Debt Snowball Calculator'!Z121,'Debt Snowball Calculator'!AC121,'Debt Snowball Calculator'!AF121,'Debt Snowball Calculator'!AI121,'Debt Snowball Calculator'!AL121,'Debt Snowball Calculator'!AO121,'Debt Snowball Calculator'!AR121,'Debt Snowball Calculator'!AU121,'Debt Snowball Calculator'!AX121,'Debt Snowball Calculator'!BA121,'Debt Snowball Calculator'!BD121,'Debt Snowball Calculator'!BG121,'Debt Snowball Calculator'!BJ121,'Debt Snowball Calculator'!BM121,'Debt Snowball Calculator'!BP121,'Debt Snowball Calculator'!BS121,'Debt Snowball Calculator'!BV121,'Debt Snowball Calculator'!BY121,'Debt Snowball Calculator'!CB121,'Debt Snowball Calculator'!CE121,'Debt Snowball Calculator'!CH121,'Debt Snowball Calculator'!CK121,'Debt Snowball Calculator'!CN121,'Debt Snowball Calculator'!CQ121,'Debt Snowball Calculator'!CT121)</f>
        <v>0</v>
      </c>
      <c r="K123" s="169">
        <f>SUM('Debt Avalanche Calculator'!$E121,'Debt Avalanche Calculator'!$H121,'Debt Avalanche Calculator'!$K121,'Debt Avalanche Calculator'!$N121,'Debt Avalanche Calculator'!$Q121,'Debt Avalanche Calculator'!$T121,'Debt Avalanche Calculator'!$W121,'Debt Avalanche Calculator'!$Z121,'Debt Avalanche Calculator'!$AC121,'Debt Avalanche Calculator'!$AF121,'Debt Avalanche Calculator'!$AI121,'Debt Avalanche Calculator'!$AL121,'Debt Avalanche Calculator'!$AO121,'Debt Avalanche Calculator'!$AR121,'Debt Avalanche Calculator'!$AU121,'Debt Avalanche Calculator'!$AX121,'Debt Avalanche Calculator'!$BA121,'Debt Avalanche Calculator'!$BD121,'Debt Avalanche Calculator'!$BG121,'Debt Avalanche Calculator'!$BJ121,'Debt Avalanche Calculator'!$BM121,'Debt Avalanche Calculator'!$BP121,'Debt Avalanche Calculator'!$BS121,'Debt Avalanche Calculator'!$BV121,'Debt Avalanche Calculator'!$BY121,'Debt Avalanche Calculator'!$CB121,'Debt Avalanche Calculator'!$CE121,'Debt Avalanche Calculator'!$CH121,'Debt Avalanche Calculator'!$CK121,'Debt Avalanche Calculator'!$CN121,'Debt Avalanche Calculator'!$CQ121,'Debt Avalanche Calculator'!$CT121)</f>
        <v>0</v>
      </c>
      <c r="L123" s="161">
        <v>104</v>
      </c>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row>
    <row r="124" spans="1:34" x14ac:dyDescent="0.25">
      <c r="A124" s="146"/>
      <c r="B124" s="147"/>
      <c r="C124" s="148"/>
      <c r="D124" s="147"/>
      <c r="E124" s="148"/>
      <c r="F124" s="147"/>
      <c r="G124" s="148"/>
      <c r="H124" s="148"/>
      <c r="I124" s="160">
        <v>105</v>
      </c>
      <c r="J124" s="169">
        <f>SUM('Debt Snowball Calculator'!E122,'Debt Snowball Calculator'!H122,'Debt Snowball Calculator'!K122,'Debt Snowball Calculator'!N122,'Debt Snowball Calculator'!Q122,'Debt Snowball Calculator'!T122,'Debt Snowball Calculator'!W122,'Debt Snowball Calculator'!Z122,'Debt Snowball Calculator'!AC122,'Debt Snowball Calculator'!AF122,'Debt Snowball Calculator'!AI122,'Debt Snowball Calculator'!AL122,'Debt Snowball Calculator'!AO122,'Debt Snowball Calculator'!AR122,'Debt Snowball Calculator'!AU122,'Debt Snowball Calculator'!AX122,'Debt Snowball Calculator'!BA122,'Debt Snowball Calculator'!BD122,'Debt Snowball Calculator'!BG122,'Debt Snowball Calculator'!BJ122,'Debt Snowball Calculator'!BM122,'Debt Snowball Calculator'!BP122,'Debt Snowball Calculator'!BS122,'Debt Snowball Calculator'!BV122,'Debt Snowball Calculator'!BY122,'Debt Snowball Calculator'!CB122,'Debt Snowball Calculator'!CE122,'Debt Snowball Calculator'!CH122,'Debt Snowball Calculator'!CK122,'Debt Snowball Calculator'!CN122,'Debt Snowball Calculator'!CQ122,'Debt Snowball Calculator'!CT122)</f>
        <v>0</v>
      </c>
      <c r="K124" s="169">
        <f>SUM('Debt Avalanche Calculator'!$E122,'Debt Avalanche Calculator'!$H122,'Debt Avalanche Calculator'!$K122,'Debt Avalanche Calculator'!$N122,'Debt Avalanche Calculator'!$Q122,'Debt Avalanche Calculator'!$T122,'Debt Avalanche Calculator'!$W122,'Debt Avalanche Calculator'!$Z122,'Debt Avalanche Calculator'!$AC122,'Debt Avalanche Calculator'!$AF122,'Debt Avalanche Calculator'!$AI122,'Debt Avalanche Calculator'!$AL122,'Debt Avalanche Calculator'!$AO122,'Debt Avalanche Calculator'!$AR122,'Debt Avalanche Calculator'!$AU122,'Debt Avalanche Calculator'!$AX122,'Debt Avalanche Calculator'!$BA122,'Debt Avalanche Calculator'!$BD122,'Debt Avalanche Calculator'!$BG122,'Debt Avalanche Calculator'!$BJ122,'Debt Avalanche Calculator'!$BM122,'Debt Avalanche Calculator'!$BP122,'Debt Avalanche Calculator'!$BS122,'Debt Avalanche Calculator'!$BV122,'Debt Avalanche Calculator'!$BY122,'Debt Avalanche Calculator'!$CB122,'Debt Avalanche Calculator'!$CE122,'Debt Avalanche Calculator'!$CH122,'Debt Avalanche Calculator'!$CK122,'Debt Avalanche Calculator'!$CN122,'Debt Avalanche Calculator'!$CQ122,'Debt Avalanche Calculator'!$CT122)</f>
        <v>0</v>
      </c>
      <c r="L124" s="161">
        <v>105</v>
      </c>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row>
    <row r="125" spans="1:34" x14ac:dyDescent="0.25">
      <c r="A125" s="146"/>
      <c r="B125" s="147"/>
      <c r="C125" s="148"/>
      <c r="D125" s="147"/>
      <c r="E125" s="148"/>
      <c r="F125" s="147"/>
      <c r="G125" s="148"/>
      <c r="H125" s="148"/>
      <c r="I125" s="160">
        <v>106</v>
      </c>
      <c r="J125" s="169">
        <f>SUM('Debt Snowball Calculator'!E123,'Debt Snowball Calculator'!H123,'Debt Snowball Calculator'!K123,'Debt Snowball Calculator'!N123,'Debt Snowball Calculator'!Q123,'Debt Snowball Calculator'!T123,'Debt Snowball Calculator'!W123,'Debt Snowball Calculator'!Z123,'Debt Snowball Calculator'!AC123,'Debt Snowball Calculator'!AF123,'Debt Snowball Calculator'!AI123,'Debt Snowball Calculator'!AL123,'Debt Snowball Calculator'!AO123,'Debt Snowball Calculator'!AR123,'Debt Snowball Calculator'!AU123,'Debt Snowball Calculator'!AX123,'Debt Snowball Calculator'!BA123,'Debt Snowball Calculator'!BD123,'Debt Snowball Calculator'!BG123,'Debt Snowball Calculator'!BJ123,'Debt Snowball Calculator'!BM123,'Debt Snowball Calculator'!BP123,'Debt Snowball Calculator'!BS123,'Debt Snowball Calculator'!BV123,'Debt Snowball Calculator'!BY123,'Debt Snowball Calculator'!CB123,'Debt Snowball Calculator'!CE123,'Debt Snowball Calculator'!CH123,'Debt Snowball Calculator'!CK123,'Debt Snowball Calculator'!CN123,'Debt Snowball Calculator'!CQ123,'Debt Snowball Calculator'!CT123)</f>
        <v>0</v>
      </c>
      <c r="K125" s="169">
        <f>SUM('Debt Avalanche Calculator'!$E123,'Debt Avalanche Calculator'!$H123,'Debt Avalanche Calculator'!$K123,'Debt Avalanche Calculator'!$N123,'Debt Avalanche Calculator'!$Q123,'Debt Avalanche Calculator'!$T123,'Debt Avalanche Calculator'!$W123,'Debt Avalanche Calculator'!$Z123,'Debt Avalanche Calculator'!$AC123,'Debt Avalanche Calculator'!$AF123,'Debt Avalanche Calculator'!$AI123,'Debt Avalanche Calculator'!$AL123,'Debt Avalanche Calculator'!$AO123,'Debt Avalanche Calculator'!$AR123,'Debt Avalanche Calculator'!$AU123,'Debt Avalanche Calculator'!$AX123,'Debt Avalanche Calculator'!$BA123,'Debt Avalanche Calculator'!$BD123,'Debt Avalanche Calculator'!$BG123,'Debt Avalanche Calculator'!$BJ123,'Debt Avalanche Calculator'!$BM123,'Debt Avalanche Calculator'!$BP123,'Debt Avalanche Calculator'!$BS123,'Debt Avalanche Calculator'!$BV123,'Debt Avalanche Calculator'!$BY123,'Debt Avalanche Calculator'!$CB123,'Debt Avalanche Calculator'!$CE123,'Debt Avalanche Calculator'!$CH123,'Debt Avalanche Calculator'!$CK123,'Debt Avalanche Calculator'!$CN123,'Debt Avalanche Calculator'!$CQ123,'Debt Avalanche Calculator'!$CT123)</f>
        <v>0</v>
      </c>
      <c r="L125" s="161">
        <v>106</v>
      </c>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row>
    <row r="126" spans="1:34" x14ac:dyDescent="0.25">
      <c r="A126" s="146"/>
      <c r="B126" s="147"/>
      <c r="C126" s="148"/>
      <c r="D126" s="147"/>
      <c r="E126" s="148"/>
      <c r="F126" s="147"/>
      <c r="G126" s="148"/>
      <c r="H126" s="148"/>
      <c r="I126" s="160">
        <v>107</v>
      </c>
      <c r="J126" s="169">
        <f>SUM('Debt Snowball Calculator'!E124,'Debt Snowball Calculator'!H124,'Debt Snowball Calculator'!K124,'Debt Snowball Calculator'!N124,'Debt Snowball Calculator'!Q124,'Debt Snowball Calculator'!T124,'Debt Snowball Calculator'!W124,'Debt Snowball Calculator'!Z124,'Debt Snowball Calculator'!AC124,'Debt Snowball Calculator'!AF124,'Debt Snowball Calculator'!AI124,'Debt Snowball Calculator'!AL124,'Debt Snowball Calculator'!AO124,'Debt Snowball Calculator'!AR124,'Debt Snowball Calculator'!AU124,'Debt Snowball Calculator'!AX124,'Debt Snowball Calculator'!BA124,'Debt Snowball Calculator'!BD124,'Debt Snowball Calculator'!BG124,'Debt Snowball Calculator'!BJ124,'Debt Snowball Calculator'!BM124,'Debt Snowball Calculator'!BP124,'Debt Snowball Calculator'!BS124,'Debt Snowball Calculator'!BV124,'Debt Snowball Calculator'!BY124,'Debt Snowball Calculator'!CB124,'Debt Snowball Calculator'!CE124,'Debt Snowball Calculator'!CH124,'Debt Snowball Calculator'!CK124,'Debt Snowball Calculator'!CN124,'Debt Snowball Calculator'!CQ124,'Debt Snowball Calculator'!CT124)</f>
        <v>0</v>
      </c>
      <c r="K126" s="169">
        <f>SUM('Debt Avalanche Calculator'!$E124,'Debt Avalanche Calculator'!$H124,'Debt Avalanche Calculator'!$K124,'Debt Avalanche Calculator'!$N124,'Debt Avalanche Calculator'!$Q124,'Debt Avalanche Calculator'!$T124,'Debt Avalanche Calculator'!$W124,'Debt Avalanche Calculator'!$Z124,'Debt Avalanche Calculator'!$AC124,'Debt Avalanche Calculator'!$AF124,'Debt Avalanche Calculator'!$AI124,'Debt Avalanche Calculator'!$AL124,'Debt Avalanche Calculator'!$AO124,'Debt Avalanche Calculator'!$AR124,'Debt Avalanche Calculator'!$AU124,'Debt Avalanche Calculator'!$AX124,'Debt Avalanche Calculator'!$BA124,'Debt Avalanche Calculator'!$BD124,'Debt Avalanche Calculator'!$BG124,'Debt Avalanche Calculator'!$BJ124,'Debt Avalanche Calculator'!$BM124,'Debt Avalanche Calculator'!$BP124,'Debt Avalanche Calculator'!$BS124,'Debt Avalanche Calculator'!$BV124,'Debt Avalanche Calculator'!$BY124,'Debt Avalanche Calculator'!$CB124,'Debt Avalanche Calculator'!$CE124,'Debt Avalanche Calculator'!$CH124,'Debt Avalanche Calculator'!$CK124,'Debt Avalanche Calculator'!$CN124,'Debt Avalanche Calculator'!$CQ124,'Debt Avalanche Calculator'!$CT124)</f>
        <v>0</v>
      </c>
      <c r="L126" s="161">
        <v>107</v>
      </c>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row>
    <row r="127" spans="1:34" x14ac:dyDescent="0.25">
      <c r="A127" s="146"/>
      <c r="B127" s="147"/>
      <c r="C127" s="148"/>
      <c r="D127" s="147"/>
      <c r="E127" s="148"/>
      <c r="F127" s="147"/>
      <c r="G127" s="148"/>
      <c r="H127" s="148"/>
      <c r="I127" s="160">
        <v>108</v>
      </c>
      <c r="J127" s="169">
        <f>SUM('Debt Snowball Calculator'!E125,'Debt Snowball Calculator'!H125,'Debt Snowball Calculator'!K125,'Debt Snowball Calculator'!N125,'Debt Snowball Calculator'!Q125,'Debt Snowball Calculator'!T125,'Debt Snowball Calculator'!W125,'Debt Snowball Calculator'!Z125,'Debt Snowball Calculator'!AC125,'Debt Snowball Calculator'!AF125,'Debt Snowball Calculator'!AI125,'Debt Snowball Calculator'!AL125,'Debt Snowball Calculator'!AO125,'Debt Snowball Calculator'!AR125,'Debt Snowball Calculator'!AU125,'Debt Snowball Calculator'!AX125,'Debt Snowball Calculator'!BA125,'Debt Snowball Calculator'!BD125,'Debt Snowball Calculator'!BG125,'Debt Snowball Calculator'!BJ125,'Debt Snowball Calculator'!BM125,'Debt Snowball Calculator'!BP125,'Debt Snowball Calculator'!BS125,'Debt Snowball Calculator'!BV125,'Debt Snowball Calculator'!BY125,'Debt Snowball Calculator'!CB125,'Debt Snowball Calculator'!CE125,'Debt Snowball Calculator'!CH125,'Debt Snowball Calculator'!CK125,'Debt Snowball Calculator'!CN125,'Debt Snowball Calculator'!CQ125,'Debt Snowball Calculator'!CT125)</f>
        <v>0</v>
      </c>
      <c r="K127" s="169">
        <f>SUM('Debt Avalanche Calculator'!$E125,'Debt Avalanche Calculator'!$H125,'Debt Avalanche Calculator'!$K125,'Debt Avalanche Calculator'!$N125,'Debt Avalanche Calculator'!$Q125,'Debt Avalanche Calculator'!$T125,'Debt Avalanche Calculator'!$W125,'Debt Avalanche Calculator'!$Z125,'Debt Avalanche Calculator'!$AC125,'Debt Avalanche Calculator'!$AF125,'Debt Avalanche Calculator'!$AI125,'Debt Avalanche Calculator'!$AL125,'Debt Avalanche Calculator'!$AO125,'Debt Avalanche Calculator'!$AR125,'Debt Avalanche Calculator'!$AU125,'Debt Avalanche Calculator'!$AX125,'Debt Avalanche Calculator'!$BA125,'Debt Avalanche Calculator'!$BD125,'Debt Avalanche Calculator'!$BG125,'Debt Avalanche Calculator'!$BJ125,'Debt Avalanche Calculator'!$BM125,'Debt Avalanche Calculator'!$BP125,'Debt Avalanche Calculator'!$BS125,'Debt Avalanche Calculator'!$BV125,'Debt Avalanche Calculator'!$BY125,'Debt Avalanche Calculator'!$CB125,'Debt Avalanche Calculator'!$CE125,'Debt Avalanche Calculator'!$CH125,'Debt Avalanche Calculator'!$CK125,'Debt Avalanche Calculator'!$CN125,'Debt Avalanche Calculator'!$CQ125,'Debt Avalanche Calculator'!$CT125)</f>
        <v>0</v>
      </c>
      <c r="L127" s="161">
        <v>108</v>
      </c>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row>
    <row r="128" spans="1:34" x14ac:dyDescent="0.25">
      <c r="A128" s="146"/>
      <c r="B128" s="147"/>
      <c r="C128" s="148"/>
      <c r="D128" s="147"/>
      <c r="E128" s="148"/>
      <c r="F128" s="147"/>
      <c r="G128" s="148"/>
      <c r="H128" s="148"/>
      <c r="I128" s="160">
        <v>109</v>
      </c>
      <c r="J128" s="169">
        <f>SUM('Debt Snowball Calculator'!E126,'Debt Snowball Calculator'!H126,'Debt Snowball Calculator'!K126,'Debt Snowball Calculator'!N126,'Debt Snowball Calculator'!Q126,'Debt Snowball Calculator'!T126,'Debt Snowball Calculator'!W126,'Debt Snowball Calculator'!Z126,'Debt Snowball Calculator'!AC126,'Debt Snowball Calculator'!AF126,'Debt Snowball Calculator'!AI126,'Debt Snowball Calculator'!AL126,'Debt Snowball Calculator'!AO126,'Debt Snowball Calculator'!AR126,'Debt Snowball Calculator'!AU126,'Debt Snowball Calculator'!AX126,'Debt Snowball Calculator'!BA126,'Debt Snowball Calculator'!BD126,'Debt Snowball Calculator'!BG126,'Debt Snowball Calculator'!BJ126,'Debt Snowball Calculator'!BM126,'Debt Snowball Calculator'!BP126,'Debt Snowball Calculator'!BS126,'Debt Snowball Calculator'!BV126,'Debt Snowball Calculator'!BY126,'Debt Snowball Calculator'!CB126,'Debt Snowball Calculator'!CE126,'Debt Snowball Calculator'!CH126,'Debt Snowball Calculator'!CK126,'Debt Snowball Calculator'!CN126,'Debt Snowball Calculator'!CQ126,'Debt Snowball Calculator'!CT126)</f>
        <v>0</v>
      </c>
      <c r="K128" s="169">
        <f>SUM('Debt Avalanche Calculator'!$E126,'Debt Avalanche Calculator'!$H126,'Debt Avalanche Calculator'!$K126,'Debt Avalanche Calculator'!$N126,'Debt Avalanche Calculator'!$Q126,'Debt Avalanche Calculator'!$T126,'Debt Avalanche Calculator'!$W126,'Debt Avalanche Calculator'!$Z126,'Debt Avalanche Calculator'!$AC126,'Debt Avalanche Calculator'!$AF126,'Debt Avalanche Calculator'!$AI126,'Debt Avalanche Calculator'!$AL126,'Debt Avalanche Calculator'!$AO126,'Debt Avalanche Calculator'!$AR126,'Debt Avalanche Calculator'!$AU126,'Debt Avalanche Calculator'!$AX126,'Debt Avalanche Calculator'!$BA126,'Debt Avalanche Calculator'!$BD126,'Debt Avalanche Calculator'!$BG126,'Debt Avalanche Calculator'!$BJ126,'Debt Avalanche Calculator'!$BM126,'Debt Avalanche Calculator'!$BP126,'Debt Avalanche Calculator'!$BS126,'Debt Avalanche Calculator'!$BV126,'Debt Avalanche Calculator'!$BY126,'Debt Avalanche Calculator'!$CB126,'Debt Avalanche Calculator'!$CE126,'Debt Avalanche Calculator'!$CH126,'Debt Avalanche Calculator'!$CK126,'Debt Avalanche Calculator'!$CN126,'Debt Avalanche Calculator'!$CQ126,'Debt Avalanche Calculator'!$CT126)</f>
        <v>0</v>
      </c>
      <c r="L128" s="161">
        <v>109</v>
      </c>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row>
    <row r="129" spans="1:34" x14ac:dyDescent="0.25">
      <c r="A129" s="146"/>
      <c r="B129" s="147"/>
      <c r="C129" s="148"/>
      <c r="D129" s="147"/>
      <c r="E129" s="148"/>
      <c r="F129" s="147"/>
      <c r="G129" s="148"/>
      <c r="H129" s="148"/>
      <c r="I129" s="160">
        <v>110</v>
      </c>
      <c r="J129" s="169">
        <f>SUM('Debt Snowball Calculator'!E127,'Debt Snowball Calculator'!H127,'Debt Snowball Calculator'!K127,'Debt Snowball Calculator'!N127,'Debt Snowball Calculator'!Q127,'Debt Snowball Calculator'!T127,'Debt Snowball Calculator'!W127,'Debt Snowball Calculator'!Z127,'Debt Snowball Calculator'!AC127,'Debt Snowball Calculator'!AF127,'Debt Snowball Calculator'!AI127,'Debt Snowball Calculator'!AL127,'Debt Snowball Calculator'!AO127,'Debt Snowball Calculator'!AR127,'Debt Snowball Calculator'!AU127,'Debt Snowball Calculator'!AX127,'Debt Snowball Calculator'!BA127,'Debt Snowball Calculator'!BD127,'Debt Snowball Calculator'!BG127,'Debt Snowball Calculator'!BJ127,'Debt Snowball Calculator'!BM127,'Debt Snowball Calculator'!BP127,'Debt Snowball Calculator'!BS127,'Debt Snowball Calculator'!BV127,'Debt Snowball Calculator'!BY127,'Debt Snowball Calculator'!CB127,'Debt Snowball Calculator'!CE127,'Debt Snowball Calculator'!CH127,'Debt Snowball Calculator'!CK127,'Debt Snowball Calculator'!CN127,'Debt Snowball Calculator'!CQ127,'Debt Snowball Calculator'!CT127)</f>
        <v>0</v>
      </c>
      <c r="K129" s="169">
        <f>SUM('Debt Avalanche Calculator'!$E127,'Debt Avalanche Calculator'!$H127,'Debt Avalanche Calculator'!$K127,'Debt Avalanche Calculator'!$N127,'Debt Avalanche Calculator'!$Q127,'Debt Avalanche Calculator'!$T127,'Debt Avalanche Calculator'!$W127,'Debt Avalanche Calculator'!$Z127,'Debt Avalanche Calculator'!$AC127,'Debt Avalanche Calculator'!$AF127,'Debt Avalanche Calculator'!$AI127,'Debt Avalanche Calculator'!$AL127,'Debt Avalanche Calculator'!$AO127,'Debt Avalanche Calculator'!$AR127,'Debt Avalanche Calculator'!$AU127,'Debt Avalanche Calculator'!$AX127,'Debt Avalanche Calculator'!$BA127,'Debt Avalanche Calculator'!$BD127,'Debt Avalanche Calculator'!$BG127,'Debt Avalanche Calculator'!$BJ127,'Debt Avalanche Calculator'!$BM127,'Debt Avalanche Calculator'!$BP127,'Debt Avalanche Calculator'!$BS127,'Debt Avalanche Calculator'!$BV127,'Debt Avalanche Calculator'!$BY127,'Debt Avalanche Calculator'!$CB127,'Debt Avalanche Calculator'!$CE127,'Debt Avalanche Calculator'!$CH127,'Debt Avalanche Calculator'!$CK127,'Debt Avalanche Calculator'!$CN127,'Debt Avalanche Calculator'!$CQ127,'Debt Avalanche Calculator'!$CT127)</f>
        <v>0</v>
      </c>
      <c r="L129" s="161">
        <v>110</v>
      </c>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row>
    <row r="130" spans="1:34" x14ac:dyDescent="0.25">
      <c r="A130" s="146"/>
      <c r="B130" s="147"/>
      <c r="C130" s="148"/>
      <c r="D130" s="147"/>
      <c r="E130" s="148"/>
      <c r="F130" s="147"/>
      <c r="G130" s="148"/>
      <c r="H130" s="148"/>
      <c r="I130" s="160">
        <v>111</v>
      </c>
      <c r="J130" s="169">
        <f>SUM('Debt Snowball Calculator'!E128,'Debt Snowball Calculator'!H128,'Debt Snowball Calculator'!K128,'Debt Snowball Calculator'!N128,'Debt Snowball Calculator'!Q128,'Debt Snowball Calculator'!T128,'Debt Snowball Calculator'!W128,'Debt Snowball Calculator'!Z128,'Debt Snowball Calculator'!AC128,'Debt Snowball Calculator'!AF128,'Debt Snowball Calculator'!AI128,'Debt Snowball Calculator'!AL128,'Debt Snowball Calculator'!AO128,'Debt Snowball Calculator'!AR128,'Debt Snowball Calculator'!AU128,'Debt Snowball Calculator'!AX128,'Debt Snowball Calculator'!BA128,'Debt Snowball Calculator'!BD128,'Debt Snowball Calculator'!BG128,'Debt Snowball Calculator'!BJ128,'Debt Snowball Calculator'!BM128,'Debt Snowball Calculator'!BP128,'Debt Snowball Calculator'!BS128,'Debt Snowball Calculator'!BV128,'Debt Snowball Calculator'!BY128,'Debt Snowball Calculator'!CB128,'Debt Snowball Calculator'!CE128,'Debt Snowball Calculator'!CH128,'Debt Snowball Calculator'!CK128,'Debt Snowball Calculator'!CN128,'Debt Snowball Calculator'!CQ128,'Debt Snowball Calculator'!CT128)</f>
        <v>0</v>
      </c>
      <c r="K130" s="169">
        <f>SUM('Debt Avalanche Calculator'!$E128,'Debt Avalanche Calculator'!$H128,'Debt Avalanche Calculator'!$K128,'Debt Avalanche Calculator'!$N128,'Debt Avalanche Calculator'!$Q128,'Debt Avalanche Calculator'!$T128,'Debt Avalanche Calculator'!$W128,'Debt Avalanche Calculator'!$Z128,'Debt Avalanche Calculator'!$AC128,'Debt Avalanche Calculator'!$AF128,'Debt Avalanche Calculator'!$AI128,'Debt Avalanche Calculator'!$AL128,'Debt Avalanche Calculator'!$AO128,'Debt Avalanche Calculator'!$AR128,'Debt Avalanche Calculator'!$AU128,'Debt Avalanche Calculator'!$AX128,'Debt Avalanche Calculator'!$BA128,'Debt Avalanche Calculator'!$BD128,'Debt Avalanche Calculator'!$BG128,'Debt Avalanche Calculator'!$BJ128,'Debt Avalanche Calculator'!$BM128,'Debt Avalanche Calculator'!$BP128,'Debt Avalanche Calculator'!$BS128,'Debt Avalanche Calculator'!$BV128,'Debt Avalanche Calculator'!$BY128,'Debt Avalanche Calculator'!$CB128,'Debt Avalanche Calculator'!$CE128,'Debt Avalanche Calculator'!$CH128,'Debt Avalanche Calculator'!$CK128,'Debt Avalanche Calculator'!$CN128,'Debt Avalanche Calculator'!$CQ128,'Debt Avalanche Calculator'!$CT128)</f>
        <v>0</v>
      </c>
      <c r="L130" s="161">
        <v>111</v>
      </c>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row>
    <row r="131" spans="1:34" x14ac:dyDescent="0.25">
      <c r="A131" s="146"/>
      <c r="B131" s="147"/>
      <c r="C131" s="148"/>
      <c r="D131" s="147"/>
      <c r="E131" s="148"/>
      <c r="F131" s="147"/>
      <c r="G131" s="148"/>
      <c r="H131" s="148"/>
      <c r="I131" s="160">
        <v>112</v>
      </c>
      <c r="J131" s="169">
        <f>SUM('Debt Snowball Calculator'!E129,'Debt Snowball Calculator'!H129,'Debt Snowball Calculator'!K129,'Debt Snowball Calculator'!N129,'Debt Snowball Calculator'!Q129,'Debt Snowball Calculator'!T129,'Debt Snowball Calculator'!W129,'Debt Snowball Calculator'!Z129,'Debt Snowball Calculator'!AC129,'Debt Snowball Calculator'!AF129,'Debt Snowball Calculator'!AI129,'Debt Snowball Calculator'!AL129,'Debt Snowball Calculator'!AO129,'Debt Snowball Calculator'!AR129,'Debt Snowball Calculator'!AU129,'Debt Snowball Calculator'!AX129,'Debt Snowball Calculator'!BA129,'Debt Snowball Calculator'!BD129,'Debt Snowball Calculator'!BG129,'Debt Snowball Calculator'!BJ129,'Debt Snowball Calculator'!BM129,'Debt Snowball Calculator'!BP129,'Debt Snowball Calculator'!BS129,'Debt Snowball Calculator'!BV129,'Debt Snowball Calculator'!BY129,'Debt Snowball Calculator'!CB129,'Debt Snowball Calculator'!CE129,'Debt Snowball Calculator'!CH129,'Debt Snowball Calculator'!CK129,'Debt Snowball Calculator'!CN129,'Debt Snowball Calculator'!CQ129,'Debt Snowball Calculator'!CT129)</f>
        <v>0</v>
      </c>
      <c r="K131" s="169">
        <f>SUM('Debt Avalanche Calculator'!$E129,'Debt Avalanche Calculator'!$H129,'Debt Avalanche Calculator'!$K129,'Debt Avalanche Calculator'!$N129,'Debt Avalanche Calculator'!$Q129,'Debt Avalanche Calculator'!$T129,'Debt Avalanche Calculator'!$W129,'Debt Avalanche Calculator'!$Z129,'Debt Avalanche Calculator'!$AC129,'Debt Avalanche Calculator'!$AF129,'Debt Avalanche Calculator'!$AI129,'Debt Avalanche Calculator'!$AL129,'Debt Avalanche Calculator'!$AO129,'Debt Avalanche Calculator'!$AR129,'Debt Avalanche Calculator'!$AU129,'Debt Avalanche Calculator'!$AX129,'Debt Avalanche Calculator'!$BA129,'Debt Avalanche Calculator'!$BD129,'Debt Avalanche Calculator'!$BG129,'Debt Avalanche Calculator'!$BJ129,'Debt Avalanche Calculator'!$BM129,'Debt Avalanche Calculator'!$BP129,'Debt Avalanche Calculator'!$BS129,'Debt Avalanche Calculator'!$BV129,'Debt Avalanche Calculator'!$BY129,'Debt Avalanche Calculator'!$CB129,'Debt Avalanche Calculator'!$CE129,'Debt Avalanche Calculator'!$CH129,'Debt Avalanche Calculator'!$CK129,'Debt Avalanche Calculator'!$CN129,'Debt Avalanche Calculator'!$CQ129,'Debt Avalanche Calculator'!$CT129)</f>
        <v>0</v>
      </c>
      <c r="L131" s="161">
        <v>112</v>
      </c>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row>
    <row r="132" spans="1:34" x14ac:dyDescent="0.25">
      <c r="A132" s="146"/>
      <c r="B132" s="147"/>
      <c r="C132" s="148"/>
      <c r="D132" s="147"/>
      <c r="E132" s="148"/>
      <c r="F132" s="147"/>
      <c r="G132" s="148"/>
      <c r="H132" s="148"/>
      <c r="I132" s="160">
        <v>113</v>
      </c>
      <c r="J132" s="169">
        <f>SUM('Debt Snowball Calculator'!E130,'Debt Snowball Calculator'!H130,'Debt Snowball Calculator'!K130,'Debt Snowball Calculator'!N130,'Debt Snowball Calculator'!Q130,'Debt Snowball Calculator'!T130,'Debt Snowball Calculator'!W130,'Debt Snowball Calculator'!Z130,'Debt Snowball Calculator'!AC130,'Debt Snowball Calculator'!AF130,'Debt Snowball Calculator'!AI130,'Debt Snowball Calculator'!AL130,'Debt Snowball Calculator'!AO130,'Debt Snowball Calculator'!AR130,'Debt Snowball Calculator'!AU130,'Debt Snowball Calculator'!AX130,'Debt Snowball Calculator'!BA130,'Debt Snowball Calculator'!BD130,'Debt Snowball Calculator'!BG130,'Debt Snowball Calculator'!BJ130,'Debt Snowball Calculator'!BM130,'Debt Snowball Calculator'!BP130,'Debt Snowball Calculator'!BS130,'Debt Snowball Calculator'!BV130,'Debt Snowball Calculator'!BY130,'Debt Snowball Calculator'!CB130,'Debt Snowball Calculator'!CE130,'Debt Snowball Calculator'!CH130,'Debt Snowball Calculator'!CK130,'Debt Snowball Calculator'!CN130,'Debt Snowball Calculator'!CQ130,'Debt Snowball Calculator'!CT130)</f>
        <v>0</v>
      </c>
      <c r="K132" s="169">
        <f>SUM('Debt Avalanche Calculator'!$E130,'Debt Avalanche Calculator'!$H130,'Debt Avalanche Calculator'!$K130,'Debt Avalanche Calculator'!$N130,'Debt Avalanche Calculator'!$Q130,'Debt Avalanche Calculator'!$T130,'Debt Avalanche Calculator'!$W130,'Debt Avalanche Calculator'!$Z130,'Debt Avalanche Calculator'!$AC130,'Debt Avalanche Calculator'!$AF130,'Debt Avalanche Calculator'!$AI130,'Debt Avalanche Calculator'!$AL130,'Debt Avalanche Calculator'!$AO130,'Debt Avalanche Calculator'!$AR130,'Debt Avalanche Calculator'!$AU130,'Debt Avalanche Calculator'!$AX130,'Debt Avalanche Calculator'!$BA130,'Debt Avalanche Calculator'!$BD130,'Debt Avalanche Calculator'!$BG130,'Debt Avalanche Calculator'!$BJ130,'Debt Avalanche Calculator'!$BM130,'Debt Avalanche Calculator'!$BP130,'Debt Avalanche Calculator'!$BS130,'Debt Avalanche Calculator'!$BV130,'Debt Avalanche Calculator'!$BY130,'Debt Avalanche Calculator'!$CB130,'Debt Avalanche Calculator'!$CE130,'Debt Avalanche Calculator'!$CH130,'Debt Avalanche Calculator'!$CK130,'Debt Avalanche Calculator'!$CN130,'Debt Avalanche Calculator'!$CQ130,'Debt Avalanche Calculator'!$CT130)</f>
        <v>0</v>
      </c>
      <c r="L132" s="161">
        <v>113</v>
      </c>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row>
    <row r="133" spans="1:34" x14ac:dyDescent="0.25">
      <c r="A133" s="146"/>
      <c r="B133" s="147"/>
      <c r="C133" s="148"/>
      <c r="D133" s="147"/>
      <c r="E133" s="148"/>
      <c r="F133" s="147"/>
      <c r="G133" s="148"/>
      <c r="H133" s="148"/>
      <c r="I133" s="160">
        <v>114</v>
      </c>
      <c r="J133" s="169">
        <f>SUM('Debt Snowball Calculator'!E131,'Debt Snowball Calculator'!H131,'Debt Snowball Calculator'!K131,'Debt Snowball Calculator'!N131,'Debt Snowball Calculator'!Q131,'Debt Snowball Calculator'!T131,'Debt Snowball Calculator'!W131,'Debt Snowball Calculator'!Z131,'Debt Snowball Calculator'!AC131,'Debt Snowball Calculator'!AF131,'Debt Snowball Calculator'!AI131,'Debt Snowball Calculator'!AL131,'Debt Snowball Calculator'!AO131,'Debt Snowball Calculator'!AR131,'Debt Snowball Calculator'!AU131,'Debt Snowball Calculator'!AX131,'Debt Snowball Calculator'!BA131,'Debt Snowball Calculator'!BD131,'Debt Snowball Calculator'!BG131,'Debt Snowball Calculator'!BJ131,'Debt Snowball Calculator'!BM131,'Debt Snowball Calculator'!BP131,'Debt Snowball Calculator'!BS131,'Debt Snowball Calculator'!BV131,'Debt Snowball Calculator'!BY131,'Debt Snowball Calculator'!CB131,'Debt Snowball Calculator'!CE131,'Debt Snowball Calculator'!CH131,'Debt Snowball Calculator'!CK131,'Debt Snowball Calculator'!CN131,'Debt Snowball Calculator'!CQ131,'Debt Snowball Calculator'!CT131)</f>
        <v>0</v>
      </c>
      <c r="K133" s="169">
        <f>SUM('Debt Avalanche Calculator'!$E131,'Debt Avalanche Calculator'!$H131,'Debt Avalanche Calculator'!$K131,'Debt Avalanche Calculator'!$N131,'Debt Avalanche Calculator'!$Q131,'Debt Avalanche Calculator'!$T131,'Debt Avalanche Calculator'!$W131,'Debt Avalanche Calculator'!$Z131,'Debt Avalanche Calculator'!$AC131,'Debt Avalanche Calculator'!$AF131,'Debt Avalanche Calculator'!$AI131,'Debt Avalanche Calculator'!$AL131,'Debt Avalanche Calculator'!$AO131,'Debt Avalanche Calculator'!$AR131,'Debt Avalanche Calculator'!$AU131,'Debt Avalanche Calculator'!$AX131,'Debt Avalanche Calculator'!$BA131,'Debt Avalanche Calculator'!$BD131,'Debt Avalanche Calculator'!$BG131,'Debt Avalanche Calculator'!$BJ131,'Debt Avalanche Calculator'!$BM131,'Debt Avalanche Calculator'!$BP131,'Debt Avalanche Calculator'!$BS131,'Debt Avalanche Calculator'!$BV131,'Debt Avalanche Calculator'!$BY131,'Debt Avalanche Calculator'!$CB131,'Debt Avalanche Calculator'!$CE131,'Debt Avalanche Calculator'!$CH131,'Debt Avalanche Calculator'!$CK131,'Debt Avalanche Calculator'!$CN131,'Debt Avalanche Calculator'!$CQ131,'Debt Avalanche Calculator'!$CT131)</f>
        <v>0</v>
      </c>
      <c r="L133" s="161">
        <v>114</v>
      </c>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row>
    <row r="134" spans="1:34" x14ac:dyDescent="0.25">
      <c r="A134" s="146"/>
      <c r="B134" s="147"/>
      <c r="C134" s="148"/>
      <c r="D134" s="147"/>
      <c r="E134" s="148"/>
      <c r="F134" s="147"/>
      <c r="G134" s="148"/>
      <c r="H134" s="148"/>
      <c r="I134" s="160">
        <v>115</v>
      </c>
      <c r="J134" s="169">
        <f>SUM('Debt Snowball Calculator'!E132,'Debt Snowball Calculator'!H132,'Debt Snowball Calculator'!K132,'Debt Snowball Calculator'!N132,'Debt Snowball Calculator'!Q132,'Debt Snowball Calculator'!T132,'Debt Snowball Calculator'!W132,'Debt Snowball Calculator'!Z132,'Debt Snowball Calculator'!AC132,'Debt Snowball Calculator'!AF132,'Debt Snowball Calculator'!AI132,'Debt Snowball Calculator'!AL132,'Debt Snowball Calculator'!AO132,'Debt Snowball Calculator'!AR132,'Debt Snowball Calculator'!AU132,'Debt Snowball Calculator'!AX132,'Debt Snowball Calculator'!BA132,'Debt Snowball Calculator'!BD132,'Debt Snowball Calculator'!BG132,'Debt Snowball Calculator'!BJ132,'Debt Snowball Calculator'!BM132,'Debt Snowball Calculator'!BP132,'Debt Snowball Calculator'!BS132,'Debt Snowball Calculator'!BV132,'Debt Snowball Calculator'!BY132,'Debt Snowball Calculator'!CB132,'Debt Snowball Calculator'!CE132,'Debt Snowball Calculator'!CH132,'Debt Snowball Calculator'!CK132,'Debt Snowball Calculator'!CN132,'Debt Snowball Calculator'!CQ132,'Debt Snowball Calculator'!CT132)</f>
        <v>0</v>
      </c>
      <c r="K134" s="169">
        <f>SUM('Debt Avalanche Calculator'!$E132,'Debt Avalanche Calculator'!$H132,'Debt Avalanche Calculator'!$K132,'Debt Avalanche Calculator'!$N132,'Debt Avalanche Calculator'!$Q132,'Debt Avalanche Calculator'!$T132,'Debt Avalanche Calculator'!$W132,'Debt Avalanche Calculator'!$Z132,'Debt Avalanche Calculator'!$AC132,'Debt Avalanche Calculator'!$AF132,'Debt Avalanche Calculator'!$AI132,'Debt Avalanche Calculator'!$AL132,'Debt Avalanche Calculator'!$AO132,'Debt Avalanche Calculator'!$AR132,'Debt Avalanche Calculator'!$AU132,'Debt Avalanche Calculator'!$AX132,'Debt Avalanche Calculator'!$BA132,'Debt Avalanche Calculator'!$BD132,'Debt Avalanche Calculator'!$BG132,'Debt Avalanche Calculator'!$BJ132,'Debt Avalanche Calculator'!$BM132,'Debt Avalanche Calculator'!$BP132,'Debt Avalanche Calculator'!$BS132,'Debt Avalanche Calculator'!$BV132,'Debt Avalanche Calculator'!$BY132,'Debt Avalanche Calculator'!$CB132,'Debt Avalanche Calculator'!$CE132,'Debt Avalanche Calculator'!$CH132,'Debt Avalanche Calculator'!$CK132,'Debt Avalanche Calculator'!$CN132,'Debt Avalanche Calculator'!$CQ132,'Debt Avalanche Calculator'!$CT132)</f>
        <v>0</v>
      </c>
      <c r="L134" s="161">
        <v>115</v>
      </c>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row>
    <row r="135" spans="1:34" x14ac:dyDescent="0.25">
      <c r="A135" s="146"/>
      <c r="B135" s="147"/>
      <c r="C135" s="148"/>
      <c r="D135" s="147"/>
      <c r="E135" s="148"/>
      <c r="F135" s="147"/>
      <c r="G135" s="148"/>
      <c r="H135" s="148"/>
      <c r="I135" s="160">
        <v>116</v>
      </c>
      <c r="J135" s="169">
        <f>SUM('Debt Snowball Calculator'!E133,'Debt Snowball Calculator'!H133,'Debt Snowball Calculator'!K133,'Debt Snowball Calculator'!N133,'Debt Snowball Calculator'!Q133,'Debt Snowball Calculator'!T133,'Debt Snowball Calculator'!W133,'Debt Snowball Calculator'!Z133,'Debt Snowball Calculator'!AC133,'Debt Snowball Calculator'!AF133,'Debt Snowball Calculator'!AI133,'Debt Snowball Calculator'!AL133,'Debt Snowball Calculator'!AO133,'Debt Snowball Calculator'!AR133,'Debt Snowball Calculator'!AU133,'Debt Snowball Calculator'!AX133,'Debt Snowball Calculator'!BA133,'Debt Snowball Calculator'!BD133,'Debt Snowball Calculator'!BG133,'Debt Snowball Calculator'!BJ133,'Debt Snowball Calculator'!BM133,'Debt Snowball Calculator'!BP133,'Debt Snowball Calculator'!BS133,'Debt Snowball Calculator'!BV133,'Debt Snowball Calculator'!BY133,'Debt Snowball Calculator'!CB133,'Debt Snowball Calculator'!CE133,'Debt Snowball Calculator'!CH133,'Debt Snowball Calculator'!CK133,'Debt Snowball Calculator'!CN133,'Debt Snowball Calculator'!CQ133,'Debt Snowball Calculator'!CT133)</f>
        <v>0</v>
      </c>
      <c r="K135" s="169">
        <f>SUM('Debt Avalanche Calculator'!$E133,'Debt Avalanche Calculator'!$H133,'Debt Avalanche Calculator'!$K133,'Debt Avalanche Calculator'!$N133,'Debt Avalanche Calculator'!$Q133,'Debt Avalanche Calculator'!$T133,'Debt Avalanche Calculator'!$W133,'Debt Avalanche Calculator'!$Z133,'Debt Avalanche Calculator'!$AC133,'Debt Avalanche Calculator'!$AF133,'Debt Avalanche Calculator'!$AI133,'Debt Avalanche Calculator'!$AL133,'Debt Avalanche Calculator'!$AO133,'Debt Avalanche Calculator'!$AR133,'Debt Avalanche Calculator'!$AU133,'Debt Avalanche Calculator'!$AX133,'Debt Avalanche Calculator'!$BA133,'Debt Avalanche Calculator'!$BD133,'Debt Avalanche Calculator'!$BG133,'Debt Avalanche Calculator'!$BJ133,'Debt Avalanche Calculator'!$BM133,'Debt Avalanche Calculator'!$BP133,'Debt Avalanche Calculator'!$BS133,'Debt Avalanche Calculator'!$BV133,'Debt Avalanche Calculator'!$BY133,'Debt Avalanche Calculator'!$CB133,'Debt Avalanche Calculator'!$CE133,'Debt Avalanche Calculator'!$CH133,'Debt Avalanche Calculator'!$CK133,'Debt Avalanche Calculator'!$CN133,'Debt Avalanche Calculator'!$CQ133,'Debt Avalanche Calculator'!$CT133)</f>
        <v>0</v>
      </c>
      <c r="L135" s="161">
        <v>116</v>
      </c>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row>
    <row r="136" spans="1:34" x14ac:dyDescent="0.25">
      <c r="A136" s="146"/>
      <c r="B136" s="147"/>
      <c r="C136" s="148"/>
      <c r="D136" s="147"/>
      <c r="E136" s="148"/>
      <c r="F136" s="147"/>
      <c r="G136" s="148"/>
      <c r="H136" s="148"/>
      <c r="I136" s="160">
        <v>117</v>
      </c>
      <c r="J136" s="169">
        <f>SUM('Debt Snowball Calculator'!E134,'Debt Snowball Calculator'!H134,'Debt Snowball Calculator'!K134,'Debt Snowball Calculator'!N134,'Debt Snowball Calculator'!Q134,'Debt Snowball Calculator'!T134,'Debt Snowball Calculator'!W134,'Debt Snowball Calculator'!Z134,'Debt Snowball Calculator'!AC134,'Debt Snowball Calculator'!AF134,'Debt Snowball Calculator'!AI134,'Debt Snowball Calculator'!AL134,'Debt Snowball Calculator'!AO134,'Debt Snowball Calculator'!AR134,'Debt Snowball Calculator'!AU134,'Debt Snowball Calculator'!AX134,'Debt Snowball Calculator'!BA134,'Debt Snowball Calculator'!BD134,'Debt Snowball Calculator'!BG134,'Debt Snowball Calculator'!BJ134,'Debt Snowball Calculator'!BM134,'Debt Snowball Calculator'!BP134,'Debt Snowball Calculator'!BS134,'Debt Snowball Calculator'!BV134,'Debt Snowball Calculator'!BY134,'Debt Snowball Calculator'!CB134,'Debt Snowball Calculator'!CE134,'Debt Snowball Calculator'!CH134,'Debt Snowball Calculator'!CK134,'Debt Snowball Calculator'!CN134,'Debt Snowball Calculator'!CQ134,'Debt Snowball Calculator'!CT134)</f>
        <v>0</v>
      </c>
      <c r="K136" s="169">
        <f>SUM('Debt Avalanche Calculator'!$E134,'Debt Avalanche Calculator'!$H134,'Debt Avalanche Calculator'!$K134,'Debt Avalanche Calculator'!$N134,'Debt Avalanche Calculator'!$Q134,'Debt Avalanche Calculator'!$T134,'Debt Avalanche Calculator'!$W134,'Debt Avalanche Calculator'!$Z134,'Debt Avalanche Calculator'!$AC134,'Debt Avalanche Calculator'!$AF134,'Debt Avalanche Calculator'!$AI134,'Debt Avalanche Calculator'!$AL134,'Debt Avalanche Calculator'!$AO134,'Debt Avalanche Calculator'!$AR134,'Debt Avalanche Calculator'!$AU134,'Debt Avalanche Calculator'!$AX134,'Debt Avalanche Calculator'!$BA134,'Debt Avalanche Calculator'!$BD134,'Debt Avalanche Calculator'!$BG134,'Debt Avalanche Calculator'!$BJ134,'Debt Avalanche Calculator'!$BM134,'Debt Avalanche Calculator'!$BP134,'Debt Avalanche Calculator'!$BS134,'Debt Avalanche Calculator'!$BV134,'Debt Avalanche Calculator'!$BY134,'Debt Avalanche Calculator'!$CB134,'Debt Avalanche Calculator'!$CE134,'Debt Avalanche Calculator'!$CH134,'Debt Avalanche Calculator'!$CK134,'Debt Avalanche Calculator'!$CN134,'Debt Avalanche Calculator'!$CQ134,'Debt Avalanche Calculator'!$CT134)</f>
        <v>0</v>
      </c>
      <c r="L136" s="161">
        <v>117</v>
      </c>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row>
    <row r="137" spans="1:34" x14ac:dyDescent="0.25">
      <c r="A137" s="146"/>
      <c r="B137" s="147"/>
      <c r="C137" s="148"/>
      <c r="D137" s="147"/>
      <c r="E137" s="148"/>
      <c r="F137" s="147"/>
      <c r="G137" s="148"/>
      <c r="H137" s="148"/>
      <c r="I137" s="160">
        <v>118</v>
      </c>
      <c r="J137" s="169">
        <f>SUM('Debt Snowball Calculator'!E135,'Debt Snowball Calculator'!H135,'Debt Snowball Calculator'!K135,'Debt Snowball Calculator'!N135,'Debt Snowball Calculator'!Q135,'Debt Snowball Calculator'!T135,'Debt Snowball Calculator'!W135,'Debt Snowball Calculator'!Z135,'Debt Snowball Calculator'!AC135,'Debt Snowball Calculator'!AF135,'Debt Snowball Calculator'!AI135,'Debt Snowball Calculator'!AL135,'Debt Snowball Calculator'!AO135,'Debt Snowball Calculator'!AR135,'Debt Snowball Calculator'!AU135,'Debt Snowball Calculator'!AX135,'Debt Snowball Calculator'!BA135,'Debt Snowball Calculator'!BD135,'Debt Snowball Calculator'!BG135,'Debt Snowball Calculator'!BJ135,'Debt Snowball Calculator'!BM135,'Debt Snowball Calculator'!BP135,'Debt Snowball Calculator'!BS135,'Debt Snowball Calculator'!BV135,'Debt Snowball Calculator'!BY135,'Debt Snowball Calculator'!CB135,'Debt Snowball Calculator'!CE135,'Debt Snowball Calculator'!CH135,'Debt Snowball Calculator'!CK135,'Debt Snowball Calculator'!CN135,'Debt Snowball Calculator'!CQ135,'Debt Snowball Calculator'!CT135)</f>
        <v>0</v>
      </c>
      <c r="K137" s="169">
        <f>SUM('Debt Avalanche Calculator'!$E135,'Debt Avalanche Calculator'!$H135,'Debt Avalanche Calculator'!$K135,'Debt Avalanche Calculator'!$N135,'Debt Avalanche Calculator'!$Q135,'Debt Avalanche Calculator'!$T135,'Debt Avalanche Calculator'!$W135,'Debt Avalanche Calculator'!$Z135,'Debt Avalanche Calculator'!$AC135,'Debt Avalanche Calculator'!$AF135,'Debt Avalanche Calculator'!$AI135,'Debt Avalanche Calculator'!$AL135,'Debt Avalanche Calculator'!$AO135,'Debt Avalanche Calculator'!$AR135,'Debt Avalanche Calculator'!$AU135,'Debt Avalanche Calculator'!$AX135,'Debt Avalanche Calculator'!$BA135,'Debt Avalanche Calculator'!$BD135,'Debt Avalanche Calculator'!$BG135,'Debt Avalanche Calculator'!$BJ135,'Debt Avalanche Calculator'!$BM135,'Debt Avalanche Calculator'!$BP135,'Debt Avalanche Calculator'!$BS135,'Debt Avalanche Calculator'!$BV135,'Debt Avalanche Calculator'!$BY135,'Debt Avalanche Calculator'!$CB135,'Debt Avalanche Calculator'!$CE135,'Debt Avalanche Calculator'!$CH135,'Debt Avalanche Calculator'!$CK135,'Debt Avalanche Calculator'!$CN135,'Debt Avalanche Calculator'!$CQ135,'Debt Avalanche Calculator'!$CT135)</f>
        <v>0</v>
      </c>
      <c r="L137" s="161">
        <v>118</v>
      </c>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row>
    <row r="138" spans="1:34" x14ac:dyDescent="0.25">
      <c r="A138" s="146"/>
      <c r="B138" s="147"/>
      <c r="C138" s="148"/>
      <c r="D138" s="147"/>
      <c r="E138" s="148"/>
      <c r="F138" s="147"/>
      <c r="G138" s="148"/>
      <c r="H138" s="148"/>
      <c r="I138" s="160">
        <v>119</v>
      </c>
      <c r="J138" s="169">
        <f>SUM('Debt Snowball Calculator'!E136,'Debt Snowball Calculator'!H136,'Debt Snowball Calculator'!K136,'Debt Snowball Calculator'!N136,'Debt Snowball Calculator'!Q136,'Debt Snowball Calculator'!T136,'Debt Snowball Calculator'!W136,'Debt Snowball Calculator'!Z136,'Debt Snowball Calculator'!AC136,'Debt Snowball Calculator'!AF136,'Debt Snowball Calculator'!AI136,'Debt Snowball Calculator'!AL136,'Debt Snowball Calculator'!AO136,'Debt Snowball Calculator'!AR136,'Debt Snowball Calculator'!AU136,'Debt Snowball Calculator'!AX136,'Debt Snowball Calculator'!BA136,'Debt Snowball Calculator'!BD136,'Debt Snowball Calculator'!BG136,'Debt Snowball Calculator'!BJ136,'Debt Snowball Calculator'!BM136,'Debt Snowball Calculator'!BP136,'Debt Snowball Calculator'!BS136,'Debt Snowball Calculator'!BV136,'Debt Snowball Calculator'!BY136,'Debt Snowball Calculator'!CB136,'Debt Snowball Calculator'!CE136,'Debt Snowball Calculator'!CH136,'Debt Snowball Calculator'!CK136,'Debt Snowball Calculator'!CN136,'Debt Snowball Calculator'!CQ136,'Debt Snowball Calculator'!CT136)</f>
        <v>0</v>
      </c>
      <c r="K138" s="169">
        <f>SUM('Debt Avalanche Calculator'!$E136,'Debt Avalanche Calculator'!$H136,'Debt Avalanche Calculator'!$K136,'Debt Avalanche Calculator'!$N136,'Debt Avalanche Calculator'!$Q136,'Debt Avalanche Calculator'!$T136,'Debt Avalanche Calculator'!$W136,'Debt Avalanche Calculator'!$Z136,'Debt Avalanche Calculator'!$AC136,'Debt Avalanche Calculator'!$AF136,'Debt Avalanche Calculator'!$AI136,'Debt Avalanche Calculator'!$AL136,'Debt Avalanche Calculator'!$AO136,'Debt Avalanche Calculator'!$AR136,'Debt Avalanche Calculator'!$AU136,'Debt Avalanche Calculator'!$AX136,'Debt Avalanche Calculator'!$BA136,'Debt Avalanche Calculator'!$BD136,'Debt Avalanche Calculator'!$BG136,'Debt Avalanche Calculator'!$BJ136,'Debt Avalanche Calculator'!$BM136,'Debt Avalanche Calculator'!$BP136,'Debt Avalanche Calculator'!$BS136,'Debt Avalanche Calculator'!$BV136,'Debt Avalanche Calculator'!$BY136,'Debt Avalanche Calculator'!$CB136,'Debt Avalanche Calculator'!$CE136,'Debt Avalanche Calculator'!$CH136,'Debt Avalanche Calculator'!$CK136,'Debt Avalanche Calculator'!$CN136,'Debt Avalanche Calculator'!$CQ136,'Debt Avalanche Calculator'!$CT136)</f>
        <v>0</v>
      </c>
      <c r="L138" s="161">
        <v>119</v>
      </c>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row>
    <row r="139" spans="1:34" x14ac:dyDescent="0.25">
      <c r="A139" s="146"/>
      <c r="B139" s="147"/>
      <c r="C139" s="148"/>
      <c r="D139" s="147"/>
      <c r="E139" s="148"/>
      <c r="F139" s="147"/>
      <c r="G139" s="148"/>
      <c r="H139" s="148"/>
      <c r="I139" s="160">
        <v>120</v>
      </c>
      <c r="J139" s="169">
        <f>SUM('Debt Snowball Calculator'!E137,'Debt Snowball Calculator'!H137,'Debt Snowball Calculator'!K137,'Debt Snowball Calculator'!N137,'Debt Snowball Calculator'!Q137,'Debt Snowball Calculator'!T137,'Debt Snowball Calculator'!W137,'Debt Snowball Calculator'!Z137,'Debt Snowball Calculator'!AC137,'Debt Snowball Calculator'!AF137,'Debt Snowball Calculator'!AI137,'Debt Snowball Calculator'!AL137,'Debt Snowball Calculator'!AO137,'Debt Snowball Calculator'!AR137,'Debt Snowball Calculator'!AU137,'Debt Snowball Calculator'!AX137,'Debt Snowball Calculator'!BA137,'Debt Snowball Calculator'!BD137,'Debt Snowball Calculator'!BG137,'Debt Snowball Calculator'!BJ137,'Debt Snowball Calculator'!BM137,'Debt Snowball Calculator'!BP137,'Debt Snowball Calculator'!BS137,'Debt Snowball Calculator'!BV137,'Debt Snowball Calculator'!BY137,'Debt Snowball Calculator'!CB137,'Debt Snowball Calculator'!CE137,'Debt Snowball Calculator'!CH137,'Debt Snowball Calculator'!CK137,'Debt Snowball Calculator'!CN137,'Debt Snowball Calculator'!CQ137,'Debt Snowball Calculator'!CT137)</f>
        <v>0</v>
      </c>
      <c r="K139" s="169">
        <f>SUM('Debt Avalanche Calculator'!$E137,'Debt Avalanche Calculator'!$H137,'Debt Avalanche Calculator'!$K137,'Debt Avalanche Calculator'!$N137,'Debt Avalanche Calculator'!$Q137,'Debt Avalanche Calculator'!$T137,'Debt Avalanche Calculator'!$W137,'Debt Avalanche Calculator'!$Z137,'Debt Avalanche Calculator'!$AC137,'Debt Avalanche Calculator'!$AF137,'Debt Avalanche Calculator'!$AI137,'Debt Avalanche Calculator'!$AL137,'Debt Avalanche Calculator'!$AO137,'Debt Avalanche Calculator'!$AR137,'Debt Avalanche Calculator'!$AU137,'Debt Avalanche Calculator'!$AX137,'Debt Avalanche Calculator'!$BA137,'Debt Avalanche Calculator'!$BD137,'Debt Avalanche Calculator'!$BG137,'Debt Avalanche Calculator'!$BJ137,'Debt Avalanche Calculator'!$BM137,'Debt Avalanche Calculator'!$BP137,'Debt Avalanche Calculator'!$BS137,'Debt Avalanche Calculator'!$BV137,'Debt Avalanche Calculator'!$BY137,'Debt Avalanche Calculator'!$CB137,'Debt Avalanche Calculator'!$CE137,'Debt Avalanche Calculator'!$CH137,'Debt Avalanche Calculator'!$CK137,'Debt Avalanche Calculator'!$CN137,'Debt Avalanche Calculator'!$CQ137,'Debt Avalanche Calculator'!$CT137)</f>
        <v>0</v>
      </c>
      <c r="L139" s="161">
        <v>120</v>
      </c>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row>
    <row r="140" spans="1:34" x14ac:dyDescent="0.25">
      <c r="A140" s="146"/>
      <c r="B140" s="147"/>
      <c r="C140" s="148"/>
      <c r="D140" s="147"/>
      <c r="E140" s="148"/>
      <c r="F140" s="147"/>
      <c r="G140" s="148"/>
      <c r="H140" s="148"/>
      <c r="I140" s="112"/>
      <c r="J140" s="112"/>
      <c r="K140" s="112"/>
      <c r="L140" s="17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row>
    <row r="141" spans="1:34" x14ac:dyDescent="0.25">
      <c r="A141" s="146"/>
      <c r="B141" s="147"/>
      <c r="C141" s="148"/>
      <c r="D141" s="147"/>
      <c r="E141" s="148"/>
      <c r="F141" s="147"/>
      <c r="G141" s="148"/>
      <c r="H141" s="148"/>
      <c r="I141" s="112"/>
      <c r="J141" s="112"/>
      <c r="K141" s="112"/>
      <c r="L141" s="17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row>
    <row r="142" spans="1:34" x14ac:dyDescent="0.25">
      <c r="A142" s="146"/>
      <c r="B142" s="147"/>
      <c r="C142" s="148"/>
      <c r="D142" s="147"/>
      <c r="E142" s="148"/>
      <c r="F142" s="147"/>
      <c r="G142" s="148"/>
      <c r="H142" s="148"/>
      <c r="I142" s="112"/>
      <c r="J142" s="112"/>
      <c r="K142" s="112"/>
      <c r="L142" s="17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row>
    <row r="143" spans="1:34" x14ac:dyDescent="0.25">
      <c r="A143" s="146"/>
      <c r="B143" s="147"/>
      <c r="C143" s="148"/>
      <c r="D143" s="147"/>
      <c r="E143" s="148"/>
      <c r="F143" s="147"/>
      <c r="G143" s="148"/>
      <c r="H143" s="148"/>
      <c r="I143" s="112"/>
      <c r="J143" s="112"/>
      <c r="K143" s="112"/>
      <c r="L143" s="17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row>
    <row r="144" spans="1:34" x14ac:dyDescent="0.25">
      <c r="A144" s="146"/>
      <c r="B144" s="147"/>
      <c r="C144" s="148"/>
      <c r="D144" s="147"/>
      <c r="E144" s="148"/>
      <c r="F144" s="147"/>
      <c r="G144" s="148"/>
      <c r="H144" s="148"/>
      <c r="I144" s="112"/>
      <c r="J144" s="112"/>
      <c r="K144" s="112"/>
      <c r="L144" s="17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row>
    <row r="145" spans="1:34" x14ac:dyDescent="0.25">
      <c r="A145" s="146"/>
      <c r="B145" s="147"/>
      <c r="C145" s="148"/>
      <c r="D145" s="147"/>
      <c r="E145" s="148"/>
      <c r="F145" s="147"/>
      <c r="G145" s="148"/>
      <c r="H145" s="148"/>
      <c r="I145" s="112"/>
      <c r="J145" s="112"/>
      <c r="K145" s="112"/>
      <c r="L145" s="17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row>
    <row r="146" spans="1:34" x14ac:dyDescent="0.25">
      <c r="A146" s="146"/>
      <c r="B146" s="147"/>
      <c r="C146" s="148"/>
      <c r="D146" s="147"/>
      <c r="E146" s="148"/>
      <c r="F146" s="147"/>
      <c r="G146" s="148"/>
      <c r="H146" s="148"/>
      <c r="I146" s="112"/>
      <c r="J146" s="112"/>
      <c r="K146" s="112"/>
      <c r="L146" s="17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row>
    <row r="147" spans="1:34" x14ac:dyDescent="0.25">
      <c r="A147" s="146"/>
      <c r="B147" s="147"/>
      <c r="C147" s="148"/>
      <c r="D147" s="147"/>
      <c r="E147" s="148"/>
      <c r="F147" s="147"/>
      <c r="G147" s="148"/>
      <c r="H147" s="148"/>
      <c r="I147" s="112"/>
      <c r="J147" s="112"/>
      <c r="K147" s="112"/>
      <c r="L147" s="17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row>
    <row r="148" spans="1:34" x14ac:dyDescent="0.25">
      <c r="A148" s="146"/>
      <c r="B148" s="147"/>
      <c r="C148" s="148"/>
      <c r="D148" s="147"/>
      <c r="E148" s="148"/>
      <c r="F148" s="147"/>
      <c r="G148" s="148"/>
      <c r="H148" s="148"/>
      <c r="I148" s="112"/>
      <c r="J148" s="112"/>
      <c r="K148" s="112"/>
      <c r="L148" s="17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row>
    <row r="149" spans="1:34" x14ac:dyDescent="0.25">
      <c r="A149" s="146"/>
      <c r="B149" s="147"/>
      <c r="C149" s="148"/>
      <c r="D149" s="147"/>
      <c r="E149" s="148"/>
      <c r="F149" s="147"/>
      <c r="G149" s="148"/>
      <c r="H149" s="148"/>
      <c r="I149" s="112"/>
      <c r="J149" s="112"/>
      <c r="K149" s="112"/>
      <c r="L149" s="17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row>
    <row r="150" spans="1:34" x14ac:dyDescent="0.25">
      <c r="A150" s="146"/>
      <c r="B150" s="147"/>
      <c r="C150" s="148"/>
      <c r="D150" s="147"/>
      <c r="E150" s="148"/>
      <c r="F150" s="147"/>
      <c r="G150" s="148"/>
      <c r="H150" s="148"/>
      <c r="I150" s="112"/>
      <c r="J150" s="112"/>
      <c r="K150" s="112"/>
      <c r="L150" s="17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row>
    <row r="151" spans="1:34" x14ac:dyDescent="0.25">
      <c r="A151" s="146"/>
      <c r="B151" s="147"/>
      <c r="C151" s="148"/>
      <c r="D151" s="147"/>
      <c r="E151" s="148"/>
      <c r="F151" s="147"/>
      <c r="G151" s="148"/>
      <c r="H151" s="148"/>
      <c r="I151" s="112"/>
      <c r="J151" s="112"/>
      <c r="K151" s="112"/>
      <c r="L151" s="17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row>
    <row r="152" spans="1:34" x14ac:dyDescent="0.25">
      <c r="A152" s="146"/>
      <c r="B152" s="147"/>
      <c r="C152" s="148"/>
      <c r="D152" s="147"/>
      <c r="E152" s="148"/>
      <c r="F152" s="147"/>
      <c r="G152" s="148"/>
      <c r="H152" s="148"/>
      <c r="I152" s="112"/>
      <c r="J152" s="112"/>
      <c r="K152" s="112"/>
      <c r="L152" s="17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row>
    <row r="153" spans="1:34" x14ac:dyDescent="0.25">
      <c r="A153" s="146"/>
      <c r="B153" s="147"/>
      <c r="C153" s="148"/>
      <c r="D153" s="147"/>
      <c r="E153" s="148"/>
      <c r="F153" s="147"/>
      <c r="G153" s="148"/>
      <c r="H153" s="148"/>
      <c r="I153" s="112"/>
      <c r="J153" s="112"/>
      <c r="K153" s="112"/>
      <c r="L153" s="17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row>
    <row r="154" spans="1:34" x14ac:dyDescent="0.25">
      <c r="A154" s="146"/>
      <c r="B154" s="147"/>
      <c r="C154" s="148"/>
      <c r="D154" s="147"/>
      <c r="E154" s="148"/>
      <c r="F154" s="147"/>
      <c r="G154" s="148"/>
      <c r="H154" s="148"/>
      <c r="I154" s="112"/>
      <c r="J154" s="112"/>
      <c r="K154" s="112"/>
      <c r="L154" s="17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row>
    <row r="155" spans="1:34" x14ac:dyDescent="0.25">
      <c r="A155" s="146"/>
      <c r="B155" s="147"/>
      <c r="C155" s="148"/>
      <c r="D155" s="147"/>
      <c r="E155" s="148"/>
      <c r="F155" s="147"/>
      <c r="G155" s="148"/>
      <c r="H155" s="148"/>
      <c r="I155" s="112"/>
      <c r="J155" s="112"/>
      <c r="K155" s="112"/>
      <c r="L155" s="17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row>
    <row r="156" spans="1:34" x14ac:dyDescent="0.25">
      <c r="A156" s="146"/>
      <c r="B156" s="147"/>
      <c r="C156" s="148"/>
      <c r="D156" s="147"/>
      <c r="E156" s="148"/>
      <c r="F156" s="147"/>
      <c r="G156" s="148"/>
      <c r="H156" s="148"/>
      <c r="I156" s="112"/>
      <c r="J156" s="112"/>
      <c r="K156" s="112"/>
      <c r="L156" s="17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row>
    <row r="157" spans="1:34" x14ac:dyDescent="0.25">
      <c r="A157" s="146"/>
      <c r="B157" s="147"/>
      <c r="C157" s="148"/>
      <c r="D157" s="147"/>
      <c r="E157" s="148"/>
      <c r="F157" s="147"/>
      <c r="G157" s="148"/>
      <c r="H157" s="148"/>
      <c r="I157" s="112"/>
      <c r="J157" s="112"/>
      <c r="K157" s="112"/>
      <c r="L157" s="17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row>
    <row r="158" spans="1:34" x14ac:dyDescent="0.25">
      <c r="A158" s="146"/>
      <c r="B158" s="147"/>
      <c r="C158" s="148"/>
      <c r="D158" s="147"/>
      <c r="E158" s="148"/>
      <c r="F158" s="147"/>
      <c r="G158" s="148"/>
      <c r="H158" s="148"/>
      <c r="I158" s="112"/>
      <c r="J158" s="112"/>
      <c r="K158" s="112"/>
      <c r="L158" s="17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row>
    <row r="159" spans="1:34" x14ac:dyDescent="0.25">
      <c r="A159" s="146"/>
      <c r="B159" s="147"/>
      <c r="C159" s="148"/>
      <c r="D159" s="147"/>
      <c r="E159" s="148"/>
      <c r="F159" s="147"/>
      <c r="G159" s="148"/>
      <c r="H159" s="148"/>
      <c r="I159" s="112"/>
      <c r="J159" s="112"/>
      <c r="K159" s="112"/>
      <c r="L159" s="17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row>
    <row r="160" spans="1:34" x14ac:dyDescent="0.25">
      <c r="A160" s="146"/>
      <c r="B160" s="147"/>
      <c r="C160" s="148"/>
      <c r="D160" s="147"/>
      <c r="E160" s="148"/>
      <c r="F160" s="147"/>
      <c r="G160" s="148"/>
      <c r="H160" s="148"/>
      <c r="I160" s="112"/>
      <c r="J160" s="112"/>
      <c r="K160" s="112"/>
      <c r="L160" s="17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row>
    <row r="161" spans="1:34" x14ac:dyDescent="0.25">
      <c r="A161" s="146"/>
      <c r="B161" s="147"/>
      <c r="C161" s="148"/>
      <c r="D161" s="147"/>
      <c r="E161" s="148"/>
      <c r="F161" s="147"/>
      <c r="G161" s="148"/>
      <c r="H161" s="148"/>
      <c r="I161" s="112"/>
      <c r="J161" s="112"/>
      <c r="K161" s="112"/>
      <c r="L161" s="17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row>
    <row r="162" spans="1:34" x14ac:dyDescent="0.25">
      <c r="A162" s="146"/>
      <c r="B162" s="147"/>
      <c r="C162" s="148"/>
      <c r="D162" s="147"/>
      <c r="E162" s="148"/>
      <c r="F162" s="147"/>
      <c r="G162" s="148"/>
      <c r="H162" s="148"/>
      <c r="I162" s="112"/>
      <c r="J162" s="112"/>
      <c r="K162" s="112"/>
      <c r="L162" s="17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row>
    <row r="163" spans="1:34" x14ac:dyDescent="0.25">
      <c r="A163" s="146"/>
      <c r="B163" s="147"/>
      <c r="C163" s="148"/>
      <c r="D163" s="147"/>
      <c r="E163" s="148"/>
      <c r="F163" s="147"/>
      <c r="G163" s="148"/>
      <c r="H163" s="148"/>
      <c r="I163" s="112"/>
      <c r="J163" s="112"/>
      <c r="K163" s="112"/>
      <c r="L163" s="17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row>
    <row r="164" spans="1:34" x14ac:dyDescent="0.25">
      <c r="A164" s="146"/>
      <c r="B164" s="147"/>
      <c r="C164" s="148"/>
      <c r="D164" s="147"/>
      <c r="E164" s="148"/>
      <c r="F164" s="147"/>
      <c r="G164" s="148"/>
      <c r="H164" s="148"/>
      <c r="I164" s="112"/>
      <c r="J164" s="112"/>
      <c r="K164" s="112"/>
      <c r="L164" s="17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row>
    <row r="165" spans="1:34" x14ac:dyDescent="0.25">
      <c r="A165" s="146"/>
      <c r="B165" s="147"/>
      <c r="C165" s="148"/>
      <c r="D165" s="147"/>
      <c r="E165" s="148"/>
      <c r="F165" s="147"/>
      <c r="G165" s="148"/>
      <c r="H165" s="148"/>
      <c r="I165" s="112"/>
      <c r="J165" s="112"/>
      <c r="K165" s="112"/>
      <c r="L165" s="17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row>
    <row r="166" spans="1:34" x14ac:dyDescent="0.25">
      <c r="A166" s="146"/>
      <c r="B166" s="147"/>
      <c r="C166" s="148"/>
      <c r="D166" s="147"/>
      <c r="E166" s="148"/>
      <c r="F166" s="147"/>
      <c r="G166" s="148"/>
      <c r="H166" s="148"/>
      <c r="I166" s="112"/>
      <c r="J166" s="112"/>
      <c r="K166" s="112"/>
      <c r="L166" s="17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row>
    <row r="167" spans="1:34" x14ac:dyDescent="0.25">
      <c r="A167" s="146"/>
      <c r="B167" s="147"/>
      <c r="C167" s="148"/>
      <c r="D167" s="147"/>
      <c r="E167" s="148"/>
      <c r="F167" s="147"/>
      <c r="G167" s="148"/>
      <c r="H167" s="148"/>
      <c r="I167" s="112"/>
      <c r="J167" s="112"/>
      <c r="K167" s="112"/>
      <c r="L167" s="17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row>
    <row r="168" spans="1:34" x14ac:dyDescent="0.25">
      <c r="A168" s="146"/>
      <c r="B168" s="147"/>
      <c r="C168" s="148"/>
      <c r="D168" s="147"/>
      <c r="E168" s="148"/>
      <c r="F168" s="147"/>
      <c r="G168" s="148"/>
      <c r="H168" s="148"/>
      <c r="I168" s="112"/>
      <c r="J168" s="112"/>
      <c r="K168" s="112"/>
      <c r="L168" s="17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row>
    <row r="169" spans="1:34" x14ac:dyDescent="0.25">
      <c r="A169" s="146"/>
      <c r="B169" s="147"/>
      <c r="C169" s="148"/>
      <c r="D169" s="147"/>
      <c r="E169" s="148"/>
      <c r="F169" s="147"/>
      <c r="G169" s="148"/>
      <c r="H169" s="148"/>
      <c r="I169" s="112"/>
      <c r="J169" s="112"/>
      <c r="K169" s="112"/>
      <c r="L169" s="17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row>
    <row r="170" spans="1:34" x14ac:dyDescent="0.25">
      <c r="A170" s="146"/>
      <c r="B170" s="147"/>
      <c r="C170" s="148"/>
      <c r="D170" s="147"/>
      <c r="E170" s="148"/>
      <c r="F170" s="147"/>
      <c r="G170" s="148"/>
      <c r="H170" s="148"/>
      <c r="I170" s="112"/>
      <c r="J170" s="112"/>
      <c r="K170" s="112"/>
      <c r="L170" s="17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row>
    <row r="171" spans="1:34" x14ac:dyDescent="0.25">
      <c r="A171" s="146"/>
      <c r="B171" s="147"/>
      <c r="C171" s="148"/>
      <c r="D171" s="147"/>
      <c r="E171" s="148"/>
      <c r="F171" s="147"/>
      <c r="G171" s="148"/>
      <c r="H171" s="148"/>
      <c r="I171" s="112"/>
      <c r="J171" s="112"/>
      <c r="K171" s="112"/>
      <c r="L171" s="17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row>
    <row r="172" spans="1:34" x14ac:dyDescent="0.25">
      <c r="A172" s="146"/>
      <c r="B172" s="147"/>
      <c r="C172" s="148"/>
      <c r="D172" s="147"/>
      <c r="E172" s="148"/>
      <c r="F172" s="147"/>
      <c r="G172" s="148"/>
      <c r="H172" s="148"/>
      <c r="I172" s="112"/>
      <c r="J172" s="112"/>
      <c r="K172" s="112"/>
      <c r="L172" s="17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row>
    <row r="173" spans="1:34" x14ac:dyDescent="0.25">
      <c r="A173" s="146"/>
      <c r="B173" s="147"/>
      <c r="C173" s="148"/>
      <c r="D173" s="147"/>
      <c r="E173" s="148"/>
      <c r="F173" s="147"/>
      <c r="G173" s="148"/>
      <c r="H173" s="148"/>
      <c r="I173" s="112"/>
      <c r="J173" s="112"/>
      <c r="K173" s="112"/>
      <c r="L173" s="17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row>
    <row r="174" spans="1:34" x14ac:dyDescent="0.25">
      <c r="A174" s="146"/>
      <c r="B174" s="147"/>
      <c r="C174" s="148"/>
      <c r="D174" s="147"/>
      <c r="E174" s="148"/>
      <c r="F174" s="147"/>
      <c r="G174" s="148"/>
      <c r="H174" s="148"/>
      <c r="I174" s="112"/>
      <c r="J174" s="112"/>
      <c r="K174" s="112"/>
      <c r="L174" s="17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row>
    <row r="175" spans="1:34" x14ac:dyDescent="0.25">
      <c r="A175" s="146"/>
      <c r="B175" s="147"/>
      <c r="C175" s="148"/>
      <c r="D175" s="147"/>
      <c r="E175" s="148"/>
      <c r="F175" s="147"/>
      <c r="G175" s="148"/>
      <c r="H175" s="148"/>
      <c r="I175" s="112"/>
      <c r="J175" s="112"/>
      <c r="K175" s="112"/>
      <c r="L175" s="17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row>
    <row r="176" spans="1:34" x14ac:dyDescent="0.25">
      <c r="A176" s="146"/>
      <c r="B176" s="147"/>
      <c r="C176" s="148"/>
      <c r="D176" s="147"/>
      <c r="E176" s="148"/>
      <c r="F176" s="147"/>
      <c r="G176" s="148"/>
      <c r="H176" s="148"/>
      <c r="I176" s="112"/>
      <c r="J176" s="112"/>
      <c r="K176" s="112"/>
      <c r="L176" s="17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row>
    <row r="177" spans="1:34" x14ac:dyDescent="0.25">
      <c r="A177" s="146"/>
      <c r="B177" s="147"/>
      <c r="C177" s="148"/>
      <c r="D177" s="147"/>
      <c r="E177" s="148"/>
      <c r="F177" s="147"/>
      <c r="G177" s="148"/>
      <c r="H177" s="148"/>
      <c r="I177" s="112"/>
      <c r="J177" s="112"/>
      <c r="K177" s="112"/>
      <c r="L177" s="17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row>
    <row r="178" spans="1:34" x14ac:dyDescent="0.25">
      <c r="A178" s="146"/>
      <c r="B178" s="147"/>
      <c r="C178" s="148"/>
      <c r="D178" s="147"/>
      <c r="E178" s="148"/>
      <c r="F178" s="147"/>
      <c r="G178" s="148"/>
      <c r="H178" s="148"/>
      <c r="I178" s="112"/>
      <c r="J178" s="112"/>
      <c r="K178" s="112"/>
      <c r="L178" s="17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row>
    <row r="179" spans="1:34" x14ac:dyDescent="0.25">
      <c r="A179" s="146"/>
      <c r="B179" s="147"/>
      <c r="C179" s="148"/>
      <c r="D179" s="147"/>
      <c r="E179" s="148"/>
      <c r="F179" s="147"/>
      <c r="G179" s="148"/>
      <c r="H179" s="148"/>
      <c r="I179" s="112"/>
      <c r="J179" s="112"/>
      <c r="K179" s="112"/>
      <c r="L179" s="17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row>
    <row r="180" spans="1:34" x14ac:dyDescent="0.25">
      <c r="A180" s="146"/>
      <c r="B180" s="147"/>
      <c r="C180" s="148"/>
      <c r="D180" s="147"/>
      <c r="E180" s="148"/>
      <c r="F180" s="147"/>
      <c r="G180" s="148"/>
      <c r="H180" s="148"/>
      <c r="I180" s="112"/>
      <c r="J180" s="112"/>
      <c r="K180" s="112"/>
      <c r="L180" s="17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row>
    <row r="181" spans="1:34" x14ac:dyDescent="0.25">
      <c r="A181" s="146"/>
      <c r="B181" s="147"/>
      <c r="C181" s="148"/>
      <c r="D181" s="147"/>
      <c r="E181" s="148"/>
      <c r="F181" s="147"/>
      <c r="G181" s="148"/>
      <c r="H181" s="148"/>
      <c r="I181" s="112"/>
      <c r="J181" s="112"/>
      <c r="K181" s="112"/>
      <c r="L181" s="17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row>
    <row r="182" spans="1:34" x14ac:dyDescent="0.25">
      <c r="A182" s="146"/>
      <c r="B182" s="147"/>
      <c r="C182" s="148"/>
      <c r="D182" s="147"/>
      <c r="E182" s="148"/>
      <c r="F182" s="147"/>
      <c r="G182" s="148"/>
      <c r="H182" s="148"/>
      <c r="I182" s="112"/>
      <c r="J182" s="112"/>
      <c r="K182" s="112"/>
      <c r="L182" s="17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row>
    <row r="183" spans="1:34" x14ac:dyDescent="0.25">
      <c r="A183" s="146"/>
      <c r="B183" s="147"/>
      <c r="C183" s="148"/>
      <c r="D183" s="147"/>
      <c r="E183" s="148"/>
      <c r="F183" s="147"/>
      <c r="G183" s="148"/>
      <c r="H183" s="148"/>
      <c r="I183" s="112"/>
      <c r="J183" s="112"/>
      <c r="K183" s="112"/>
      <c r="L183" s="17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row>
    <row r="184" spans="1:34" x14ac:dyDescent="0.25">
      <c r="A184" s="146"/>
      <c r="B184" s="147"/>
      <c r="C184" s="148"/>
      <c r="D184" s="147"/>
      <c r="E184" s="148"/>
      <c r="F184" s="147"/>
      <c r="G184" s="148"/>
      <c r="H184" s="148"/>
      <c r="I184" s="112"/>
      <c r="J184" s="112"/>
      <c r="K184" s="112"/>
      <c r="L184" s="17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row>
    <row r="185" spans="1:34" x14ac:dyDescent="0.25">
      <c r="A185" s="146"/>
      <c r="B185" s="147"/>
      <c r="C185" s="148"/>
      <c r="D185" s="147"/>
      <c r="E185" s="148"/>
      <c r="F185" s="147"/>
      <c r="G185" s="148"/>
      <c r="H185" s="148"/>
      <c r="I185" s="112"/>
      <c r="J185" s="112"/>
      <c r="K185" s="112"/>
      <c r="L185" s="17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row>
    <row r="186" spans="1:34" x14ac:dyDescent="0.25">
      <c r="A186" s="146"/>
      <c r="B186" s="147"/>
      <c r="C186" s="148"/>
      <c r="D186" s="147"/>
      <c r="E186" s="148"/>
      <c r="F186" s="147"/>
      <c r="G186" s="148"/>
      <c r="H186" s="148"/>
      <c r="I186" s="112"/>
      <c r="J186" s="112"/>
      <c r="K186" s="112"/>
      <c r="L186" s="17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row>
    <row r="187" spans="1:34" x14ac:dyDescent="0.25">
      <c r="A187" s="146"/>
      <c r="B187" s="147"/>
      <c r="C187" s="148"/>
      <c r="D187" s="147"/>
      <c r="E187" s="148"/>
      <c r="F187" s="147"/>
      <c r="G187" s="148"/>
      <c r="H187" s="148"/>
      <c r="I187" s="112"/>
      <c r="J187" s="112"/>
      <c r="K187" s="112"/>
      <c r="L187" s="17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row>
    <row r="188" spans="1:34" x14ac:dyDescent="0.25">
      <c r="A188" s="146"/>
      <c r="B188" s="147"/>
      <c r="C188" s="148"/>
      <c r="D188" s="147"/>
      <c r="E188" s="148"/>
      <c r="F188" s="147"/>
      <c r="G188" s="148"/>
      <c r="H188" s="148"/>
      <c r="I188" s="112"/>
      <c r="J188" s="112"/>
      <c r="K188" s="112"/>
      <c r="L188" s="17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row>
    <row r="189" spans="1:34" x14ac:dyDescent="0.25">
      <c r="A189" s="146"/>
      <c r="B189" s="147"/>
      <c r="C189" s="148"/>
      <c r="D189" s="147"/>
      <c r="E189" s="148"/>
      <c r="F189" s="147"/>
      <c r="G189" s="148"/>
      <c r="H189" s="148"/>
      <c r="I189" s="112"/>
      <c r="J189" s="112"/>
      <c r="K189" s="112"/>
      <c r="L189" s="17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row>
    <row r="190" spans="1:34" x14ac:dyDescent="0.25">
      <c r="A190" s="146"/>
      <c r="B190" s="147"/>
      <c r="C190" s="148"/>
      <c r="D190" s="147"/>
      <c r="E190" s="148"/>
      <c r="F190" s="147"/>
      <c r="G190" s="148"/>
      <c r="H190" s="148"/>
      <c r="I190" s="112"/>
      <c r="J190" s="112"/>
      <c r="K190" s="112"/>
      <c r="L190" s="17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row>
    <row r="191" spans="1:34" x14ac:dyDescent="0.25">
      <c r="A191" s="146"/>
      <c r="B191" s="147"/>
      <c r="C191" s="148"/>
      <c r="D191" s="147"/>
      <c r="E191" s="148"/>
      <c r="F191" s="147"/>
      <c r="G191" s="148"/>
      <c r="H191" s="148"/>
      <c r="I191" s="112"/>
      <c r="J191" s="112"/>
      <c r="K191" s="112"/>
      <c r="L191" s="17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row>
    <row r="192" spans="1:34" x14ac:dyDescent="0.25">
      <c r="A192" s="146"/>
      <c r="B192" s="147"/>
      <c r="C192" s="148"/>
      <c r="D192" s="147"/>
      <c r="E192" s="148"/>
      <c r="F192" s="147"/>
      <c r="G192" s="148"/>
      <c r="H192" s="148"/>
      <c r="I192" s="112"/>
      <c r="J192" s="112"/>
      <c r="K192" s="112"/>
      <c r="L192" s="17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row>
    <row r="193" spans="1:34" x14ac:dyDescent="0.25">
      <c r="A193" s="146"/>
      <c r="B193" s="147"/>
      <c r="C193" s="148"/>
      <c r="D193" s="147"/>
      <c r="E193" s="148"/>
      <c r="F193" s="147"/>
      <c r="G193" s="148"/>
      <c r="H193" s="148"/>
      <c r="I193" s="112"/>
      <c r="J193" s="112"/>
      <c r="K193" s="112"/>
      <c r="L193" s="17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row>
    <row r="194" spans="1:34" x14ac:dyDescent="0.25">
      <c r="A194" s="146"/>
      <c r="B194" s="147"/>
      <c r="C194" s="148"/>
      <c r="D194" s="147"/>
      <c r="E194" s="148"/>
      <c r="F194" s="147"/>
      <c r="G194" s="148"/>
      <c r="H194" s="148"/>
      <c r="I194" s="112"/>
      <c r="J194" s="112"/>
      <c r="K194" s="112"/>
      <c r="L194" s="17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row>
    <row r="195" spans="1:34" x14ac:dyDescent="0.25">
      <c r="A195" s="146"/>
      <c r="B195" s="147"/>
      <c r="C195" s="148"/>
      <c r="D195" s="147"/>
      <c r="E195" s="148"/>
      <c r="F195" s="147"/>
      <c r="G195" s="148"/>
      <c r="H195" s="148"/>
      <c r="I195" s="112"/>
      <c r="J195" s="112"/>
      <c r="K195" s="112"/>
      <c r="L195" s="17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row>
    <row r="196" spans="1:34" x14ac:dyDescent="0.25">
      <c r="A196" s="146"/>
      <c r="B196" s="147"/>
      <c r="C196" s="148"/>
      <c r="D196" s="147"/>
      <c r="E196" s="148"/>
      <c r="F196" s="147"/>
      <c r="G196" s="148"/>
      <c r="H196" s="148"/>
      <c r="I196" s="112"/>
      <c r="J196" s="112"/>
      <c r="K196" s="112"/>
      <c r="L196" s="17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row>
    <row r="197" spans="1:34" x14ac:dyDescent="0.25">
      <c r="A197" s="146"/>
      <c r="B197" s="147"/>
      <c r="C197" s="148"/>
      <c r="D197" s="147"/>
      <c r="E197" s="148"/>
      <c r="F197" s="147"/>
      <c r="G197" s="148"/>
      <c r="H197" s="148"/>
      <c r="I197" s="112"/>
      <c r="J197" s="112"/>
      <c r="K197" s="112"/>
      <c r="L197" s="17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row>
    <row r="198" spans="1:34" x14ac:dyDescent="0.25">
      <c r="A198" s="146"/>
      <c r="B198" s="147"/>
      <c r="C198" s="148"/>
      <c r="D198" s="147"/>
      <c r="E198" s="148"/>
      <c r="F198" s="147"/>
      <c r="G198" s="148"/>
      <c r="H198" s="148"/>
      <c r="I198" s="112"/>
      <c r="J198" s="112"/>
      <c r="K198" s="112"/>
      <c r="L198" s="17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row>
    <row r="199" spans="1:34" x14ac:dyDescent="0.25">
      <c r="A199" s="146"/>
      <c r="B199" s="147"/>
      <c r="C199" s="148"/>
      <c r="D199" s="147"/>
      <c r="E199" s="148"/>
      <c r="F199" s="147"/>
      <c r="G199" s="148"/>
      <c r="H199" s="148"/>
      <c r="I199" s="112"/>
      <c r="J199" s="112"/>
      <c r="K199" s="112"/>
      <c r="L199" s="17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row>
    <row r="200" spans="1:34" x14ac:dyDescent="0.25">
      <c r="A200" s="146"/>
      <c r="B200" s="147"/>
      <c r="C200" s="148"/>
      <c r="D200" s="147"/>
      <c r="E200" s="148"/>
      <c r="F200" s="147"/>
      <c r="G200" s="148"/>
      <c r="H200" s="148"/>
      <c r="I200" s="112"/>
      <c r="J200" s="112"/>
      <c r="K200" s="112"/>
      <c r="L200" s="17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row>
    <row r="201" spans="1:34" x14ac:dyDescent="0.25">
      <c r="A201" s="146"/>
      <c r="B201" s="147"/>
      <c r="C201" s="148"/>
      <c r="D201" s="147"/>
      <c r="E201" s="148"/>
      <c r="F201" s="147"/>
      <c r="G201" s="148"/>
      <c r="H201" s="148"/>
      <c r="I201" s="112"/>
      <c r="J201" s="112"/>
      <c r="K201" s="112"/>
      <c r="L201" s="17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row>
    <row r="202" spans="1:34" x14ac:dyDescent="0.25">
      <c r="A202" s="146"/>
      <c r="B202" s="147"/>
      <c r="C202" s="148"/>
      <c r="D202" s="147"/>
      <c r="E202" s="148"/>
      <c r="F202" s="147"/>
      <c r="G202" s="148"/>
      <c r="H202" s="148"/>
      <c r="I202" s="112"/>
      <c r="J202" s="112"/>
      <c r="K202" s="112"/>
      <c r="L202" s="17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row>
    <row r="203" spans="1:34" x14ac:dyDescent="0.25">
      <c r="A203" s="146"/>
      <c r="B203" s="147"/>
      <c r="C203" s="148"/>
      <c r="D203" s="147"/>
      <c r="E203" s="148"/>
      <c r="F203" s="147"/>
      <c r="G203" s="148"/>
      <c r="H203" s="148"/>
      <c r="I203" s="112"/>
      <c r="J203" s="112"/>
      <c r="K203" s="112"/>
      <c r="L203" s="17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row>
    <row r="204" spans="1:34" x14ac:dyDescent="0.25">
      <c r="A204" s="146"/>
      <c r="B204" s="147"/>
      <c r="C204" s="148"/>
      <c r="D204" s="147"/>
      <c r="E204" s="148"/>
      <c r="F204" s="147"/>
      <c r="G204" s="148"/>
      <c r="H204" s="148"/>
      <c r="I204" s="112"/>
      <c r="J204" s="112"/>
      <c r="K204" s="112"/>
      <c r="L204" s="17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row>
    <row r="205" spans="1:34" x14ac:dyDescent="0.25">
      <c r="A205" s="146"/>
      <c r="B205" s="147"/>
      <c r="C205" s="148"/>
      <c r="D205" s="147"/>
      <c r="E205" s="148"/>
      <c r="F205" s="147"/>
      <c r="G205" s="148"/>
      <c r="H205" s="148"/>
      <c r="I205" s="112"/>
      <c r="J205" s="112"/>
      <c r="K205" s="112"/>
      <c r="L205" s="17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row>
    <row r="206" spans="1:34" x14ac:dyDescent="0.25">
      <c r="A206" s="146"/>
      <c r="B206" s="147"/>
      <c r="C206" s="148"/>
      <c r="D206" s="147"/>
      <c r="E206" s="148"/>
      <c r="F206" s="147"/>
      <c r="G206" s="148"/>
      <c r="H206" s="148"/>
      <c r="I206" s="112"/>
      <c r="J206" s="112"/>
      <c r="K206" s="112"/>
      <c r="L206" s="17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row>
    <row r="207" spans="1:34" x14ac:dyDescent="0.25">
      <c r="A207" s="146"/>
      <c r="B207" s="147"/>
      <c r="C207" s="148"/>
      <c r="D207" s="147"/>
      <c r="E207" s="148"/>
      <c r="F207" s="147"/>
      <c r="G207" s="148"/>
      <c r="H207" s="148"/>
      <c r="I207" s="112"/>
      <c r="J207" s="112"/>
      <c r="K207" s="112"/>
      <c r="L207" s="17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row>
    <row r="208" spans="1:34" x14ac:dyDescent="0.25">
      <c r="A208" s="146"/>
      <c r="B208" s="147"/>
      <c r="C208" s="148"/>
      <c r="D208" s="147"/>
      <c r="E208" s="148"/>
      <c r="F208" s="147"/>
      <c r="G208" s="148"/>
      <c r="H208" s="148"/>
      <c r="I208" s="112"/>
      <c r="J208" s="112"/>
      <c r="K208" s="112"/>
      <c r="L208" s="17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row>
    <row r="209" spans="1:34" x14ac:dyDescent="0.25">
      <c r="A209" s="146"/>
      <c r="B209" s="147"/>
      <c r="C209" s="148"/>
      <c r="D209" s="147"/>
      <c r="E209" s="148"/>
      <c r="F209" s="147"/>
      <c r="G209" s="148"/>
      <c r="H209" s="148"/>
      <c r="I209" s="112"/>
      <c r="J209" s="112"/>
      <c r="K209" s="112"/>
      <c r="L209" s="17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row>
    <row r="210" spans="1:34" x14ac:dyDescent="0.25">
      <c r="A210" s="146"/>
      <c r="B210" s="147"/>
      <c r="C210" s="148"/>
      <c r="D210" s="147"/>
      <c r="E210" s="148"/>
      <c r="F210" s="147"/>
      <c r="G210" s="148"/>
      <c r="H210" s="148"/>
      <c r="I210" s="112"/>
      <c r="J210" s="112"/>
      <c r="K210" s="112"/>
      <c r="L210" s="17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row>
    <row r="211" spans="1:34" x14ac:dyDescent="0.25">
      <c r="A211" s="146"/>
      <c r="B211" s="147"/>
      <c r="C211" s="148"/>
      <c r="D211" s="147"/>
      <c r="E211" s="148"/>
      <c r="F211" s="147"/>
      <c r="G211" s="148"/>
      <c r="H211" s="148"/>
      <c r="I211" s="112"/>
      <c r="J211" s="112"/>
      <c r="K211" s="112"/>
      <c r="L211" s="17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row>
    <row r="212" spans="1:34" x14ac:dyDescent="0.25">
      <c r="A212" s="146"/>
      <c r="B212" s="147"/>
      <c r="C212" s="148"/>
      <c r="D212" s="147"/>
      <c r="E212" s="148"/>
      <c r="F212" s="147"/>
      <c r="G212" s="148"/>
      <c r="H212" s="148"/>
      <c r="I212" s="112"/>
      <c r="J212" s="112"/>
      <c r="K212" s="112"/>
      <c r="L212" s="17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row>
    <row r="213" spans="1:34" x14ac:dyDescent="0.25">
      <c r="A213" s="146"/>
      <c r="B213" s="147"/>
      <c r="C213" s="148"/>
      <c r="D213" s="147"/>
      <c r="E213" s="148"/>
      <c r="F213" s="147"/>
      <c r="G213" s="148"/>
      <c r="H213" s="148"/>
      <c r="I213" s="112"/>
      <c r="J213" s="112"/>
      <c r="K213" s="112"/>
      <c r="L213" s="17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row>
    <row r="214" spans="1:34" x14ac:dyDescent="0.25">
      <c r="A214" s="146"/>
      <c r="B214" s="147"/>
      <c r="C214" s="148"/>
      <c r="D214" s="147"/>
      <c r="E214" s="148"/>
      <c r="F214" s="147"/>
      <c r="G214" s="148"/>
      <c r="H214" s="148"/>
      <c r="I214" s="112"/>
      <c r="J214" s="112"/>
      <c r="K214" s="112"/>
      <c r="L214" s="17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row>
    <row r="215" spans="1:34" x14ac:dyDescent="0.25">
      <c r="A215" s="146"/>
      <c r="B215" s="147"/>
      <c r="C215" s="148"/>
      <c r="D215" s="147"/>
      <c r="E215" s="148"/>
      <c r="F215" s="147"/>
      <c r="G215" s="148"/>
      <c r="H215" s="148"/>
      <c r="I215" s="112"/>
      <c r="J215" s="112"/>
      <c r="K215" s="112"/>
      <c r="L215" s="17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row>
    <row r="216" spans="1:34" x14ac:dyDescent="0.25">
      <c r="A216" s="146"/>
      <c r="B216" s="147"/>
      <c r="C216" s="148"/>
      <c r="D216" s="147"/>
      <c r="E216" s="148"/>
      <c r="F216" s="147"/>
      <c r="G216" s="148"/>
      <c r="H216" s="148"/>
      <c r="I216" s="112"/>
      <c r="J216" s="112"/>
      <c r="K216" s="112"/>
      <c r="L216" s="17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row>
    <row r="217" spans="1:34" x14ac:dyDescent="0.25">
      <c r="A217" s="146"/>
      <c r="B217" s="147"/>
      <c r="C217" s="148"/>
      <c r="D217" s="147"/>
      <c r="E217" s="148"/>
      <c r="F217" s="147"/>
      <c r="G217" s="148"/>
      <c r="H217" s="148"/>
      <c r="I217" s="112"/>
      <c r="J217" s="112"/>
      <c r="K217" s="112"/>
      <c r="L217" s="17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row>
    <row r="218" spans="1:34" x14ac:dyDescent="0.25">
      <c r="A218" s="146"/>
      <c r="B218" s="147"/>
      <c r="C218" s="148"/>
      <c r="D218" s="147"/>
      <c r="E218" s="148"/>
      <c r="F218" s="147"/>
      <c r="G218" s="148"/>
      <c r="H218" s="148"/>
      <c r="I218" s="112"/>
      <c r="J218" s="112"/>
      <c r="K218" s="112"/>
      <c r="L218" s="17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row>
    <row r="219" spans="1:34" x14ac:dyDescent="0.25">
      <c r="A219" s="146"/>
      <c r="B219" s="147"/>
      <c r="C219" s="148"/>
      <c r="D219" s="147"/>
      <c r="E219" s="148"/>
      <c r="F219" s="147"/>
      <c r="G219" s="148"/>
      <c r="H219" s="148"/>
      <c r="I219" s="112"/>
      <c r="J219" s="112"/>
      <c r="K219" s="112"/>
      <c r="L219" s="17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row>
    <row r="220" spans="1:34" x14ac:dyDescent="0.25">
      <c r="A220" s="146"/>
      <c r="B220" s="147"/>
      <c r="C220" s="148"/>
      <c r="D220" s="147"/>
      <c r="E220" s="148"/>
      <c r="F220" s="147"/>
      <c r="G220" s="148"/>
      <c r="H220" s="148"/>
      <c r="I220" s="112"/>
      <c r="J220" s="112"/>
      <c r="K220" s="112"/>
      <c r="L220" s="17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row>
    <row r="221" spans="1:34" x14ac:dyDescent="0.25">
      <c r="A221" s="146"/>
      <c r="B221" s="147"/>
      <c r="C221" s="148"/>
      <c r="D221" s="147"/>
      <c r="E221" s="148"/>
      <c r="F221" s="147"/>
      <c r="G221" s="148"/>
      <c r="H221" s="148"/>
      <c r="I221" s="112"/>
      <c r="J221" s="112"/>
      <c r="K221" s="112"/>
      <c r="L221" s="17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row>
    <row r="222" spans="1:34" x14ac:dyDescent="0.25">
      <c r="A222" s="146"/>
      <c r="B222" s="147"/>
      <c r="C222" s="148"/>
      <c r="D222" s="147"/>
      <c r="E222" s="148"/>
      <c r="F222" s="147"/>
      <c r="G222" s="148"/>
      <c r="H222" s="148"/>
      <c r="I222" s="112"/>
      <c r="J222" s="112"/>
      <c r="K222" s="112"/>
      <c r="L222" s="17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row>
    <row r="223" spans="1:34" x14ac:dyDescent="0.25">
      <c r="A223" s="146"/>
      <c r="B223" s="147"/>
      <c r="C223" s="148"/>
      <c r="D223" s="147"/>
      <c r="E223" s="148"/>
      <c r="F223" s="147"/>
      <c r="G223" s="148"/>
      <c r="H223" s="148"/>
      <c r="I223" s="112"/>
      <c r="J223" s="112"/>
      <c r="K223" s="112"/>
      <c r="L223" s="17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row>
    <row r="224" spans="1:34" x14ac:dyDescent="0.25">
      <c r="A224" s="146"/>
      <c r="B224" s="147"/>
      <c r="C224" s="148"/>
      <c r="D224" s="147"/>
      <c r="E224" s="148"/>
      <c r="F224" s="147"/>
      <c r="G224" s="148"/>
      <c r="H224" s="148"/>
      <c r="I224" s="112"/>
      <c r="J224" s="112"/>
      <c r="K224" s="112"/>
      <c r="L224" s="17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row>
    <row r="225" spans="1:34" x14ac:dyDescent="0.25">
      <c r="A225" s="146"/>
      <c r="B225" s="147"/>
      <c r="C225" s="148"/>
      <c r="D225" s="147"/>
      <c r="E225" s="148"/>
      <c r="F225" s="147"/>
      <c r="G225" s="148"/>
      <c r="H225" s="148"/>
      <c r="I225" s="112"/>
      <c r="J225" s="112"/>
      <c r="K225" s="112"/>
      <c r="L225" s="17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row>
    <row r="226" spans="1:34" x14ac:dyDescent="0.25">
      <c r="A226" s="146"/>
      <c r="B226" s="147"/>
      <c r="C226" s="148"/>
      <c r="D226" s="147"/>
      <c r="E226" s="148"/>
      <c r="F226" s="147"/>
      <c r="G226" s="148"/>
      <c r="H226" s="148"/>
      <c r="I226" s="112"/>
      <c r="J226" s="112"/>
      <c r="K226" s="112"/>
      <c r="L226" s="17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row>
    <row r="227" spans="1:34" x14ac:dyDescent="0.25">
      <c r="A227" s="146"/>
      <c r="B227" s="147"/>
      <c r="C227" s="148"/>
      <c r="D227" s="147"/>
      <c r="E227" s="148"/>
      <c r="F227" s="147"/>
      <c r="G227" s="148"/>
      <c r="H227" s="148"/>
      <c r="I227" s="147"/>
      <c r="J227" s="147"/>
      <c r="K227" s="147"/>
      <c r="L227" s="150"/>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row>
    <row r="228" spans="1:34" x14ac:dyDescent="0.25">
      <c r="A228" s="146"/>
      <c r="B228" s="147"/>
      <c r="C228" s="148"/>
      <c r="D228" s="147"/>
      <c r="E228" s="148"/>
      <c r="F228" s="147"/>
      <c r="G228" s="148"/>
      <c r="H228" s="148"/>
      <c r="I228" s="147"/>
      <c r="J228" s="147"/>
      <c r="K228" s="147"/>
      <c r="L228" s="150"/>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row>
    <row r="229" spans="1:34" x14ac:dyDescent="0.25">
      <c r="A229" s="146"/>
      <c r="B229" s="147"/>
      <c r="C229" s="148"/>
      <c r="D229" s="147"/>
      <c r="E229" s="148"/>
      <c r="F229" s="147"/>
      <c r="G229" s="148"/>
      <c r="H229" s="148"/>
      <c r="I229" s="147"/>
      <c r="J229" s="147"/>
      <c r="K229" s="147"/>
      <c r="L229" s="150"/>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row>
    <row r="230" spans="1:34" x14ac:dyDescent="0.25">
      <c r="A230" s="146"/>
      <c r="B230" s="147"/>
      <c r="C230" s="148"/>
      <c r="D230" s="147"/>
      <c r="E230" s="148"/>
      <c r="F230" s="147"/>
      <c r="G230" s="148"/>
      <c r="H230" s="148"/>
      <c r="I230" s="147"/>
      <c r="J230" s="147"/>
      <c r="K230" s="147"/>
      <c r="L230" s="150"/>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row>
    <row r="231" spans="1:34" x14ac:dyDescent="0.25">
      <c r="A231" s="146"/>
      <c r="B231" s="147"/>
      <c r="C231" s="148"/>
      <c r="D231" s="147"/>
      <c r="E231" s="148"/>
      <c r="F231" s="147"/>
      <c r="G231" s="148"/>
      <c r="H231" s="148"/>
      <c r="I231" s="147"/>
      <c r="J231" s="147"/>
      <c r="K231" s="147"/>
      <c r="L231" s="150"/>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row>
    <row r="232" spans="1:34" x14ac:dyDescent="0.25">
      <c r="A232" s="146"/>
      <c r="B232" s="147"/>
      <c r="C232" s="148"/>
      <c r="D232" s="147"/>
      <c r="E232" s="148"/>
      <c r="F232" s="147"/>
      <c r="G232" s="148"/>
      <c r="H232" s="148"/>
      <c r="I232" s="147"/>
      <c r="J232" s="147"/>
      <c r="K232" s="147"/>
      <c r="L232" s="150"/>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row>
    <row r="233" spans="1:34" x14ac:dyDescent="0.25">
      <c r="A233" s="146"/>
      <c r="B233" s="147"/>
      <c r="C233" s="148"/>
      <c r="D233" s="147"/>
      <c r="E233" s="148"/>
      <c r="F233" s="147"/>
      <c r="G233" s="148"/>
      <c r="H233" s="148"/>
      <c r="I233" s="147"/>
      <c r="J233" s="147"/>
      <c r="K233" s="147"/>
      <c r="L233" s="150"/>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row>
    <row r="234" spans="1:34" x14ac:dyDescent="0.25">
      <c r="A234" s="146"/>
      <c r="B234" s="147"/>
      <c r="C234" s="148"/>
      <c r="D234" s="147"/>
      <c r="E234" s="148"/>
      <c r="F234" s="147"/>
      <c r="G234" s="148"/>
      <c r="H234" s="148"/>
      <c r="I234" s="147"/>
      <c r="J234" s="147"/>
      <c r="K234" s="147"/>
      <c r="L234" s="150"/>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row>
    <row r="235" spans="1:34" x14ac:dyDescent="0.25">
      <c r="A235" s="146"/>
      <c r="B235" s="147"/>
      <c r="C235" s="148"/>
      <c r="D235" s="147"/>
      <c r="E235" s="148"/>
      <c r="F235" s="147"/>
      <c r="G235" s="148"/>
      <c r="H235" s="148"/>
      <c r="I235" s="147"/>
      <c r="J235" s="147"/>
      <c r="K235" s="147"/>
      <c r="L235" s="150"/>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row>
    <row r="236" spans="1:34" x14ac:dyDescent="0.25">
      <c r="A236" s="146"/>
      <c r="B236" s="147"/>
      <c r="C236" s="148"/>
      <c r="D236" s="147"/>
      <c r="E236" s="148"/>
      <c r="F236" s="147"/>
      <c r="G236" s="148"/>
      <c r="H236" s="148"/>
      <c r="I236" s="147"/>
      <c r="J236" s="147"/>
      <c r="K236" s="147"/>
      <c r="L236" s="150"/>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row>
    <row r="237" spans="1:34" x14ac:dyDescent="0.25">
      <c r="A237" s="146"/>
      <c r="B237" s="147"/>
      <c r="C237" s="148"/>
      <c r="D237" s="147"/>
      <c r="E237" s="148"/>
      <c r="F237" s="147"/>
      <c r="G237" s="148"/>
      <c r="H237" s="148"/>
      <c r="I237" s="147"/>
      <c r="J237" s="147"/>
      <c r="K237" s="147"/>
      <c r="L237" s="150"/>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row>
    <row r="238" spans="1:34" x14ac:dyDescent="0.25">
      <c r="A238" s="146"/>
      <c r="B238" s="147"/>
      <c r="C238" s="148"/>
      <c r="D238" s="147"/>
      <c r="E238" s="148"/>
      <c r="F238" s="147"/>
      <c r="G238" s="148"/>
      <c r="H238" s="148"/>
      <c r="I238" s="147"/>
      <c r="J238" s="147"/>
      <c r="K238" s="147"/>
      <c r="L238" s="150"/>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row>
    <row r="239" spans="1:34" x14ac:dyDescent="0.25">
      <c r="A239" s="146"/>
      <c r="B239" s="147"/>
      <c r="C239" s="148"/>
      <c r="D239" s="147"/>
      <c r="E239" s="148"/>
      <c r="F239" s="147"/>
      <c r="G239" s="148"/>
      <c r="H239" s="148"/>
      <c r="I239" s="147"/>
      <c r="J239" s="147"/>
      <c r="K239" s="147"/>
      <c r="L239" s="150"/>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row>
    <row r="240" spans="1:34" x14ac:dyDescent="0.25">
      <c r="A240" s="146"/>
      <c r="B240" s="147"/>
      <c r="C240" s="148"/>
      <c r="D240" s="147"/>
      <c r="E240" s="148"/>
      <c r="F240" s="147"/>
      <c r="G240" s="148"/>
      <c r="H240" s="148"/>
      <c r="I240" s="147"/>
      <c r="J240" s="147"/>
      <c r="K240" s="147"/>
      <c r="L240" s="150"/>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row>
    <row r="241" spans="1:34" x14ac:dyDescent="0.25">
      <c r="A241" s="146"/>
      <c r="B241" s="147"/>
      <c r="C241" s="148"/>
      <c r="D241" s="147"/>
      <c r="E241" s="148"/>
      <c r="F241" s="147"/>
      <c r="G241" s="148"/>
      <c r="H241" s="148"/>
      <c r="I241" s="147"/>
      <c r="J241" s="147"/>
      <c r="K241" s="147"/>
      <c r="L241" s="150"/>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row>
    <row r="242" spans="1:34" x14ac:dyDescent="0.25">
      <c r="A242" s="146"/>
      <c r="B242" s="147"/>
      <c r="C242" s="148"/>
      <c r="D242" s="147"/>
      <c r="E242" s="148"/>
      <c r="F242" s="147"/>
      <c r="G242" s="148"/>
      <c r="H242" s="148"/>
      <c r="I242" s="147"/>
      <c r="J242" s="147"/>
      <c r="K242" s="147"/>
      <c r="L242" s="150"/>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row>
    <row r="243" spans="1:34" x14ac:dyDescent="0.25">
      <c r="A243" s="146"/>
      <c r="B243" s="147"/>
      <c r="C243" s="148"/>
      <c r="D243" s="147"/>
      <c r="E243" s="148"/>
      <c r="F243" s="147"/>
      <c r="G243" s="148"/>
      <c r="H243" s="148"/>
      <c r="I243" s="147"/>
      <c r="J243" s="147"/>
      <c r="K243" s="147"/>
      <c r="L243" s="150"/>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row>
    <row r="244" spans="1:34" x14ac:dyDescent="0.25">
      <c r="A244" s="146"/>
      <c r="B244" s="147"/>
      <c r="C244" s="148"/>
      <c r="D244" s="147"/>
      <c r="E244" s="148"/>
      <c r="F244" s="147"/>
      <c r="G244" s="148"/>
      <c r="H244" s="148"/>
      <c r="I244" s="147"/>
      <c r="J244" s="147"/>
      <c r="K244" s="147"/>
      <c r="L244" s="150"/>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row>
    <row r="245" spans="1:34" x14ac:dyDescent="0.25">
      <c r="A245" s="146"/>
      <c r="B245" s="147"/>
      <c r="C245" s="148"/>
      <c r="D245" s="147"/>
      <c r="E245" s="148"/>
      <c r="F245" s="147"/>
      <c r="G245" s="148"/>
      <c r="H245" s="148"/>
      <c r="I245" s="147"/>
      <c r="J245" s="147"/>
      <c r="K245" s="147"/>
      <c r="L245" s="150"/>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row>
    <row r="246" spans="1:34" x14ac:dyDescent="0.25">
      <c r="A246" s="146"/>
      <c r="B246" s="147"/>
      <c r="C246" s="148"/>
      <c r="D246" s="147"/>
      <c r="E246" s="148"/>
      <c r="F246" s="147"/>
      <c r="G246" s="148"/>
      <c r="H246" s="148"/>
      <c r="I246" s="147"/>
      <c r="J246" s="147"/>
      <c r="K246" s="147"/>
      <c r="L246" s="150"/>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row>
    <row r="247" spans="1:34" x14ac:dyDescent="0.25">
      <c r="A247" s="146"/>
      <c r="B247" s="147"/>
      <c r="C247" s="148"/>
      <c r="D247" s="147"/>
      <c r="E247" s="148"/>
      <c r="F247" s="147"/>
      <c r="G247" s="148"/>
      <c r="H247" s="148"/>
      <c r="I247" s="147"/>
      <c r="J247" s="147"/>
      <c r="K247" s="147"/>
      <c r="L247" s="150"/>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row>
    <row r="248" spans="1:34" x14ac:dyDescent="0.25">
      <c r="A248" s="146"/>
      <c r="B248" s="147"/>
      <c r="C248" s="148"/>
      <c r="D248" s="147"/>
      <c r="E248" s="148"/>
      <c r="F248" s="147"/>
      <c r="G248" s="148"/>
      <c r="H248" s="148"/>
      <c r="I248" s="147"/>
      <c r="J248" s="147"/>
      <c r="K248" s="147"/>
      <c r="L248" s="150"/>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row>
    <row r="249" spans="1:34" x14ac:dyDescent="0.25">
      <c r="A249" s="146"/>
      <c r="B249" s="147"/>
      <c r="C249" s="148"/>
      <c r="D249" s="147"/>
      <c r="E249" s="148"/>
      <c r="F249" s="147"/>
      <c r="G249" s="148"/>
      <c r="H249" s="148"/>
      <c r="I249" s="147"/>
      <c r="J249" s="147"/>
      <c r="K249" s="147"/>
      <c r="L249" s="150"/>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row>
    <row r="250" spans="1:34" x14ac:dyDescent="0.25">
      <c r="A250" s="146"/>
      <c r="B250" s="147"/>
      <c r="C250" s="148"/>
      <c r="D250" s="147"/>
      <c r="E250" s="148"/>
      <c r="F250" s="147"/>
      <c r="G250" s="148"/>
      <c r="H250" s="148"/>
      <c r="I250" s="147"/>
      <c r="J250" s="147"/>
      <c r="K250" s="147"/>
      <c r="L250" s="150"/>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row>
    <row r="251" spans="1:34" x14ac:dyDescent="0.25">
      <c r="A251" s="146"/>
      <c r="B251" s="147"/>
      <c r="C251" s="148"/>
      <c r="D251" s="147"/>
      <c r="E251" s="148"/>
      <c r="F251" s="147"/>
      <c r="G251" s="148"/>
      <c r="H251" s="148"/>
      <c r="I251" s="147"/>
      <c r="J251" s="147"/>
      <c r="K251" s="147"/>
      <c r="L251" s="150"/>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row>
    <row r="252" spans="1:34" x14ac:dyDescent="0.25">
      <c r="A252" s="146"/>
      <c r="B252" s="147"/>
      <c r="C252" s="148"/>
      <c r="D252" s="147"/>
      <c r="E252" s="148"/>
      <c r="F252" s="147"/>
      <c r="G252" s="148"/>
      <c r="H252" s="148"/>
      <c r="I252" s="147"/>
      <c r="J252" s="147"/>
      <c r="K252" s="147"/>
      <c r="L252" s="150"/>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row>
    <row r="253" spans="1:34" x14ac:dyDescent="0.25">
      <c r="A253" s="146"/>
      <c r="B253" s="147"/>
      <c r="C253" s="148"/>
      <c r="D253" s="147"/>
      <c r="E253" s="148"/>
      <c r="F253" s="147"/>
      <c r="G253" s="148"/>
      <c r="H253" s="148"/>
      <c r="I253" s="147"/>
      <c r="J253" s="147"/>
      <c r="K253" s="147"/>
      <c r="L253" s="150"/>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row>
    <row r="254" spans="1:34" x14ac:dyDescent="0.25">
      <c r="A254" s="146"/>
      <c r="B254" s="147"/>
      <c r="C254" s="148"/>
      <c r="D254" s="147"/>
      <c r="E254" s="148"/>
      <c r="F254" s="147"/>
      <c r="G254" s="148"/>
      <c r="H254" s="148"/>
      <c r="I254" s="147"/>
      <c r="J254" s="147"/>
      <c r="K254" s="147"/>
      <c r="L254" s="150"/>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row>
    <row r="255" spans="1:34" x14ac:dyDescent="0.25">
      <c r="A255" s="146"/>
      <c r="B255" s="147"/>
      <c r="C255" s="148"/>
      <c r="D255" s="147"/>
      <c r="E255" s="148"/>
      <c r="F255" s="147"/>
      <c r="G255" s="148"/>
      <c r="H255" s="148"/>
      <c r="I255" s="147"/>
      <c r="J255" s="147"/>
      <c r="K255" s="147"/>
      <c r="L255" s="150"/>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row>
    <row r="256" spans="1:34" x14ac:dyDescent="0.25">
      <c r="A256" s="146"/>
      <c r="B256" s="147"/>
      <c r="C256" s="148"/>
      <c r="D256" s="147"/>
      <c r="E256" s="148"/>
      <c r="F256" s="147"/>
      <c r="G256" s="148"/>
      <c r="H256" s="148"/>
      <c r="I256" s="147"/>
      <c r="J256" s="147"/>
      <c r="K256" s="147"/>
      <c r="L256" s="150"/>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row>
    <row r="257" spans="1:34" x14ac:dyDescent="0.25">
      <c r="A257" s="146"/>
      <c r="B257" s="147"/>
      <c r="C257" s="148"/>
      <c r="D257" s="147"/>
      <c r="E257" s="148"/>
      <c r="F257" s="147"/>
      <c r="G257" s="148"/>
      <c r="H257" s="148"/>
      <c r="I257" s="147"/>
      <c r="J257" s="147"/>
      <c r="K257" s="147"/>
      <c r="L257" s="150"/>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row>
    <row r="258" spans="1:34" x14ac:dyDescent="0.25">
      <c r="A258" s="146"/>
      <c r="B258" s="147"/>
      <c r="C258" s="148"/>
      <c r="D258" s="147"/>
      <c r="E258" s="148"/>
      <c r="F258" s="147"/>
      <c r="G258" s="148"/>
      <c r="H258" s="148"/>
      <c r="I258" s="147"/>
      <c r="J258" s="147"/>
      <c r="K258" s="147"/>
      <c r="L258" s="150"/>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row>
    <row r="259" spans="1:34" x14ac:dyDescent="0.25">
      <c r="A259" s="146"/>
      <c r="B259" s="147"/>
      <c r="C259" s="148"/>
      <c r="D259" s="147"/>
      <c r="E259" s="148"/>
      <c r="F259" s="147"/>
      <c r="G259" s="148"/>
      <c r="H259" s="148"/>
      <c r="I259" s="147"/>
      <c r="J259" s="147"/>
      <c r="K259" s="147"/>
      <c r="L259" s="150"/>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row>
    <row r="260" spans="1:34" x14ac:dyDescent="0.25">
      <c r="A260" s="146"/>
      <c r="B260" s="147"/>
      <c r="C260" s="148"/>
      <c r="D260" s="147"/>
      <c r="E260" s="148"/>
      <c r="F260" s="147"/>
      <c r="G260" s="148"/>
      <c r="H260" s="148"/>
      <c r="I260" s="147"/>
      <c r="J260" s="147"/>
      <c r="K260" s="147"/>
      <c r="L260" s="150"/>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row>
    <row r="261" spans="1:34" x14ac:dyDescent="0.25">
      <c r="A261" s="146"/>
      <c r="B261" s="147"/>
      <c r="C261" s="148"/>
      <c r="D261" s="147"/>
      <c r="E261" s="148"/>
      <c r="F261" s="147"/>
      <c r="G261" s="148"/>
      <c r="H261" s="148"/>
      <c r="I261" s="147"/>
      <c r="J261" s="147"/>
      <c r="K261" s="147"/>
      <c r="L261" s="150"/>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row>
    <row r="262" spans="1:34" x14ac:dyDescent="0.25">
      <c r="A262" s="146"/>
      <c r="B262" s="147"/>
      <c r="C262" s="148"/>
      <c r="D262" s="147"/>
      <c r="E262" s="148"/>
      <c r="F262" s="147"/>
      <c r="G262" s="148"/>
      <c r="H262" s="148"/>
      <c r="I262" s="147"/>
      <c r="J262" s="147"/>
      <c r="K262" s="147"/>
      <c r="L262" s="150"/>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row>
    <row r="263" spans="1:34" x14ac:dyDescent="0.25">
      <c r="A263" s="146"/>
      <c r="B263" s="147"/>
      <c r="C263" s="148"/>
      <c r="D263" s="147"/>
      <c r="E263" s="148"/>
      <c r="F263" s="147"/>
      <c r="G263" s="148"/>
      <c r="H263" s="148"/>
      <c r="I263" s="147"/>
      <c r="J263" s="147"/>
      <c r="K263" s="147"/>
      <c r="L263" s="150"/>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row>
    <row r="264" spans="1:34" x14ac:dyDescent="0.25">
      <c r="A264" s="146"/>
      <c r="B264" s="147"/>
      <c r="C264" s="148"/>
      <c r="D264" s="147"/>
      <c r="E264" s="148"/>
      <c r="F264" s="147"/>
      <c r="G264" s="148"/>
      <c r="H264" s="148"/>
      <c r="I264" s="147"/>
      <c r="J264" s="147"/>
      <c r="K264" s="147"/>
      <c r="L264" s="150"/>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row>
    <row r="265" spans="1:34" x14ac:dyDescent="0.25">
      <c r="A265" s="146"/>
      <c r="B265" s="147"/>
      <c r="C265" s="148"/>
      <c r="D265" s="147"/>
      <c r="E265" s="148"/>
      <c r="F265" s="147"/>
      <c r="G265" s="148"/>
      <c r="H265" s="148"/>
      <c r="I265" s="147"/>
      <c r="J265" s="147"/>
      <c r="K265" s="147"/>
      <c r="L265" s="150"/>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row>
    <row r="266" spans="1:34" x14ac:dyDescent="0.25">
      <c r="A266" s="146"/>
      <c r="B266" s="147"/>
      <c r="C266" s="148"/>
      <c r="D266" s="147"/>
      <c r="E266" s="148"/>
      <c r="F266" s="147"/>
      <c r="G266" s="148"/>
      <c r="H266" s="148"/>
      <c r="I266" s="147"/>
      <c r="J266" s="147"/>
      <c r="K266" s="147"/>
      <c r="L266" s="150"/>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row>
    <row r="267" spans="1:34" x14ac:dyDescent="0.25">
      <c r="A267" s="146"/>
      <c r="B267" s="147"/>
      <c r="C267" s="148"/>
      <c r="D267" s="147"/>
      <c r="E267" s="148"/>
      <c r="F267" s="147"/>
      <c r="G267" s="148"/>
      <c r="H267" s="148"/>
      <c r="I267" s="147"/>
      <c r="J267" s="147"/>
      <c r="K267" s="147"/>
      <c r="L267" s="150"/>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row>
    <row r="268" spans="1:34" x14ac:dyDescent="0.25">
      <c r="A268" s="146"/>
      <c r="B268" s="147"/>
      <c r="C268" s="148"/>
      <c r="D268" s="147"/>
      <c r="E268" s="148"/>
      <c r="F268" s="147"/>
      <c r="G268" s="148"/>
      <c r="H268" s="148"/>
      <c r="I268" s="147"/>
      <c r="J268" s="147"/>
      <c r="K268" s="147"/>
      <c r="L268" s="150"/>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row>
    <row r="269" spans="1:34" x14ac:dyDescent="0.25">
      <c r="A269" s="146"/>
      <c r="B269" s="147"/>
      <c r="C269" s="148"/>
      <c r="D269" s="147"/>
      <c r="E269" s="148"/>
      <c r="F269" s="147"/>
      <c r="G269" s="148"/>
      <c r="H269" s="148"/>
      <c r="I269" s="147"/>
      <c r="J269" s="147"/>
      <c r="K269" s="147"/>
      <c r="L269" s="150"/>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row>
    <row r="270" spans="1:34" x14ac:dyDescent="0.25">
      <c r="A270" s="146"/>
      <c r="B270" s="147"/>
      <c r="C270" s="148"/>
      <c r="D270" s="147"/>
      <c r="E270" s="148"/>
      <c r="F270" s="147"/>
      <c r="G270" s="148"/>
      <c r="H270" s="148"/>
      <c r="I270" s="147"/>
      <c r="J270" s="147"/>
      <c r="K270" s="147"/>
      <c r="L270" s="150"/>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row>
    <row r="271" spans="1:34" x14ac:dyDescent="0.25">
      <c r="A271" s="146"/>
      <c r="B271" s="147"/>
      <c r="C271" s="148"/>
      <c r="D271" s="147"/>
      <c r="E271" s="148"/>
      <c r="F271" s="147"/>
      <c r="G271" s="148"/>
      <c r="H271" s="148"/>
      <c r="I271" s="147"/>
      <c r="J271" s="147"/>
      <c r="K271" s="147"/>
      <c r="L271" s="150"/>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row>
    <row r="272" spans="1:34" x14ac:dyDescent="0.25">
      <c r="A272" s="146"/>
      <c r="B272" s="147"/>
      <c r="C272" s="148"/>
      <c r="D272" s="147"/>
      <c r="E272" s="148"/>
      <c r="F272" s="147"/>
      <c r="G272" s="148"/>
      <c r="H272" s="148"/>
      <c r="I272" s="147"/>
      <c r="J272" s="147"/>
      <c r="K272" s="147"/>
      <c r="L272" s="150"/>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row>
    <row r="273" spans="1:34" x14ac:dyDescent="0.25">
      <c r="A273" s="146"/>
      <c r="B273" s="147"/>
      <c r="C273" s="148"/>
      <c r="D273" s="147"/>
      <c r="E273" s="148"/>
      <c r="F273" s="147"/>
      <c r="G273" s="148"/>
      <c r="H273" s="148"/>
      <c r="I273" s="147"/>
      <c r="J273" s="147"/>
      <c r="K273" s="147"/>
      <c r="L273" s="150"/>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row>
    <row r="274" spans="1:34" x14ac:dyDescent="0.25">
      <c r="A274" s="146"/>
      <c r="B274" s="147"/>
      <c r="C274" s="148"/>
      <c r="D274" s="147"/>
      <c r="E274" s="148"/>
      <c r="F274" s="147"/>
      <c r="G274" s="148"/>
      <c r="H274" s="148"/>
      <c r="I274" s="147"/>
      <c r="J274" s="147"/>
      <c r="K274" s="147"/>
      <c r="L274" s="150"/>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row>
    <row r="275" spans="1:34" x14ac:dyDescent="0.25">
      <c r="A275" s="146"/>
      <c r="B275" s="147"/>
      <c r="C275" s="148"/>
      <c r="D275" s="147"/>
      <c r="E275" s="148"/>
      <c r="F275" s="147"/>
      <c r="G275" s="148"/>
      <c r="H275" s="148"/>
      <c r="I275" s="147"/>
      <c r="J275" s="147"/>
      <c r="K275" s="147"/>
      <c r="L275" s="150"/>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row>
    <row r="276" spans="1:34" x14ac:dyDescent="0.25">
      <c r="A276" s="146"/>
      <c r="B276" s="147"/>
      <c r="C276" s="148"/>
      <c r="D276" s="147"/>
      <c r="E276" s="148"/>
      <c r="F276" s="147"/>
      <c r="G276" s="148"/>
      <c r="H276" s="148"/>
      <c r="I276" s="147"/>
      <c r="J276" s="147"/>
      <c r="K276" s="147"/>
      <c r="L276" s="150"/>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row>
    <row r="277" spans="1:34" x14ac:dyDescent="0.25">
      <c r="A277" s="146"/>
      <c r="B277" s="147"/>
      <c r="C277" s="148"/>
      <c r="D277" s="147"/>
      <c r="E277" s="148"/>
      <c r="F277" s="147"/>
      <c r="G277" s="148"/>
      <c r="H277" s="148"/>
      <c r="I277" s="147"/>
      <c r="J277" s="147"/>
      <c r="K277" s="147"/>
      <c r="L277" s="150"/>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row>
    <row r="278" spans="1:34" x14ac:dyDescent="0.25">
      <c r="A278" s="146"/>
      <c r="B278" s="147"/>
      <c r="C278" s="148"/>
      <c r="D278" s="147"/>
      <c r="E278" s="148"/>
      <c r="F278" s="147"/>
      <c r="G278" s="148"/>
      <c r="H278" s="148"/>
      <c r="I278" s="147"/>
      <c r="J278" s="147"/>
      <c r="K278" s="147"/>
      <c r="L278" s="150"/>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row>
    <row r="279" spans="1:34" x14ac:dyDescent="0.25">
      <c r="A279" s="146"/>
      <c r="B279" s="147"/>
      <c r="C279" s="148"/>
      <c r="D279" s="147"/>
      <c r="E279" s="148"/>
      <c r="F279" s="147"/>
      <c r="G279" s="148"/>
      <c r="H279" s="148"/>
      <c r="I279" s="147"/>
      <c r="J279" s="147"/>
      <c r="K279" s="147"/>
      <c r="L279" s="150"/>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row>
    <row r="280" spans="1:34" x14ac:dyDescent="0.25">
      <c r="A280" s="146"/>
      <c r="B280" s="147"/>
      <c r="C280" s="148"/>
      <c r="D280" s="147"/>
      <c r="E280" s="148"/>
      <c r="F280" s="147"/>
      <c r="G280" s="148"/>
      <c r="H280" s="148"/>
      <c r="I280" s="147"/>
      <c r="J280" s="147"/>
      <c r="K280" s="147"/>
      <c r="L280" s="150"/>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row>
    <row r="281" spans="1:34" x14ac:dyDescent="0.25">
      <c r="A281" s="146"/>
      <c r="B281" s="147"/>
      <c r="C281" s="148"/>
      <c r="D281" s="147"/>
      <c r="E281" s="148"/>
      <c r="F281" s="147"/>
      <c r="G281" s="148"/>
      <c r="H281" s="148"/>
      <c r="I281" s="147"/>
      <c r="J281" s="147"/>
      <c r="K281" s="147"/>
      <c r="L281" s="150"/>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row>
    <row r="282" spans="1:34" x14ac:dyDescent="0.25">
      <c r="A282" s="146"/>
      <c r="B282" s="147"/>
      <c r="C282" s="148"/>
      <c r="D282" s="147"/>
      <c r="E282" s="148"/>
      <c r="F282" s="147"/>
      <c r="G282" s="148"/>
      <c r="H282" s="148"/>
      <c r="I282" s="147"/>
      <c r="J282" s="147"/>
      <c r="K282" s="147"/>
      <c r="L282" s="150"/>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row>
    <row r="283" spans="1:34" x14ac:dyDescent="0.25">
      <c r="A283" s="146"/>
      <c r="B283" s="147"/>
      <c r="C283" s="148"/>
      <c r="D283" s="147"/>
      <c r="E283" s="148"/>
      <c r="F283" s="147"/>
      <c r="G283" s="148"/>
      <c r="H283" s="148"/>
      <c r="I283" s="147"/>
      <c r="J283" s="147"/>
      <c r="K283" s="147"/>
      <c r="L283" s="150"/>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row>
    <row r="284" spans="1:34" x14ac:dyDescent="0.25">
      <c r="A284" s="146"/>
      <c r="B284" s="147"/>
      <c r="C284" s="148"/>
      <c r="D284" s="147"/>
      <c r="E284" s="148"/>
      <c r="F284" s="147"/>
      <c r="G284" s="148"/>
      <c r="H284" s="148"/>
      <c r="I284" s="147"/>
      <c r="J284" s="147"/>
      <c r="K284" s="147"/>
      <c r="L284" s="150"/>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row>
    <row r="285" spans="1:34" x14ac:dyDescent="0.25">
      <c r="A285" s="146"/>
      <c r="B285" s="147"/>
      <c r="C285" s="148"/>
      <c r="D285" s="147"/>
      <c r="E285" s="148"/>
      <c r="F285" s="147"/>
      <c r="G285" s="148"/>
      <c r="H285" s="148"/>
      <c r="I285" s="147"/>
      <c r="J285" s="147"/>
      <c r="K285" s="147"/>
      <c r="L285" s="150"/>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row>
    <row r="286" spans="1:34" x14ac:dyDescent="0.25">
      <c r="A286" s="146"/>
      <c r="B286" s="147"/>
      <c r="C286" s="148"/>
      <c r="D286" s="147"/>
      <c r="E286" s="148"/>
      <c r="F286" s="147"/>
      <c r="G286" s="148"/>
      <c r="H286" s="148"/>
      <c r="I286" s="147"/>
      <c r="J286" s="147"/>
      <c r="K286" s="147"/>
      <c r="L286" s="150"/>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row>
    <row r="287" spans="1:34" x14ac:dyDescent="0.25">
      <c r="A287" s="146"/>
      <c r="B287" s="147"/>
      <c r="C287" s="148"/>
      <c r="D287" s="147"/>
      <c r="E287" s="148"/>
      <c r="F287" s="147"/>
      <c r="G287" s="148"/>
      <c r="H287" s="148"/>
      <c r="I287" s="147"/>
      <c r="J287" s="147"/>
      <c r="K287" s="147"/>
      <c r="L287" s="150"/>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row>
    <row r="288" spans="1:34" x14ac:dyDescent="0.25">
      <c r="A288" s="146"/>
      <c r="B288" s="147"/>
      <c r="C288" s="148"/>
      <c r="D288" s="147"/>
      <c r="E288" s="148"/>
      <c r="F288" s="147"/>
      <c r="G288" s="148"/>
      <c r="H288" s="148"/>
      <c r="I288" s="147"/>
      <c r="J288" s="147"/>
      <c r="K288" s="147"/>
      <c r="L288" s="150"/>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row>
    <row r="289" spans="1:34" x14ac:dyDescent="0.25">
      <c r="A289" s="146"/>
      <c r="B289" s="147"/>
      <c r="C289" s="148"/>
      <c r="D289" s="147"/>
      <c r="E289" s="148"/>
      <c r="F289" s="147"/>
      <c r="G289" s="148"/>
      <c r="H289" s="148"/>
      <c r="I289" s="147"/>
      <c r="J289" s="147"/>
      <c r="K289" s="147"/>
      <c r="L289" s="150"/>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row>
    <row r="290" spans="1:34" x14ac:dyDescent="0.25">
      <c r="A290" s="146"/>
      <c r="B290" s="147"/>
      <c r="C290" s="148"/>
      <c r="D290" s="147"/>
      <c r="E290" s="148"/>
      <c r="F290" s="147"/>
      <c r="G290" s="148"/>
      <c r="H290" s="148"/>
      <c r="I290" s="147"/>
      <c r="J290" s="147"/>
      <c r="K290" s="147"/>
      <c r="L290" s="150"/>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row>
    <row r="291" spans="1:34" x14ac:dyDescent="0.25">
      <c r="A291" s="146"/>
      <c r="B291" s="147"/>
      <c r="C291" s="148"/>
      <c r="D291" s="147"/>
      <c r="E291" s="148"/>
      <c r="F291" s="147"/>
      <c r="G291" s="148"/>
      <c r="H291" s="148"/>
      <c r="I291" s="147"/>
      <c r="J291" s="147"/>
      <c r="K291" s="147"/>
      <c r="L291" s="150"/>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row>
    <row r="292" spans="1:34" x14ac:dyDescent="0.25">
      <c r="A292" s="146"/>
      <c r="B292" s="147"/>
      <c r="C292" s="148"/>
      <c r="D292" s="147"/>
      <c r="E292" s="148"/>
      <c r="F292" s="147"/>
      <c r="G292" s="148"/>
      <c r="H292" s="148"/>
      <c r="I292" s="147"/>
      <c r="J292" s="147"/>
      <c r="K292" s="147"/>
      <c r="L292" s="150"/>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row>
    <row r="293" spans="1:34" x14ac:dyDescent="0.25">
      <c r="A293" s="146"/>
      <c r="B293" s="147"/>
      <c r="C293" s="148"/>
      <c r="D293" s="147"/>
      <c r="E293" s="148"/>
      <c r="F293" s="147"/>
      <c r="G293" s="148"/>
      <c r="H293" s="148"/>
      <c r="I293" s="147"/>
      <c r="J293" s="147"/>
      <c r="K293" s="147"/>
      <c r="L293" s="150"/>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row>
    <row r="294" spans="1:34" x14ac:dyDescent="0.25">
      <c r="A294" s="146"/>
      <c r="B294" s="147"/>
      <c r="C294" s="148"/>
      <c r="D294" s="147"/>
      <c r="E294" s="148"/>
      <c r="F294" s="147"/>
      <c r="G294" s="148"/>
      <c r="H294" s="148"/>
      <c r="I294" s="147"/>
      <c r="J294" s="147"/>
      <c r="K294" s="147"/>
      <c r="L294" s="150"/>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row>
    <row r="295" spans="1:34" x14ac:dyDescent="0.25">
      <c r="A295" s="146"/>
      <c r="B295" s="147"/>
      <c r="C295" s="148"/>
      <c r="D295" s="147"/>
      <c r="E295" s="148"/>
      <c r="F295" s="147"/>
      <c r="G295" s="148"/>
      <c r="H295" s="148"/>
      <c r="I295" s="147"/>
      <c r="J295" s="147"/>
      <c r="K295" s="147"/>
      <c r="L295" s="150"/>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row>
    <row r="296" spans="1:34" x14ac:dyDescent="0.25">
      <c r="A296" s="146"/>
      <c r="B296" s="147"/>
      <c r="C296" s="148"/>
      <c r="D296" s="147"/>
      <c r="E296" s="148"/>
      <c r="F296" s="147"/>
      <c r="G296" s="148"/>
      <c r="H296" s="148"/>
      <c r="I296" s="147"/>
      <c r="J296" s="147"/>
      <c r="K296" s="147"/>
      <c r="L296" s="150"/>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row>
    <row r="297" spans="1:34" x14ac:dyDescent="0.25">
      <c r="A297" s="146"/>
      <c r="B297" s="147"/>
      <c r="C297" s="148"/>
      <c r="D297" s="147"/>
      <c r="E297" s="148"/>
      <c r="F297" s="147"/>
      <c r="G297" s="148"/>
      <c r="H297" s="148"/>
      <c r="I297" s="147"/>
      <c r="J297" s="147"/>
      <c r="K297" s="147"/>
      <c r="L297" s="150"/>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row>
    <row r="298" spans="1:34" x14ac:dyDescent="0.25">
      <c r="A298" s="146"/>
      <c r="B298" s="147"/>
      <c r="C298" s="148"/>
      <c r="D298" s="147"/>
      <c r="E298" s="148"/>
      <c r="F298" s="147"/>
      <c r="G298" s="148"/>
      <c r="H298" s="148"/>
      <c r="I298" s="147"/>
      <c r="J298" s="147"/>
      <c r="K298" s="147"/>
      <c r="L298" s="150"/>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row>
    <row r="299" spans="1:34" x14ac:dyDescent="0.25">
      <c r="A299" s="146"/>
      <c r="B299" s="147"/>
      <c r="C299" s="148"/>
      <c r="D299" s="147"/>
      <c r="E299" s="148"/>
      <c r="F299" s="147"/>
      <c r="G299" s="148"/>
      <c r="H299" s="148"/>
      <c r="I299" s="147"/>
      <c r="J299" s="147"/>
      <c r="K299" s="147"/>
      <c r="L299" s="150"/>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row>
    <row r="300" spans="1:34" x14ac:dyDescent="0.25">
      <c r="A300" s="146"/>
      <c r="B300" s="147"/>
      <c r="C300" s="148"/>
      <c r="D300" s="147"/>
      <c r="E300" s="148"/>
      <c r="F300" s="147"/>
      <c r="G300" s="148"/>
      <c r="H300" s="148"/>
      <c r="I300" s="147"/>
      <c r="J300" s="147"/>
      <c r="K300" s="147"/>
      <c r="L300" s="150"/>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row>
    <row r="301" spans="1:34" x14ac:dyDescent="0.25">
      <c r="A301" s="146"/>
      <c r="B301" s="147"/>
      <c r="C301" s="148"/>
      <c r="D301" s="147"/>
      <c r="E301" s="148"/>
      <c r="F301" s="147"/>
      <c r="G301" s="148"/>
      <c r="H301" s="148"/>
      <c r="I301" s="147"/>
      <c r="J301" s="147"/>
      <c r="K301" s="147"/>
      <c r="L301" s="150"/>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row>
    <row r="302" spans="1:34" x14ac:dyDescent="0.25">
      <c r="A302" s="146"/>
      <c r="B302" s="147"/>
      <c r="C302" s="148"/>
      <c r="D302" s="147"/>
      <c r="E302" s="148"/>
      <c r="F302" s="147"/>
      <c r="G302" s="148"/>
      <c r="H302" s="148"/>
      <c r="I302" s="147"/>
      <c r="J302" s="147"/>
      <c r="K302" s="147"/>
      <c r="L302" s="150"/>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row>
    <row r="303" spans="1:34" x14ac:dyDescent="0.25">
      <c r="A303" s="146"/>
      <c r="B303" s="147"/>
      <c r="C303" s="148"/>
      <c r="D303" s="147"/>
      <c r="E303" s="148"/>
      <c r="F303" s="147"/>
      <c r="G303" s="148"/>
      <c r="H303" s="148"/>
      <c r="I303" s="147"/>
      <c r="J303" s="147"/>
      <c r="K303" s="147"/>
      <c r="L303" s="150"/>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row>
    <row r="304" spans="1:34" x14ac:dyDescent="0.25">
      <c r="A304" s="146"/>
      <c r="B304" s="147"/>
      <c r="C304" s="148"/>
      <c r="D304" s="147"/>
      <c r="E304" s="148"/>
      <c r="F304" s="147"/>
      <c r="G304" s="148"/>
      <c r="H304" s="148"/>
      <c r="I304" s="147"/>
      <c r="J304" s="147"/>
      <c r="K304" s="147"/>
      <c r="L304" s="150"/>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row>
    <row r="305" spans="1:34" x14ac:dyDescent="0.25">
      <c r="A305" s="146"/>
      <c r="B305" s="147"/>
      <c r="C305" s="148"/>
      <c r="D305" s="147"/>
      <c r="E305" s="148"/>
      <c r="F305" s="147"/>
      <c r="G305" s="148"/>
      <c r="H305" s="148"/>
      <c r="I305" s="147"/>
      <c r="J305" s="147"/>
      <c r="K305" s="147"/>
      <c r="L305" s="150"/>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row>
    <row r="306" spans="1:34" x14ac:dyDescent="0.25">
      <c r="A306" s="146"/>
      <c r="B306" s="147"/>
      <c r="C306" s="148"/>
      <c r="D306" s="147"/>
      <c r="E306" s="148"/>
      <c r="F306" s="147"/>
      <c r="G306" s="148"/>
      <c r="H306" s="148"/>
      <c r="I306" s="147"/>
      <c r="J306" s="147"/>
      <c r="K306" s="147"/>
      <c r="L306" s="150"/>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row>
    <row r="307" spans="1:34" x14ac:dyDescent="0.25">
      <c r="A307" s="146"/>
      <c r="B307" s="147"/>
      <c r="C307" s="148"/>
      <c r="D307" s="147"/>
      <c r="E307" s="148"/>
      <c r="F307" s="147"/>
      <c r="G307" s="148"/>
      <c r="H307" s="148"/>
      <c r="I307" s="147"/>
      <c r="J307" s="147"/>
      <c r="K307" s="147"/>
      <c r="L307" s="150"/>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row>
    <row r="308" spans="1:34" x14ac:dyDescent="0.25">
      <c r="A308" s="146"/>
      <c r="B308" s="147"/>
      <c r="C308" s="148"/>
      <c r="D308" s="147"/>
      <c r="E308" s="148"/>
      <c r="F308" s="147"/>
      <c r="G308" s="148"/>
      <c r="H308" s="148"/>
      <c r="I308" s="147"/>
      <c r="J308" s="147"/>
      <c r="K308" s="147"/>
      <c r="L308" s="150"/>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row>
    <row r="309" spans="1:34" x14ac:dyDescent="0.25">
      <c r="A309" s="146"/>
      <c r="B309" s="147"/>
      <c r="C309" s="148"/>
      <c r="D309" s="147"/>
      <c r="E309" s="148"/>
      <c r="F309" s="147"/>
      <c r="G309" s="148"/>
      <c r="H309" s="148"/>
      <c r="I309" s="147"/>
      <c r="J309" s="147"/>
      <c r="K309" s="147"/>
      <c r="L309" s="150"/>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row>
    <row r="310" spans="1:34" x14ac:dyDescent="0.25">
      <c r="A310" s="146"/>
      <c r="B310" s="147"/>
      <c r="C310" s="148"/>
      <c r="D310" s="147"/>
      <c r="E310" s="148"/>
      <c r="F310" s="147"/>
      <c r="G310" s="148"/>
      <c r="H310" s="148"/>
      <c r="I310" s="147"/>
      <c r="J310" s="147"/>
      <c r="K310" s="147"/>
      <c r="L310" s="150"/>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row>
    <row r="311" spans="1:34" x14ac:dyDescent="0.25">
      <c r="A311" s="146"/>
      <c r="B311" s="147"/>
      <c r="C311" s="148"/>
      <c r="D311" s="147"/>
      <c r="E311" s="148"/>
      <c r="F311" s="147"/>
      <c r="G311" s="148"/>
      <c r="H311" s="148"/>
      <c r="I311" s="147"/>
      <c r="J311" s="147"/>
      <c r="K311" s="147"/>
      <c r="L311" s="150"/>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row>
    <row r="312" spans="1:34" x14ac:dyDescent="0.25">
      <c r="A312" s="146"/>
      <c r="B312" s="147"/>
      <c r="C312" s="148"/>
      <c r="D312" s="147"/>
      <c r="E312" s="148"/>
      <c r="F312" s="147"/>
      <c r="G312" s="148"/>
      <c r="H312" s="148"/>
      <c r="I312" s="147"/>
      <c r="J312" s="147"/>
      <c r="K312" s="147"/>
      <c r="L312" s="150"/>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row>
    <row r="313" spans="1:34" x14ac:dyDescent="0.25">
      <c r="A313" s="146"/>
      <c r="B313" s="147"/>
      <c r="C313" s="148"/>
      <c r="D313" s="147"/>
      <c r="E313" s="148"/>
      <c r="F313" s="147"/>
      <c r="G313" s="148"/>
      <c r="H313" s="148"/>
      <c r="I313" s="147"/>
      <c r="J313" s="147"/>
      <c r="K313" s="147"/>
      <c r="L313" s="150"/>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row>
    <row r="314" spans="1:34" x14ac:dyDescent="0.25">
      <c r="A314" s="146"/>
      <c r="B314" s="147"/>
      <c r="C314" s="148"/>
      <c r="D314" s="147"/>
      <c r="E314" s="148"/>
      <c r="F314" s="147"/>
      <c r="G314" s="148"/>
      <c r="H314" s="148"/>
      <c r="I314" s="147"/>
      <c r="J314" s="147"/>
      <c r="K314" s="147"/>
      <c r="L314" s="150"/>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row>
    <row r="315" spans="1:34" x14ac:dyDescent="0.25">
      <c r="A315" s="146"/>
      <c r="B315" s="147"/>
      <c r="C315" s="148"/>
      <c r="D315" s="147"/>
      <c r="E315" s="148"/>
      <c r="F315" s="147"/>
      <c r="G315" s="148"/>
      <c r="H315" s="148"/>
      <c r="I315" s="147"/>
      <c r="J315" s="147"/>
      <c r="K315" s="147"/>
      <c r="L315" s="150"/>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row>
    <row r="316" spans="1:34" x14ac:dyDescent="0.25">
      <c r="A316" s="146"/>
      <c r="B316" s="147"/>
      <c r="C316" s="148"/>
      <c r="D316" s="147"/>
      <c r="E316" s="148"/>
      <c r="F316" s="147"/>
      <c r="G316" s="148"/>
      <c r="H316" s="148"/>
      <c r="I316" s="147"/>
      <c r="J316" s="147"/>
      <c r="K316" s="147"/>
      <c r="L316" s="150"/>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row>
    <row r="317" spans="1:34" x14ac:dyDescent="0.25">
      <c r="A317" s="146"/>
      <c r="B317" s="147"/>
      <c r="C317" s="148"/>
      <c r="D317" s="147"/>
      <c r="E317" s="148"/>
      <c r="F317" s="147"/>
      <c r="G317" s="148"/>
      <c r="H317" s="148"/>
      <c r="I317" s="147"/>
      <c r="J317" s="147"/>
      <c r="K317" s="147"/>
      <c r="L317" s="150"/>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row>
    <row r="318" spans="1:34" x14ac:dyDescent="0.25">
      <c r="A318" s="146"/>
      <c r="B318" s="147"/>
      <c r="C318" s="148"/>
      <c r="D318" s="147"/>
      <c r="E318" s="148"/>
      <c r="F318" s="147"/>
      <c r="G318" s="148"/>
      <c r="H318" s="148"/>
      <c r="I318" s="147"/>
      <c r="J318" s="147"/>
      <c r="K318" s="147"/>
      <c r="L318" s="150"/>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row>
  </sheetData>
  <mergeCells count="1">
    <mergeCell ref="C3:G5"/>
  </mergeCells>
  <hyperlinks>
    <hyperlink ref="X4" r:id="rId1" xr:uid="{5795FDB6-D07D-4442-B2B6-FDDB58D96D1F}"/>
  </hyperlinks>
  <pageMargins left="0.7" right="0.7" top="0.75" bottom="0.75" header="0.3" footer="0.3"/>
  <pageSetup scale="42" orientation="landscape"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377C-561E-4A17-9441-061A91049D40}">
  <sheetPr codeName="Sheet2">
    <pageSetUpPr fitToPage="1"/>
  </sheetPr>
  <dimension ref="A1:HC138"/>
  <sheetViews>
    <sheetView showGridLines="0" zoomScaleNormal="100" workbookViewId="0">
      <pane xSplit="3" ySplit="17" topLeftCell="D18" activePane="bottomRight" state="frozen"/>
      <selection pane="topRight" activeCell="C1" sqref="C1"/>
      <selection pane="bottomLeft" activeCell="A17" sqref="A17"/>
      <selection pane="bottomRight"/>
    </sheetView>
  </sheetViews>
  <sheetFormatPr defaultRowHeight="15" x14ac:dyDescent="0.25"/>
  <cols>
    <col min="1" max="2" width="2.7109375" customWidth="1"/>
    <col min="3" max="3" width="7.28515625" style="2" customWidth="1"/>
    <col min="4" max="4" width="18.28515625" customWidth="1"/>
    <col min="5" max="5" width="13" style="1" customWidth="1"/>
    <col min="6" max="6" width="13.85546875" style="1" hidden="1" customWidth="1"/>
    <col min="7" max="7" width="18.28515625" customWidth="1"/>
    <col min="8" max="8" width="13" style="1" customWidth="1"/>
    <col min="9" max="9" width="20.140625" style="1" hidden="1" customWidth="1"/>
    <col min="10" max="10" width="18.28515625" customWidth="1"/>
    <col min="11" max="11" width="13" style="1" customWidth="1"/>
    <col min="12" max="12" width="20.140625" style="1" hidden="1" customWidth="1"/>
    <col min="13" max="13" width="18.28515625" customWidth="1"/>
    <col min="14" max="14" width="13" style="1" customWidth="1"/>
    <col min="15" max="15" width="20.140625" style="1" hidden="1" customWidth="1"/>
    <col min="16" max="16" width="18.28515625" customWidth="1"/>
    <col min="17" max="17" width="13.85546875" style="1" customWidth="1"/>
    <col min="18" max="18" width="20.140625" style="1" hidden="1" customWidth="1"/>
    <col min="19" max="19" width="18.28515625" customWidth="1"/>
    <col min="20" max="20" width="13" style="1" customWidth="1"/>
    <col min="21" max="21" width="20.140625" style="1" hidden="1" customWidth="1"/>
    <col min="22" max="22" width="18.28515625" customWidth="1"/>
    <col min="23" max="23" width="13" customWidth="1"/>
    <col min="24" max="24" width="20.140625" hidden="1" customWidth="1"/>
    <col min="25" max="25" width="18.28515625" customWidth="1"/>
    <col min="26" max="26" width="13" customWidth="1"/>
    <col min="27" max="27" width="20.140625" hidden="1" customWidth="1"/>
    <col min="28" max="28" width="18.28515625" style="206" customWidth="1"/>
    <col min="29" max="29" width="13" style="206" customWidth="1"/>
    <col min="30" max="30" width="20.140625" style="206" hidden="1" customWidth="1"/>
    <col min="31" max="31" width="18.28515625" style="206" customWidth="1"/>
    <col min="32" max="32" width="13" style="206" customWidth="1"/>
    <col min="33" max="33" width="20.140625" style="206" hidden="1" customWidth="1"/>
    <col min="34" max="34" width="18.28515625" style="206" customWidth="1"/>
    <col min="35" max="35" width="13" style="206" customWidth="1"/>
    <col min="36" max="36" width="20.140625" style="206" hidden="1" customWidth="1"/>
    <col min="37" max="37" width="18.28515625" style="206" customWidth="1"/>
    <col min="38" max="38" width="13" style="206" customWidth="1"/>
    <col min="39" max="39" width="20.140625" style="206" hidden="1" customWidth="1"/>
    <col min="40" max="40" width="18.28515625" style="206" customWidth="1"/>
    <col min="41" max="41" width="13" style="206" customWidth="1"/>
    <col min="42" max="42" width="20.140625" style="206" hidden="1" customWidth="1"/>
    <col min="43" max="43" width="18.28515625" style="206" customWidth="1"/>
    <col min="44" max="44" width="13" style="206" customWidth="1"/>
    <col min="45" max="45" width="20.140625" style="206" hidden="1" customWidth="1"/>
    <col min="46" max="46" width="18.28515625" style="206" customWidth="1"/>
    <col min="47" max="47" width="13" style="206" customWidth="1"/>
    <col min="48" max="48" width="20.140625" style="206" hidden="1" customWidth="1"/>
    <col min="49" max="49" width="18.28515625" style="206" customWidth="1"/>
    <col min="50" max="50" width="13" style="206" customWidth="1"/>
    <col min="51" max="51" width="20.140625" style="206" hidden="1" customWidth="1"/>
    <col min="52" max="52" width="18.28515625" style="206" customWidth="1"/>
    <col min="53" max="53" width="13" style="206" customWidth="1"/>
    <col min="54" max="54" width="20.140625" style="206" hidden="1" customWidth="1"/>
    <col min="55" max="55" width="18.28515625" style="206" customWidth="1"/>
    <col min="56" max="56" width="13" style="206" customWidth="1"/>
    <col min="57" max="57" width="20.140625" style="206" hidden="1" customWidth="1"/>
    <col min="58" max="58" width="18.28515625" style="206" customWidth="1"/>
    <col min="59" max="59" width="13" style="206" customWidth="1"/>
    <col min="60" max="60" width="20.140625" style="206" hidden="1" customWidth="1"/>
    <col min="61" max="61" width="18.28515625" style="206" customWidth="1"/>
    <col min="62" max="62" width="13" style="206" customWidth="1"/>
    <col min="63" max="63" width="20.140625" style="206" hidden="1" customWidth="1"/>
    <col min="64" max="64" width="18.28515625" style="206" customWidth="1"/>
    <col min="65" max="65" width="13" style="206" customWidth="1"/>
    <col min="66" max="66" width="20.140625" style="206" hidden="1" customWidth="1"/>
    <col min="67" max="67" width="18.28515625" style="206" customWidth="1"/>
    <col min="68" max="68" width="13" style="206" customWidth="1"/>
    <col min="69" max="69" width="20.140625" style="206" hidden="1" customWidth="1"/>
    <col min="70" max="70" width="18.28515625" style="206" customWidth="1"/>
    <col min="71" max="71" width="13" style="206" customWidth="1"/>
    <col min="72" max="72" width="20.140625" style="206" hidden="1" customWidth="1"/>
    <col min="73" max="73" width="18.28515625" style="206" customWidth="1"/>
    <col min="74" max="74" width="13" style="206" customWidth="1"/>
    <col min="75" max="75" width="20.140625" style="206" hidden="1" customWidth="1"/>
    <col min="76" max="76" width="18.28515625" style="206" customWidth="1"/>
    <col min="77" max="77" width="13" style="206" customWidth="1"/>
    <col min="78" max="78" width="20.140625" style="206" hidden="1" customWidth="1"/>
    <col min="79" max="79" width="18.28515625" style="206" customWidth="1"/>
    <col min="80" max="80" width="13" style="206" customWidth="1"/>
    <col min="81" max="81" width="20.140625" style="206" hidden="1" customWidth="1"/>
    <col min="82" max="82" width="18.28515625" style="206" customWidth="1"/>
    <col min="83" max="83" width="13" style="206" customWidth="1"/>
    <col min="84" max="84" width="20.140625" style="206" hidden="1" customWidth="1"/>
    <col min="85" max="85" width="18.28515625" style="206" customWidth="1"/>
    <col min="86" max="86" width="13" style="206" customWidth="1"/>
    <col min="87" max="87" width="20.140625" style="206" hidden="1" customWidth="1"/>
    <col min="88" max="88" width="18.28515625" style="206" customWidth="1"/>
    <col min="89" max="89" width="13" style="206" customWidth="1"/>
    <col min="90" max="90" width="20.140625" style="206" hidden="1" customWidth="1"/>
    <col min="91" max="91" width="18.28515625" style="206" customWidth="1"/>
    <col min="92" max="92" width="13" style="206" customWidth="1"/>
    <col min="93" max="93" width="20.140625" style="206" hidden="1" customWidth="1"/>
    <col min="94" max="94" width="18.28515625" style="206" customWidth="1"/>
    <col min="95" max="95" width="13" style="206" customWidth="1"/>
    <col min="96" max="96" width="20.140625" style="206" hidden="1" customWidth="1"/>
    <col min="97" max="97" width="18.28515625" style="206" customWidth="1"/>
    <col min="98" max="98" width="13" style="206" customWidth="1"/>
    <col min="99" max="99" width="20.140625" hidden="1" customWidth="1"/>
    <col min="100" max="100" width="3.5703125" customWidth="1"/>
    <col min="101" max="101" width="9.140625" style="131"/>
    <col min="102" max="103" width="9.28515625" style="131" bestFit="1" customWidth="1"/>
    <col min="104" max="104" width="9.140625" style="131"/>
    <col min="105" max="105" width="11.140625" style="131" customWidth="1"/>
    <col min="106" max="106" width="9.28515625" style="131" bestFit="1" customWidth="1"/>
    <col min="107" max="107" width="9.140625" style="131"/>
    <col min="108" max="108" width="12.28515625" style="131" customWidth="1"/>
    <col min="109" max="109" width="9.28515625" style="131" bestFit="1" customWidth="1"/>
    <col min="110" max="110" width="9.140625" style="131"/>
    <col min="111" max="111" width="10.5703125" style="131" bestFit="1" customWidth="1"/>
    <col min="112" max="112" width="9.28515625" style="131" bestFit="1" customWidth="1"/>
    <col min="113" max="113" width="9.140625" style="131"/>
    <col min="114" max="114" width="10.5703125" style="131" bestFit="1" customWidth="1"/>
    <col min="115" max="115" width="9.28515625" style="131" bestFit="1" customWidth="1"/>
    <col min="116" max="116" width="9.140625" style="131"/>
    <col min="117" max="117" width="10.5703125" style="131" bestFit="1" customWidth="1"/>
    <col min="118" max="118" width="9.28515625" style="131" bestFit="1" customWidth="1"/>
    <col min="119" max="119" width="9.140625" style="131"/>
    <col min="120" max="120" width="10.5703125" style="131" bestFit="1" customWidth="1"/>
    <col min="121" max="121" width="9.28515625" style="131" bestFit="1" customWidth="1"/>
    <col min="122" max="122" width="9.140625" style="131"/>
    <col min="123" max="123" width="10.5703125" style="131" bestFit="1" customWidth="1"/>
    <col min="124" max="124" width="9.28515625" style="131" bestFit="1" customWidth="1"/>
    <col min="125" max="125" width="9.140625" style="131"/>
    <col min="126" max="126" width="10.5703125" style="131" bestFit="1" customWidth="1"/>
    <col min="127" max="127" width="9.28515625" style="131" bestFit="1" customWidth="1"/>
    <col min="128" max="128" width="9.140625" style="131"/>
    <col min="129" max="129" width="11.5703125" style="131" bestFit="1" customWidth="1"/>
    <col min="130" max="130" width="9.28515625" style="131" bestFit="1" customWidth="1"/>
    <col min="131" max="131" width="9.140625" style="131"/>
    <col min="132" max="132" width="11.5703125" style="131" bestFit="1" customWidth="1"/>
    <col min="133" max="133" width="9.28515625" style="131" bestFit="1" customWidth="1"/>
    <col min="134" max="134" width="9.140625" style="131"/>
    <col min="135" max="135" width="11.5703125" style="131" bestFit="1" customWidth="1"/>
    <col min="136" max="136" width="9.28515625" style="131" bestFit="1" customWidth="1"/>
    <col min="137" max="137" width="9.140625" style="131"/>
    <col min="138" max="138" width="11.5703125" style="131" bestFit="1" customWidth="1"/>
    <col min="139" max="139" width="9.28515625" style="131" bestFit="1" customWidth="1"/>
    <col min="140" max="140" width="9.140625" style="131"/>
    <col min="141" max="141" width="11.5703125" style="131" bestFit="1" customWidth="1"/>
    <col min="142" max="142" width="9.28515625" style="131" bestFit="1" customWidth="1"/>
    <col min="143" max="143" width="9.140625" style="131"/>
    <col min="144" max="144" width="11.5703125" style="131" bestFit="1" customWidth="1"/>
    <col min="145" max="145" width="9.28515625" style="131" bestFit="1" customWidth="1"/>
    <col min="146" max="146" width="9.140625" style="131"/>
    <col min="147" max="147" width="11.5703125" style="131" bestFit="1" customWidth="1"/>
    <col min="148" max="148" width="9.28515625" style="131" bestFit="1" customWidth="1"/>
    <col min="149" max="149" width="9.140625" style="131"/>
    <col min="150" max="150" width="11.5703125" style="131" bestFit="1" customWidth="1"/>
    <col min="151" max="151" width="9.28515625" style="131" bestFit="1" customWidth="1"/>
    <col min="152" max="152" width="9.140625" style="131"/>
    <col min="153" max="153" width="11.5703125" style="131" bestFit="1" customWidth="1"/>
    <col min="154" max="154" width="9.28515625" style="131" bestFit="1" customWidth="1"/>
    <col min="155" max="155" width="9.140625" style="131"/>
    <col min="156" max="156" width="11.5703125" style="131" bestFit="1" customWidth="1"/>
    <col min="157" max="157" width="9.28515625" style="131" bestFit="1" customWidth="1"/>
    <col min="158" max="158" width="9.140625" style="131"/>
    <col min="159" max="159" width="11.5703125" style="131" bestFit="1" customWidth="1"/>
    <col min="160" max="160" width="9.28515625" style="131" bestFit="1" customWidth="1"/>
    <col min="161" max="161" width="9.140625" style="131"/>
    <col min="162" max="162" width="11.5703125" style="131" bestFit="1" customWidth="1"/>
    <col min="163" max="163" width="9.28515625" style="131" bestFit="1" customWidth="1"/>
    <col min="164" max="164" width="9.140625" style="131"/>
    <col min="165" max="165" width="11.5703125" style="131" bestFit="1" customWidth="1"/>
    <col min="166" max="166" width="9.28515625" style="131" bestFit="1" customWidth="1"/>
    <col min="167" max="167" width="9.140625" style="131"/>
    <col min="168" max="168" width="11.5703125" style="131" bestFit="1" customWidth="1"/>
    <col min="169" max="169" width="9.28515625" style="131" bestFit="1" customWidth="1"/>
    <col min="170" max="170" width="9.140625" style="131"/>
    <col min="171" max="171" width="11.5703125" style="131" bestFit="1" customWidth="1"/>
    <col min="172" max="172" width="9.28515625" style="131" bestFit="1" customWidth="1"/>
    <col min="173" max="173" width="9.140625" style="131"/>
    <col min="174" max="174" width="11.5703125" style="131" bestFit="1" customWidth="1"/>
    <col min="175" max="175" width="9.28515625" style="131" bestFit="1" customWidth="1"/>
    <col min="176" max="176" width="9.140625" style="131"/>
    <col min="177" max="177" width="11.5703125" style="131" bestFit="1" customWidth="1"/>
    <col min="178" max="178" width="9.28515625" style="131" bestFit="1" customWidth="1"/>
    <col min="179" max="179" width="9.140625" style="131"/>
    <col min="180" max="180" width="11.5703125" style="131" bestFit="1" customWidth="1"/>
    <col min="181" max="181" width="9.28515625" style="131" bestFit="1" customWidth="1"/>
    <col min="182" max="182" width="9.140625" style="131"/>
    <col min="183" max="183" width="11.5703125" style="131" bestFit="1" customWidth="1"/>
    <col min="184" max="184" width="9.28515625" style="131" bestFit="1" customWidth="1"/>
    <col min="185" max="185" width="9.140625" style="131"/>
    <col min="186" max="186" width="11.5703125" style="131" bestFit="1" customWidth="1"/>
    <col min="187" max="187" width="9.28515625" style="131" bestFit="1" customWidth="1"/>
    <col min="188" max="188" width="9.140625" style="131"/>
    <col min="189" max="189" width="11.5703125" style="131" bestFit="1" customWidth="1"/>
    <col min="190" max="190" width="9.28515625" style="131" bestFit="1" customWidth="1"/>
    <col min="191" max="191" width="9.140625" style="131"/>
    <col min="192" max="192" width="11.5703125" style="131" bestFit="1" customWidth="1"/>
    <col min="193" max="193" width="9.28515625" style="131" bestFit="1" customWidth="1"/>
    <col min="194" max="194" width="9.140625" style="131"/>
    <col min="195" max="195" width="11.5703125" style="131" bestFit="1" customWidth="1"/>
    <col min="196" max="196" width="9.28515625" style="131" bestFit="1" customWidth="1"/>
    <col min="197" max="211" width="9.140625" style="131"/>
  </cols>
  <sheetData>
    <row r="1" spans="1:100" ht="15.75" thickBot="1" x14ac:dyDescent="0.3">
      <c r="A1" s="4"/>
      <c r="B1" s="4"/>
      <c r="C1" s="5"/>
      <c r="D1" s="4"/>
      <c r="E1" s="6"/>
      <c r="F1" s="6"/>
      <c r="G1" s="4"/>
      <c r="H1" s="6"/>
      <c r="I1" s="6"/>
      <c r="J1" s="4"/>
      <c r="K1" s="6"/>
      <c r="L1" s="6"/>
      <c r="M1" s="4"/>
      <c r="N1" s="6"/>
      <c r="O1" s="6"/>
      <c r="P1" s="4"/>
      <c r="Q1" s="6"/>
      <c r="R1" s="6"/>
      <c r="S1" s="4"/>
      <c r="T1" s="6"/>
      <c r="U1" s="6"/>
      <c r="V1" s="4"/>
      <c r="W1" s="4"/>
      <c r="X1" s="4"/>
      <c r="Y1" s="4"/>
      <c r="Z1" s="4"/>
      <c r="AA1" s="4"/>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4"/>
      <c r="CV1" s="4"/>
    </row>
    <row r="2" spans="1:100" ht="19.5" thickBot="1" x14ac:dyDescent="0.3">
      <c r="A2" s="4"/>
      <c r="B2" s="4"/>
      <c r="C2" s="5"/>
      <c r="D2" s="4"/>
      <c r="E2" s="6"/>
      <c r="F2" s="6"/>
      <c r="G2" s="4"/>
      <c r="H2" s="6"/>
      <c r="I2" s="6"/>
      <c r="J2" s="4"/>
      <c r="K2" s="6"/>
      <c r="L2" s="6"/>
      <c r="M2" s="4"/>
      <c r="N2" s="6"/>
      <c r="O2" s="6"/>
      <c r="P2" s="4"/>
      <c r="Q2" s="6"/>
      <c r="R2" s="6"/>
      <c r="S2" s="4"/>
      <c r="T2" s="7" t="s">
        <v>6</v>
      </c>
      <c r="U2" s="67"/>
      <c r="V2" s="8"/>
      <c r="W2" s="8"/>
      <c r="X2" s="8"/>
      <c r="Y2" s="8"/>
      <c r="Z2" s="9"/>
      <c r="AA2" s="71"/>
      <c r="AB2" s="208"/>
      <c r="AC2" s="208"/>
      <c r="AD2" s="208"/>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4"/>
      <c r="CV2" s="4"/>
    </row>
    <row r="3" spans="1:100" ht="18" customHeight="1" x14ac:dyDescent="0.25">
      <c r="A3" s="4"/>
      <c r="B3" s="4"/>
      <c r="C3" s="5"/>
      <c r="D3" s="244" t="s">
        <v>7</v>
      </c>
      <c r="E3" s="244"/>
      <c r="F3" s="244"/>
      <c r="G3" s="244"/>
      <c r="H3" s="244"/>
      <c r="I3" s="244"/>
      <c r="J3" s="244"/>
      <c r="K3" s="10"/>
      <c r="L3" s="13"/>
      <c r="M3" s="11" t="s">
        <v>8</v>
      </c>
      <c r="N3" s="12">
        <f>'Snowball vs Avalanche'!H4</f>
        <v>200</v>
      </c>
      <c r="O3" s="12"/>
      <c r="P3" s="13" t="s">
        <v>9</v>
      </c>
      <c r="Q3" s="14"/>
      <c r="R3" s="70"/>
      <c r="S3" s="4"/>
      <c r="T3" s="15" t="s">
        <v>76</v>
      </c>
      <c r="U3" s="68"/>
      <c r="V3" s="69"/>
      <c r="W3" s="69"/>
      <c r="X3" s="69"/>
      <c r="Y3" s="69"/>
      <c r="Z3" s="16"/>
      <c r="AA3" s="71"/>
      <c r="AB3" s="208"/>
      <c r="AC3" s="208"/>
      <c r="AD3" s="208"/>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4"/>
      <c r="CV3" s="4"/>
    </row>
    <row r="4" spans="1:100" ht="18" customHeight="1" thickBot="1" x14ac:dyDescent="0.3">
      <c r="A4" s="4"/>
      <c r="B4" s="4"/>
      <c r="C4" s="5"/>
      <c r="D4" s="244"/>
      <c r="E4" s="244"/>
      <c r="F4" s="244"/>
      <c r="G4" s="244"/>
      <c r="H4" s="244"/>
      <c r="I4" s="244"/>
      <c r="J4" s="244"/>
      <c r="K4" s="17"/>
      <c r="L4" s="20"/>
      <c r="M4" s="18" t="s">
        <v>10</v>
      </c>
      <c r="N4" s="19">
        <f>'Snowball vs Avalanche'!H5</f>
        <v>0</v>
      </c>
      <c r="O4" s="19"/>
      <c r="P4" s="20" t="s">
        <v>11</v>
      </c>
      <c r="Q4" s="21"/>
      <c r="R4" s="70"/>
      <c r="S4" s="4"/>
      <c r="T4" s="15" t="s">
        <v>75</v>
      </c>
      <c r="U4" s="68"/>
      <c r="V4" s="69"/>
      <c r="W4" s="69"/>
      <c r="X4" s="69"/>
      <c r="Y4" s="69"/>
      <c r="Z4" s="16"/>
      <c r="AA4" s="71"/>
      <c r="AB4" s="208"/>
      <c r="AC4" s="208"/>
      <c r="AD4" s="208"/>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4"/>
      <c r="CV4" s="4"/>
    </row>
    <row r="5" spans="1:100" ht="19.5" customHeight="1" x14ac:dyDescent="0.25">
      <c r="A5" s="4"/>
      <c r="B5" s="4"/>
      <c r="C5" s="5"/>
      <c r="D5" s="79" t="s">
        <v>78</v>
      </c>
      <c r="E5" s="22"/>
      <c r="F5" s="22"/>
      <c r="G5" s="22"/>
      <c r="H5" s="6"/>
      <c r="I5" s="6"/>
      <c r="J5" s="4"/>
      <c r="K5" s="23"/>
      <c r="L5" s="23"/>
      <c r="M5" s="24"/>
      <c r="N5" s="4"/>
      <c r="O5" s="4"/>
      <c r="P5" s="4"/>
      <c r="Q5" s="6"/>
      <c r="R5" s="6"/>
      <c r="S5" s="4"/>
      <c r="T5" s="15"/>
      <c r="U5" s="68"/>
      <c r="V5" s="69"/>
      <c r="W5" s="69"/>
      <c r="X5" s="69"/>
      <c r="Y5" s="69"/>
      <c r="Z5" s="16"/>
      <c r="AA5" s="71"/>
      <c r="AB5" s="208"/>
      <c r="AC5" s="208"/>
      <c r="AD5" s="208"/>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4"/>
      <c r="CV5" s="4"/>
    </row>
    <row r="6" spans="1:100" ht="20.25" customHeight="1" x14ac:dyDescent="0.25">
      <c r="A6" s="4"/>
      <c r="B6" s="4"/>
      <c r="C6" s="5"/>
      <c r="D6" s="74" t="s">
        <v>12</v>
      </c>
      <c r="E6" s="22"/>
      <c r="F6" s="22"/>
      <c r="G6" s="22"/>
      <c r="H6" s="6"/>
      <c r="I6" s="6"/>
      <c r="J6" s="4"/>
      <c r="K6" s="245" t="s">
        <v>79</v>
      </c>
      <c r="L6" s="245"/>
      <c r="M6" s="245"/>
      <c r="N6" s="245"/>
      <c r="O6" s="245"/>
      <c r="P6" s="245"/>
      <c r="Q6" s="245"/>
      <c r="R6" s="237"/>
      <c r="S6" s="4"/>
      <c r="T6" s="15"/>
      <c r="U6" s="68"/>
      <c r="V6" s="69"/>
      <c r="W6" s="69"/>
      <c r="X6" s="69"/>
      <c r="Y6" s="69"/>
      <c r="Z6" s="16"/>
      <c r="AA6" s="71"/>
      <c r="AB6" s="208"/>
      <c r="AC6" s="208"/>
      <c r="AD6" s="208"/>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4"/>
      <c r="CV6" s="4"/>
    </row>
    <row r="7" spans="1:100" ht="20.25" customHeight="1" thickBot="1" x14ac:dyDescent="0.3">
      <c r="A7" s="4"/>
      <c r="B7" s="4"/>
      <c r="C7" s="5"/>
      <c r="D7" s="26" t="s">
        <v>54</v>
      </c>
      <c r="E7" s="22"/>
      <c r="F7" s="22"/>
      <c r="G7" s="22"/>
      <c r="H7" s="6"/>
      <c r="I7" s="6"/>
      <c r="J7" s="4"/>
      <c r="K7" s="245"/>
      <c r="L7" s="245"/>
      <c r="M7" s="245"/>
      <c r="N7" s="245"/>
      <c r="O7" s="245"/>
      <c r="P7" s="245"/>
      <c r="Q7" s="245"/>
      <c r="R7" s="237"/>
      <c r="S7" s="4"/>
      <c r="T7" s="25"/>
      <c r="U7" s="76"/>
      <c r="V7" s="72"/>
      <c r="W7" s="72"/>
      <c r="X7" s="72"/>
      <c r="Y7" s="72"/>
      <c r="Z7" s="73"/>
      <c r="AA7" s="4"/>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4"/>
      <c r="CV7" s="4"/>
    </row>
    <row r="8" spans="1:100" ht="15.75" customHeight="1" thickBot="1" x14ac:dyDescent="0.3">
      <c r="A8" s="4"/>
      <c r="B8" s="4"/>
      <c r="C8" s="5"/>
      <c r="D8" s="27"/>
      <c r="E8" s="22"/>
      <c r="F8" s="22"/>
      <c r="G8" s="22"/>
      <c r="H8" s="6"/>
      <c r="I8" s="6"/>
      <c r="J8" s="4"/>
      <c r="K8" s="23"/>
      <c r="L8" s="23"/>
      <c r="M8" s="24"/>
      <c r="N8" s="4"/>
      <c r="O8" s="4"/>
      <c r="P8" s="4"/>
      <c r="Q8" s="6"/>
      <c r="R8" s="6"/>
      <c r="S8" s="4"/>
      <c r="T8" s="6"/>
      <c r="U8" s="6"/>
      <c r="V8" s="4"/>
      <c r="W8" s="4"/>
      <c r="X8" s="4"/>
      <c r="Y8" s="4"/>
      <c r="Z8" s="4"/>
      <c r="AA8" s="4"/>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4"/>
      <c r="CV8" s="4"/>
    </row>
    <row r="9" spans="1:100" x14ac:dyDescent="0.25">
      <c r="A9" s="4"/>
      <c r="B9" s="4"/>
      <c r="C9" s="215"/>
      <c r="D9" s="13"/>
      <c r="E9" s="216"/>
      <c r="F9" s="216"/>
      <c r="G9" s="13"/>
      <c r="H9" s="216"/>
      <c r="I9" s="216"/>
      <c r="J9" s="13"/>
      <c r="K9" s="216"/>
      <c r="L9" s="216"/>
      <c r="M9" s="13"/>
      <c r="N9" s="216"/>
      <c r="O9" s="216"/>
      <c r="P9" s="13"/>
      <c r="Q9" s="216"/>
      <c r="R9" s="216"/>
      <c r="S9" s="13"/>
      <c r="T9" s="216"/>
      <c r="U9" s="216"/>
      <c r="V9" s="13"/>
      <c r="W9" s="13"/>
      <c r="X9" s="13"/>
      <c r="Y9" s="13"/>
      <c r="Z9" s="14"/>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V9" s="4"/>
    </row>
    <row r="10" spans="1:100" ht="18.75" x14ac:dyDescent="0.25">
      <c r="A10" s="4"/>
      <c r="B10" s="4"/>
      <c r="C10" s="217"/>
      <c r="D10" s="218" t="s">
        <v>13</v>
      </c>
      <c r="E10" s="44"/>
      <c r="F10" s="44"/>
      <c r="G10" s="219"/>
      <c r="H10" s="44"/>
      <c r="I10" s="44"/>
      <c r="J10" s="219"/>
      <c r="K10" s="44"/>
      <c r="L10" s="44"/>
      <c r="M10" s="219"/>
      <c r="N10" s="44"/>
      <c r="O10" s="44"/>
      <c r="P10" s="219"/>
      <c r="Q10" s="44"/>
      <c r="R10" s="44"/>
      <c r="S10" s="219"/>
      <c r="T10" s="44"/>
      <c r="U10" s="44"/>
      <c r="V10" s="219"/>
      <c r="W10" s="219"/>
      <c r="X10" s="219"/>
      <c r="Y10" s="219"/>
      <c r="Z10" s="220" t="s">
        <v>14</v>
      </c>
      <c r="AA10" s="28"/>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V10" s="4"/>
    </row>
    <row r="11" spans="1:100" ht="15.75" thickBot="1" x14ac:dyDescent="0.3">
      <c r="A11" s="4"/>
      <c r="B11" s="4"/>
      <c r="C11" s="217"/>
      <c r="D11" s="219"/>
      <c r="E11" s="44"/>
      <c r="F11" s="44"/>
      <c r="G11" s="219"/>
      <c r="H11" s="44"/>
      <c r="I11" s="44"/>
      <c r="J11" s="219"/>
      <c r="K11" s="44"/>
      <c r="L11" s="44"/>
      <c r="M11" s="219"/>
      <c r="N11" s="44"/>
      <c r="O11" s="44"/>
      <c r="P11" s="219"/>
      <c r="Q11" s="44"/>
      <c r="R11" s="44"/>
      <c r="S11" s="219"/>
      <c r="T11" s="44"/>
      <c r="U11" s="44"/>
      <c r="V11" s="219"/>
      <c r="W11" s="219"/>
      <c r="X11" s="219"/>
      <c r="Y11" s="219"/>
      <c r="Z11" s="221"/>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V11" s="4"/>
    </row>
    <row r="12" spans="1:100" ht="15.75" x14ac:dyDescent="0.25">
      <c r="A12" s="4"/>
      <c r="B12" s="4"/>
      <c r="C12" s="217"/>
      <c r="D12" s="29" t="s">
        <v>15</v>
      </c>
      <c r="E12" s="30"/>
      <c r="F12" s="77"/>
      <c r="G12" s="31" t="s">
        <v>16</v>
      </c>
      <c r="H12" s="30"/>
      <c r="I12" s="66"/>
      <c r="J12" s="31" t="s">
        <v>17</v>
      </c>
      <c r="K12" s="32"/>
      <c r="L12" s="66"/>
      <c r="M12" s="31" t="s">
        <v>18</v>
      </c>
      <c r="N12" s="32"/>
      <c r="O12" s="66"/>
      <c r="P12" s="31" t="s">
        <v>19</v>
      </c>
      <c r="Q12" s="32"/>
      <c r="R12" s="66"/>
      <c r="S12" s="33" t="s">
        <v>20</v>
      </c>
      <c r="T12" s="34"/>
      <c r="U12" s="66"/>
      <c r="V12" s="31" t="s">
        <v>21</v>
      </c>
      <c r="W12" s="35"/>
      <c r="X12" s="66"/>
      <c r="Y12" s="31" t="s">
        <v>22</v>
      </c>
      <c r="Z12" s="36"/>
      <c r="AA12" s="66"/>
      <c r="AB12" s="209" t="s">
        <v>23</v>
      </c>
      <c r="AC12" s="210"/>
      <c r="AD12" s="211"/>
      <c r="AE12" s="209" t="s">
        <v>24</v>
      </c>
      <c r="AF12" s="210"/>
      <c r="AG12" s="211"/>
      <c r="AH12" s="209" t="s">
        <v>25</v>
      </c>
      <c r="AI12" s="210"/>
      <c r="AJ12" s="211"/>
      <c r="AK12" s="209" t="s">
        <v>26</v>
      </c>
      <c r="AL12" s="210"/>
      <c r="AM12" s="211"/>
      <c r="AN12" s="209" t="s">
        <v>27</v>
      </c>
      <c r="AO12" s="210"/>
      <c r="AP12" s="211"/>
      <c r="AQ12" s="209" t="s">
        <v>28</v>
      </c>
      <c r="AR12" s="210"/>
      <c r="AS12" s="211"/>
      <c r="AT12" s="209" t="s">
        <v>29</v>
      </c>
      <c r="AU12" s="210"/>
      <c r="AV12" s="211"/>
      <c r="AW12" s="209" t="s">
        <v>30</v>
      </c>
      <c r="AX12" s="210"/>
      <c r="AY12" s="211"/>
      <c r="AZ12" s="209" t="s">
        <v>38</v>
      </c>
      <c r="BA12" s="210"/>
      <c r="BB12" s="211"/>
      <c r="BC12" s="209" t="s">
        <v>39</v>
      </c>
      <c r="BD12" s="210"/>
      <c r="BE12" s="211"/>
      <c r="BF12" s="209" t="s">
        <v>40</v>
      </c>
      <c r="BG12" s="210"/>
      <c r="BH12" s="211"/>
      <c r="BI12" s="209" t="s">
        <v>41</v>
      </c>
      <c r="BJ12" s="210"/>
      <c r="BK12" s="211"/>
      <c r="BL12" s="209" t="s">
        <v>42</v>
      </c>
      <c r="BM12" s="210"/>
      <c r="BN12" s="211"/>
      <c r="BO12" s="209" t="s">
        <v>43</v>
      </c>
      <c r="BP12" s="210"/>
      <c r="BQ12" s="211"/>
      <c r="BR12" s="209" t="s">
        <v>44</v>
      </c>
      <c r="BS12" s="210"/>
      <c r="BT12" s="211"/>
      <c r="BU12" s="209" t="s">
        <v>45</v>
      </c>
      <c r="BV12" s="210"/>
      <c r="BW12" s="211"/>
      <c r="BX12" s="209" t="s">
        <v>46</v>
      </c>
      <c r="BY12" s="210"/>
      <c r="BZ12" s="211"/>
      <c r="CA12" s="209" t="s">
        <v>47</v>
      </c>
      <c r="CB12" s="210"/>
      <c r="CC12" s="211"/>
      <c r="CD12" s="209" t="s">
        <v>48</v>
      </c>
      <c r="CE12" s="210"/>
      <c r="CF12" s="211"/>
      <c r="CG12" s="209" t="s">
        <v>49</v>
      </c>
      <c r="CH12" s="210"/>
      <c r="CI12" s="211"/>
      <c r="CJ12" s="209" t="s">
        <v>50</v>
      </c>
      <c r="CK12" s="210"/>
      <c r="CL12" s="211"/>
      <c r="CM12" s="209" t="s">
        <v>51</v>
      </c>
      <c r="CN12" s="210"/>
      <c r="CO12" s="211"/>
      <c r="CP12" s="209" t="s">
        <v>52</v>
      </c>
      <c r="CQ12" s="210"/>
      <c r="CR12" s="211"/>
      <c r="CS12" s="209" t="s">
        <v>53</v>
      </c>
      <c r="CT12" s="210"/>
      <c r="CU12" s="32"/>
      <c r="CV12" s="4"/>
    </row>
    <row r="13" spans="1:100" x14ac:dyDescent="0.25">
      <c r="A13" s="4"/>
      <c r="B13" s="4"/>
      <c r="C13" s="217"/>
      <c r="D13" s="37" t="s">
        <v>0</v>
      </c>
      <c r="E13" s="38">
        <f>'Snowball vs Avalanche'!C16</f>
        <v>1000</v>
      </c>
      <c r="F13" s="40"/>
      <c r="G13" s="39" t="s">
        <v>0</v>
      </c>
      <c r="H13" s="40">
        <f>'Snowball vs Avalanche'!C17</f>
        <v>2000</v>
      </c>
      <c r="I13" s="40"/>
      <c r="J13" s="39" t="s">
        <v>0</v>
      </c>
      <c r="K13" s="38">
        <f>'Snowball vs Avalanche'!$C$18</f>
        <v>3000</v>
      </c>
      <c r="L13" s="40"/>
      <c r="M13" s="39" t="s">
        <v>0</v>
      </c>
      <c r="N13" s="38">
        <f>'Snowball vs Avalanche'!$C$19</f>
        <v>0</v>
      </c>
      <c r="O13" s="40"/>
      <c r="P13" s="39" t="s">
        <v>0</v>
      </c>
      <c r="Q13" s="38">
        <f>'Snowball vs Avalanche'!$C$20</f>
        <v>0</v>
      </c>
      <c r="R13" s="40"/>
      <c r="S13" s="219" t="s">
        <v>0</v>
      </c>
      <c r="T13" s="38">
        <f>'Snowball vs Avalanche'!$C$21</f>
        <v>0</v>
      </c>
      <c r="U13" s="40"/>
      <c r="V13" s="39" t="s">
        <v>0</v>
      </c>
      <c r="W13" s="38">
        <f>'Snowball vs Avalanche'!$C$22</f>
        <v>0</v>
      </c>
      <c r="X13" s="40"/>
      <c r="Y13" s="39" t="s">
        <v>0</v>
      </c>
      <c r="Z13" s="222">
        <f>'Snowball vs Avalanche'!$C$23</f>
        <v>0</v>
      </c>
      <c r="AA13" s="40"/>
      <c r="AB13" s="207" t="s">
        <v>0</v>
      </c>
      <c r="AC13" s="210">
        <f>'Snowball vs Avalanche'!$C$24</f>
        <v>0</v>
      </c>
      <c r="AD13" s="210"/>
      <c r="AE13" s="207" t="s">
        <v>0</v>
      </c>
      <c r="AF13" s="210">
        <f>'Snowball vs Avalanche'!$C$25</f>
        <v>0</v>
      </c>
      <c r="AG13" s="210"/>
      <c r="AH13" s="207" t="s">
        <v>0</v>
      </c>
      <c r="AI13" s="210">
        <f>'Snowball vs Avalanche'!$C$26</f>
        <v>0</v>
      </c>
      <c r="AJ13" s="210"/>
      <c r="AK13" s="207" t="s">
        <v>0</v>
      </c>
      <c r="AL13" s="210">
        <f>'Snowball vs Avalanche'!$C$27</f>
        <v>0</v>
      </c>
      <c r="AM13" s="210"/>
      <c r="AN13" s="207" t="s">
        <v>0</v>
      </c>
      <c r="AO13" s="210">
        <f>'Snowball vs Avalanche'!$C$28</f>
        <v>0</v>
      </c>
      <c r="AP13" s="210"/>
      <c r="AQ13" s="207" t="s">
        <v>0</v>
      </c>
      <c r="AR13" s="210">
        <f>'Snowball vs Avalanche'!$C$29</f>
        <v>0</v>
      </c>
      <c r="AS13" s="210"/>
      <c r="AT13" s="207" t="s">
        <v>0</v>
      </c>
      <c r="AU13" s="210">
        <f>'Snowball vs Avalanche'!$C$30</f>
        <v>0</v>
      </c>
      <c r="AV13" s="210"/>
      <c r="AW13" s="207" t="s">
        <v>0</v>
      </c>
      <c r="AX13" s="210">
        <f>'Snowball vs Avalanche'!$C$31</f>
        <v>0</v>
      </c>
      <c r="AY13" s="210"/>
      <c r="AZ13" s="207" t="s">
        <v>0</v>
      </c>
      <c r="BA13" s="210">
        <f>'Snowball vs Avalanche'!$C$32</f>
        <v>0</v>
      </c>
      <c r="BB13" s="210"/>
      <c r="BC13" s="207" t="s">
        <v>0</v>
      </c>
      <c r="BD13" s="210">
        <f>'Snowball vs Avalanche'!$C$33</f>
        <v>0</v>
      </c>
      <c r="BE13" s="210"/>
      <c r="BF13" s="207" t="s">
        <v>0</v>
      </c>
      <c r="BG13" s="210">
        <f>'Snowball vs Avalanche'!$C$34</f>
        <v>0</v>
      </c>
      <c r="BH13" s="210"/>
      <c r="BI13" s="207" t="s">
        <v>0</v>
      </c>
      <c r="BJ13" s="210">
        <f>'Snowball vs Avalanche'!$C$35</f>
        <v>0</v>
      </c>
      <c r="BK13" s="210"/>
      <c r="BL13" s="207" t="s">
        <v>0</v>
      </c>
      <c r="BM13" s="210">
        <f>'Snowball vs Avalanche'!$C$36</f>
        <v>0</v>
      </c>
      <c r="BN13" s="210"/>
      <c r="BO13" s="207" t="s">
        <v>0</v>
      </c>
      <c r="BP13" s="210">
        <f>'Snowball vs Avalanche'!$C$37</f>
        <v>0</v>
      </c>
      <c r="BQ13" s="210"/>
      <c r="BR13" s="207" t="s">
        <v>0</v>
      </c>
      <c r="BS13" s="210">
        <f>'Snowball vs Avalanche'!$C$38</f>
        <v>0</v>
      </c>
      <c r="BT13" s="210"/>
      <c r="BU13" s="207" t="s">
        <v>0</v>
      </c>
      <c r="BV13" s="210">
        <f>'Snowball vs Avalanche'!$C$39</f>
        <v>0</v>
      </c>
      <c r="BW13" s="210"/>
      <c r="BX13" s="207" t="s">
        <v>0</v>
      </c>
      <c r="BY13" s="210">
        <f>'Snowball vs Avalanche'!$C$40</f>
        <v>0</v>
      </c>
      <c r="BZ13" s="210"/>
      <c r="CA13" s="207" t="s">
        <v>0</v>
      </c>
      <c r="CB13" s="210">
        <f>'Snowball vs Avalanche'!$C$41</f>
        <v>0</v>
      </c>
      <c r="CC13" s="210"/>
      <c r="CD13" s="207" t="s">
        <v>0</v>
      </c>
      <c r="CE13" s="210">
        <f>'Snowball vs Avalanche'!$C$42</f>
        <v>0</v>
      </c>
      <c r="CF13" s="210"/>
      <c r="CG13" s="207" t="s">
        <v>0</v>
      </c>
      <c r="CH13" s="210">
        <f>'Snowball vs Avalanche'!$C$43</f>
        <v>0</v>
      </c>
      <c r="CI13" s="210"/>
      <c r="CJ13" s="207" t="s">
        <v>0</v>
      </c>
      <c r="CK13" s="210">
        <f>'Snowball vs Avalanche'!$C$44</f>
        <v>0</v>
      </c>
      <c r="CL13" s="210"/>
      <c r="CM13" s="207" t="s">
        <v>0</v>
      </c>
      <c r="CN13" s="210">
        <f>'Snowball vs Avalanche'!$C$45</f>
        <v>0</v>
      </c>
      <c r="CO13" s="210"/>
      <c r="CP13" s="207" t="s">
        <v>0</v>
      </c>
      <c r="CQ13" s="210">
        <f>'Snowball vs Avalanche'!$C$46</f>
        <v>0</v>
      </c>
      <c r="CR13" s="210"/>
      <c r="CS13" s="207" t="s">
        <v>0</v>
      </c>
      <c r="CT13" s="210">
        <f>'Snowball vs Avalanche'!$C$47</f>
        <v>0</v>
      </c>
      <c r="CU13" s="38"/>
      <c r="CV13" s="4"/>
    </row>
    <row r="14" spans="1:100" x14ac:dyDescent="0.25">
      <c r="A14" s="4"/>
      <c r="B14" s="4"/>
      <c r="C14" s="217"/>
      <c r="D14" s="37" t="s">
        <v>31</v>
      </c>
      <c r="E14" s="38">
        <f>'Snowball vs Avalanche'!D16</f>
        <v>25</v>
      </c>
      <c r="F14" s="40"/>
      <c r="G14" s="39" t="s">
        <v>31</v>
      </c>
      <c r="H14" s="40">
        <f>'Snowball vs Avalanche'!D17</f>
        <v>40</v>
      </c>
      <c r="I14" s="40"/>
      <c r="J14" s="39" t="s">
        <v>31</v>
      </c>
      <c r="K14" s="38">
        <f>'Snowball vs Avalanche'!$D$18</f>
        <v>60</v>
      </c>
      <c r="L14" s="40"/>
      <c r="M14" s="39" t="s">
        <v>31</v>
      </c>
      <c r="N14" s="38">
        <f>'Snowball vs Avalanche'!$D$19</f>
        <v>0</v>
      </c>
      <c r="O14" s="40"/>
      <c r="P14" s="39" t="s">
        <v>31</v>
      </c>
      <c r="Q14" s="38">
        <f>'Snowball vs Avalanche'!$D$20</f>
        <v>0</v>
      </c>
      <c r="R14" s="40"/>
      <c r="S14" s="219" t="s">
        <v>31</v>
      </c>
      <c r="T14" s="38">
        <f>'Snowball vs Avalanche'!$D$21</f>
        <v>0</v>
      </c>
      <c r="U14" s="40"/>
      <c r="V14" s="39" t="s">
        <v>31</v>
      </c>
      <c r="W14" s="38">
        <f>'Snowball vs Avalanche'!$D$22</f>
        <v>0</v>
      </c>
      <c r="X14" s="40"/>
      <c r="Y14" s="39" t="s">
        <v>31</v>
      </c>
      <c r="Z14" s="222">
        <f>'Snowball vs Avalanche'!$D$23</f>
        <v>0</v>
      </c>
      <c r="AA14" s="40"/>
      <c r="AB14" s="207" t="s">
        <v>31</v>
      </c>
      <c r="AC14" s="210">
        <f>'Snowball vs Avalanche'!$D$24</f>
        <v>0</v>
      </c>
      <c r="AD14" s="210"/>
      <c r="AE14" s="207" t="s">
        <v>31</v>
      </c>
      <c r="AF14" s="210">
        <f>'Snowball vs Avalanche'!$D$25</f>
        <v>0</v>
      </c>
      <c r="AG14" s="210"/>
      <c r="AH14" s="207" t="s">
        <v>31</v>
      </c>
      <c r="AI14" s="210">
        <f>'Snowball vs Avalanche'!$D$26</f>
        <v>0</v>
      </c>
      <c r="AJ14" s="210"/>
      <c r="AK14" s="207" t="s">
        <v>31</v>
      </c>
      <c r="AL14" s="210">
        <f>'Snowball vs Avalanche'!$D$27</f>
        <v>0</v>
      </c>
      <c r="AM14" s="210"/>
      <c r="AN14" s="207" t="s">
        <v>31</v>
      </c>
      <c r="AO14" s="210">
        <f>'Snowball vs Avalanche'!$D$28</f>
        <v>0</v>
      </c>
      <c r="AP14" s="210"/>
      <c r="AQ14" s="207" t="s">
        <v>31</v>
      </c>
      <c r="AR14" s="210">
        <f>'Snowball vs Avalanche'!$D$29</f>
        <v>0</v>
      </c>
      <c r="AS14" s="210"/>
      <c r="AT14" s="207" t="s">
        <v>31</v>
      </c>
      <c r="AU14" s="210">
        <f>'Snowball vs Avalanche'!$D$30</f>
        <v>0</v>
      </c>
      <c r="AV14" s="210"/>
      <c r="AW14" s="207" t="s">
        <v>31</v>
      </c>
      <c r="AX14" s="210">
        <f>'Snowball vs Avalanche'!$D$31</f>
        <v>0</v>
      </c>
      <c r="AY14" s="210"/>
      <c r="AZ14" s="207" t="s">
        <v>31</v>
      </c>
      <c r="BA14" s="210">
        <f>'Snowball vs Avalanche'!$D$32</f>
        <v>0</v>
      </c>
      <c r="BB14" s="210"/>
      <c r="BC14" s="207" t="s">
        <v>31</v>
      </c>
      <c r="BD14" s="210">
        <f>'Snowball vs Avalanche'!$D$33</f>
        <v>0</v>
      </c>
      <c r="BE14" s="210"/>
      <c r="BF14" s="207" t="s">
        <v>31</v>
      </c>
      <c r="BG14" s="210">
        <f>'Snowball vs Avalanche'!$D$34</f>
        <v>0</v>
      </c>
      <c r="BH14" s="210"/>
      <c r="BI14" s="207" t="s">
        <v>31</v>
      </c>
      <c r="BJ14" s="210">
        <f>'Snowball vs Avalanche'!$D$35</f>
        <v>0</v>
      </c>
      <c r="BK14" s="210"/>
      <c r="BL14" s="207" t="s">
        <v>31</v>
      </c>
      <c r="BM14" s="210">
        <f>'Snowball vs Avalanche'!$D$36</f>
        <v>0</v>
      </c>
      <c r="BN14" s="210"/>
      <c r="BO14" s="207" t="s">
        <v>31</v>
      </c>
      <c r="BP14" s="210">
        <f>'Snowball vs Avalanche'!$D$37</f>
        <v>0</v>
      </c>
      <c r="BQ14" s="210"/>
      <c r="BR14" s="207" t="s">
        <v>31</v>
      </c>
      <c r="BS14" s="210">
        <f>'Snowball vs Avalanche'!$D$38</f>
        <v>0</v>
      </c>
      <c r="BT14" s="210"/>
      <c r="BU14" s="207" t="s">
        <v>31</v>
      </c>
      <c r="BV14" s="210">
        <f>'Snowball vs Avalanche'!$D$39</f>
        <v>0</v>
      </c>
      <c r="BW14" s="210"/>
      <c r="BX14" s="207" t="s">
        <v>31</v>
      </c>
      <c r="BY14" s="210">
        <f>'Snowball vs Avalanche'!$D$40</f>
        <v>0</v>
      </c>
      <c r="BZ14" s="210"/>
      <c r="CA14" s="207" t="s">
        <v>31</v>
      </c>
      <c r="CB14" s="210">
        <f>'Snowball vs Avalanche'!$D$41</f>
        <v>0</v>
      </c>
      <c r="CC14" s="210"/>
      <c r="CD14" s="207" t="s">
        <v>31</v>
      </c>
      <c r="CE14" s="210">
        <f>'Snowball vs Avalanche'!$D$42</f>
        <v>0</v>
      </c>
      <c r="CF14" s="210"/>
      <c r="CG14" s="207" t="s">
        <v>31</v>
      </c>
      <c r="CH14" s="210">
        <f>'Snowball vs Avalanche'!$D$43</f>
        <v>0</v>
      </c>
      <c r="CI14" s="210"/>
      <c r="CJ14" s="207" t="s">
        <v>31</v>
      </c>
      <c r="CK14" s="210">
        <f>'Snowball vs Avalanche'!$D$44</f>
        <v>0</v>
      </c>
      <c r="CL14" s="210"/>
      <c r="CM14" s="207" t="s">
        <v>31</v>
      </c>
      <c r="CN14" s="210">
        <f>'Snowball vs Avalanche'!$D$45</f>
        <v>0</v>
      </c>
      <c r="CO14" s="210"/>
      <c r="CP14" s="207" t="s">
        <v>31</v>
      </c>
      <c r="CQ14" s="210">
        <f>'Snowball vs Avalanche'!$D$46</f>
        <v>0</v>
      </c>
      <c r="CR14" s="210"/>
      <c r="CS14" s="207" t="s">
        <v>31</v>
      </c>
      <c r="CT14" s="210">
        <f>'Snowball vs Avalanche'!$D$47</f>
        <v>0</v>
      </c>
      <c r="CU14" s="38"/>
      <c r="CV14" s="4"/>
    </row>
    <row r="15" spans="1:100" ht="15.75" thickBot="1" x14ac:dyDescent="0.3">
      <c r="A15" s="4"/>
      <c r="B15" s="4"/>
      <c r="C15" s="217"/>
      <c r="D15" s="17" t="s">
        <v>32</v>
      </c>
      <c r="E15" s="41">
        <f>'Snowball vs Avalanche'!E16</f>
        <v>0.08</v>
      </c>
      <c r="F15" s="43"/>
      <c r="G15" s="42" t="s">
        <v>32</v>
      </c>
      <c r="H15" s="43">
        <f>'Snowball vs Avalanche'!E17</f>
        <v>0.12</v>
      </c>
      <c r="I15" s="43"/>
      <c r="J15" s="42" t="s">
        <v>32</v>
      </c>
      <c r="K15" s="41">
        <f>'Snowball vs Avalanche'!$E$18</f>
        <v>0.26</v>
      </c>
      <c r="L15" s="43"/>
      <c r="M15" s="42" t="s">
        <v>32</v>
      </c>
      <c r="N15" s="41">
        <f>'Snowball vs Avalanche'!$E$19</f>
        <v>0</v>
      </c>
      <c r="O15" s="43"/>
      <c r="P15" s="42" t="s">
        <v>32</v>
      </c>
      <c r="Q15" s="41">
        <f>'Snowball vs Avalanche'!$E$20</f>
        <v>0</v>
      </c>
      <c r="R15" s="43"/>
      <c r="S15" s="20" t="s">
        <v>32</v>
      </c>
      <c r="T15" s="41">
        <f>'Snowball vs Avalanche'!$E$21</f>
        <v>0</v>
      </c>
      <c r="U15" s="43"/>
      <c r="V15" s="42" t="s">
        <v>32</v>
      </c>
      <c r="W15" s="41">
        <f>'Snowball vs Avalanche'!$E$22</f>
        <v>0</v>
      </c>
      <c r="X15" s="43"/>
      <c r="Y15" s="42" t="s">
        <v>32</v>
      </c>
      <c r="Z15" s="223">
        <f>'Snowball vs Avalanche'!$E$23</f>
        <v>0</v>
      </c>
      <c r="AA15" s="43"/>
      <c r="AB15" s="207" t="s">
        <v>32</v>
      </c>
      <c r="AC15" s="212">
        <f>'Snowball vs Avalanche'!$E$24</f>
        <v>0</v>
      </c>
      <c r="AD15" s="212"/>
      <c r="AE15" s="207" t="s">
        <v>32</v>
      </c>
      <c r="AF15" s="212">
        <f>'Snowball vs Avalanche'!$E$25</f>
        <v>0</v>
      </c>
      <c r="AG15" s="212"/>
      <c r="AH15" s="207" t="s">
        <v>32</v>
      </c>
      <c r="AI15" s="212">
        <f>'Snowball vs Avalanche'!$E$26</f>
        <v>0</v>
      </c>
      <c r="AJ15" s="212"/>
      <c r="AK15" s="207" t="s">
        <v>32</v>
      </c>
      <c r="AL15" s="212">
        <f>'Snowball vs Avalanche'!$E$27</f>
        <v>0</v>
      </c>
      <c r="AM15" s="212"/>
      <c r="AN15" s="207" t="s">
        <v>32</v>
      </c>
      <c r="AO15" s="212">
        <f>'Snowball vs Avalanche'!$E$28</f>
        <v>0</v>
      </c>
      <c r="AP15" s="212"/>
      <c r="AQ15" s="207" t="s">
        <v>32</v>
      </c>
      <c r="AR15" s="212">
        <f>'Snowball vs Avalanche'!$E$29</f>
        <v>0</v>
      </c>
      <c r="AS15" s="212"/>
      <c r="AT15" s="207" t="s">
        <v>32</v>
      </c>
      <c r="AU15" s="212">
        <f>'Snowball vs Avalanche'!$E$30</f>
        <v>0</v>
      </c>
      <c r="AV15" s="212"/>
      <c r="AW15" s="207" t="s">
        <v>32</v>
      </c>
      <c r="AX15" s="212">
        <f>'Snowball vs Avalanche'!$E$31</f>
        <v>0</v>
      </c>
      <c r="AY15" s="212"/>
      <c r="AZ15" s="207" t="s">
        <v>32</v>
      </c>
      <c r="BA15" s="212">
        <f>'Snowball vs Avalanche'!$E$32</f>
        <v>0</v>
      </c>
      <c r="BB15" s="212"/>
      <c r="BC15" s="207" t="s">
        <v>32</v>
      </c>
      <c r="BD15" s="212">
        <f>'Snowball vs Avalanche'!$E$33</f>
        <v>0</v>
      </c>
      <c r="BE15" s="212"/>
      <c r="BF15" s="207" t="s">
        <v>32</v>
      </c>
      <c r="BG15" s="212">
        <f>'Snowball vs Avalanche'!$E$34</f>
        <v>0</v>
      </c>
      <c r="BH15" s="212"/>
      <c r="BI15" s="207" t="s">
        <v>32</v>
      </c>
      <c r="BJ15" s="212">
        <f>'Snowball vs Avalanche'!$E$35</f>
        <v>0</v>
      </c>
      <c r="BK15" s="212"/>
      <c r="BL15" s="207" t="s">
        <v>32</v>
      </c>
      <c r="BM15" s="212">
        <f>'Snowball vs Avalanche'!$E$36</f>
        <v>0</v>
      </c>
      <c r="BN15" s="212"/>
      <c r="BO15" s="207" t="s">
        <v>32</v>
      </c>
      <c r="BP15" s="212">
        <f>'Snowball vs Avalanche'!$E$37</f>
        <v>0</v>
      </c>
      <c r="BQ15" s="212"/>
      <c r="BR15" s="207" t="s">
        <v>32</v>
      </c>
      <c r="BS15" s="212">
        <f>'Snowball vs Avalanche'!$E$38</f>
        <v>0</v>
      </c>
      <c r="BT15" s="212"/>
      <c r="BU15" s="207" t="s">
        <v>32</v>
      </c>
      <c r="BV15" s="212">
        <f>'Snowball vs Avalanche'!$E$39</f>
        <v>0</v>
      </c>
      <c r="BW15" s="212"/>
      <c r="BX15" s="207" t="s">
        <v>32</v>
      </c>
      <c r="BY15" s="212">
        <f>'Snowball vs Avalanche'!$E$40</f>
        <v>0</v>
      </c>
      <c r="BZ15" s="212"/>
      <c r="CA15" s="207" t="s">
        <v>32</v>
      </c>
      <c r="CB15" s="212">
        <f>'Snowball vs Avalanche'!$E$41</f>
        <v>0</v>
      </c>
      <c r="CC15" s="212"/>
      <c r="CD15" s="207" t="s">
        <v>32</v>
      </c>
      <c r="CE15" s="212">
        <f>'Snowball vs Avalanche'!$E$42</f>
        <v>0</v>
      </c>
      <c r="CF15" s="212"/>
      <c r="CG15" s="207" t="s">
        <v>32</v>
      </c>
      <c r="CH15" s="212">
        <f>'Snowball vs Avalanche'!$E$43</f>
        <v>0</v>
      </c>
      <c r="CI15" s="212"/>
      <c r="CJ15" s="207" t="s">
        <v>32</v>
      </c>
      <c r="CK15" s="212">
        <f>'Snowball vs Avalanche'!$E$44</f>
        <v>0</v>
      </c>
      <c r="CL15" s="212"/>
      <c r="CM15" s="207" t="s">
        <v>32</v>
      </c>
      <c r="CN15" s="212">
        <f>'Snowball vs Avalanche'!$E$45</f>
        <v>0</v>
      </c>
      <c r="CO15" s="212"/>
      <c r="CP15" s="207" t="s">
        <v>32</v>
      </c>
      <c r="CQ15" s="212">
        <f>'Snowball vs Avalanche'!$E$46</f>
        <v>0</v>
      </c>
      <c r="CR15" s="212"/>
      <c r="CS15" s="207" t="s">
        <v>32</v>
      </c>
      <c r="CT15" s="212">
        <f>'Snowball vs Avalanche'!$E$47</f>
        <v>0</v>
      </c>
      <c r="CU15" s="41"/>
      <c r="CV15" s="4"/>
    </row>
    <row r="16" spans="1:100" x14ac:dyDescent="0.25">
      <c r="A16" s="4"/>
      <c r="B16" s="4"/>
      <c r="C16" s="217"/>
      <c r="D16" s="219"/>
      <c r="E16" s="44"/>
      <c r="F16" s="44"/>
      <c r="G16" s="219"/>
      <c r="H16" s="44"/>
      <c r="I16" s="44"/>
      <c r="J16" s="219"/>
      <c r="K16" s="44"/>
      <c r="L16" s="44"/>
      <c r="M16" s="219"/>
      <c r="N16" s="44"/>
      <c r="O16" s="44"/>
      <c r="P16" s="219"/>
      <c r="Q16" s="44"/>
      <c r="R16" s="44"/>
      <c r="S16" s="219"/>
      <c r="T16" s="44"/>
      <c r="U16" s="44"/>
      <c r="V16" s="219"/>
      <c r="W16" s="44"/>
      <c r="X16" s="44"/>
      <c r="Y16" s="219"/>
      <c r="Z16" s="224"/>
      <c r="AA16" s="44"/>
      <c r="AB16" s="207"/>
      <c r="AC16" s="210"/>
      <c r="AD16" s="210"/>
      <c r="AE16" s="207"/>
      <c r="AF16" s="210"/>
      <c r="AG16" s="210"/>
      <c r="AH16" s="207"/>
      <c r="AI16" s="210"/>
      <c r="AJ16" s="210"/>
      <c r="AK16" s="207"/>
      <c r="AL16" s="210"/>
      <c r="AM16" s="210"/>
      <c r="AN16" s="207"/>
      <c r="AO16" s="210"/>
      <c r="AP16" s="210"/>
      <c r="AQ16" s="207"/>
      <c r="AR16" s="210"/>
      <c r="AS16" s="210"/>
      <c r="AT16" s="207"/>
      <c r="AU16" s="210"/>
      <c r="AV16" s="210"/>
      <c r="AW16" s="207"/>
      <c r="AX16" s="210"/>
      <c r="AY16" s="210"/>
      <c r="AZ16" s="207"/>
      <c r="BA16" s="210"/>
      <c r="BB16" s="210"/>
      <c r="BC16" s="207"/>
      <c r="BD16" s="210"/>
      <c r="BE16" s="210"/>
      <c r="BF16" s="207"/>
      <c r="BG16" s="210"/>
      <c r="BH16" s="210"/>
      <c r="BI16" s="207"/>
      <c r="BJ16" s="210"/>
      <c r="BK16" s="210"/>
      <c r="BL16" s="207"/>
      <c r="BM16" s="210"/>
      <c r="BN16" s="210"/>
      <c r="BO16" s="207"/>
      <c r="BP16" s="210"/>
      <c r="BQ16" s="210"/>
      <c r="BR16" s="207"/>
      <c r="BS16" s="210"/>
      <c r="BT16" s="210"/>
      <c r="BU16" s="207"/>
      <c r="BV16" s="210"/>
      <c r="BW16" s="210"/>
      <c r="BX16" s="207"/>
      <c r="BY16" s="210"/>
      <c r="BZ16" s="210"/>
      <c r="CA16" s="207"/>
      <c r="CB16" s="210"/>
      <c r="CC16" s="210"/>
      <c r="CD16" s="207"/>
      <c r="CE16" s="210"/>
      <c r="CF16" s="210"/>
      <c r="CG16" s="207"/>
      <c r="CH16" s="210"/>
      <c r="CI16" s="210"/>
      <c r="CJ16" s="207"/>
      <c r="CK16" s="210"/>
      <c r="CL16" s="210"/>
      <c r="CM16" s="207"/>
      <c r="CN16" s="210"/>
      <c r="CO16" s="210"/>
      <c r="CP16" s="207"/>
      <c r="CQ16" s="210"/>
      <c r="CR16" s="210"/>
      <c r="CS16" s="207"/>
      <c r="CT16" s="210"/>
      <c r="CU16" s="75"/>
      <c r="CV16" s="4"/>
    </row>
    <row r="17" spans="1:211" s="52" customFormat="1" x14ac:dyDescent="0.25">
      <c r="A17" s="45"/>
      <c r="B17" s="45"/>
      <c r="C17" s="225" t="s">
        <v>33</v>
      </c>
      <c r="D17" s="47" t="s">
        <v>34</v>
      </c>
      <c r="E17" s="48" t="s">
        <v>0</v>
      </c>
      <c r="F17" s="48"/>
      <c r="G17" s="47" t="s">
        <v>34</v>
      </c>
      <c r="H17" s="49" t="s">
        <v>0</v>
      </c>
      <c r="I17" s="48" t="s">
        <v>37</v>
      </c>
      <c r="J17" s="50" t="s">
        <v>34</v>
      </c>
      <c r="K17" s="48" t="s">
        <v>0</v>
      </c>
      <c r="L17" s="48" t="s">
        <v>37</v>
      </c>
      <c r="M17" s="47" t="s">
        <v>34</v>
      </c>
      <c r="N17" s="49" t="s">
        <v>0</v>
      </c>
      <c r="O17" s="48" t="s">
        <v>37</v>
      </c>
      <c r="P17" s="50" t="s">
        <v>34</v>
      </c>
      <c r="Q17" s="48" t="s">
        <v>0</v>
      </c>
      <c r="R17" s="48" t="s">
        <v>37</v>
      </c>
      <c r="S17" s="47" t="s">
        <v>34</v>
      </c>
      <c r="T17" s="49" t="s">
        <v>0</v>
      </c>
      <c r="U17" s="48" t="s">
        <v>37</v>
      </c>
      <c r="V17" s="50" t="s">
        <v>34</v>
      </c>
      <c r="W17" s="48" t="s">
        <v>0</v>
      </c>
      <c r="X17" s="48" t="s">
        <v>37</v>
      </c>
      <c r="Y17" s="47" t="s">
        <v>34</v>
      </c>
      <c r="Z17" s="226" t="s">
        <v>0</v>
      </c>
      <c r="AA17" s="48" t="s">
        <v>37</v>
      </c>
      <c r="AB17" s="213" t="s">
        <v>34</v>
      </c>
      <c r="AC17" s="214" t="s">
        <v>0</v>
      </c>
      <c r="AD17" s="214" t="s">
        <v>37</v>
      </c>
      <c r="AE17" s="213" t="s">
        <v>34</v>
      </c>
      <c r="AF17" s="214" t="s">
        <v>0</v>
      </c>
      <c r="AG17" s="214" t="s">
        <v>37</v>
      </c>
      <c r="AH17" s="213" t="s">
        <v>34</v>
      </c>
      <c r="AI17" s="214" t="s">
        <v>0</v>
      </c>
      <c r="AJ17" s="214" t="s">
        <v>37</v>
      </c>
      <c r="AK17" s="213" t="s">
        <v>34</v>
      </c>
      <c r="AL17" s="214" t="s">
        <v>0</v>
      </c>
      <c r="AM17" s="214" t="s">
        <v>37</v>
      </c>
      <c r="AN17" s="213" t="s">
        <v>34</v>
      </c>
      <c r="AO17" s="214" t="s">
        <v>0</v>
      </c>
      <c r="AP17" s="214" t="s">
        <v>37</v>
      </c>
      <c r="AQ17" s="213" t="s">
        <v>34</v>
      </c>
      <c r="AR17" s="214" t="s">
        <v>0</v>
      </c>
      <c r="AS17" s="214" t="s">
        <v>37</v>
      </c>
      <c r="AT17" s="213" t="s">
        <v>34</v>
      </c>
      <c r="AU17" s="214" t="s">
        <v>0</v>
      </c>
      <c r="AV17" s="214" t="s">
        <v>37</v>
      </c>
      <c r="AW17" s="213" t="s">
        <v>34</v>
      </c>
      <c r="AX17" s="214" t="s">
        <v>0</v>
      </c>
      <c r="AY17" s="214" t="s">
        <v>37</v>
      </c>
      <c r="AZ17" s="213" t="s">
        <v>34</v>
      </c>
      <c r="BA17" s="214" t="s">
        <v>0</v>
      </c>
      <c r="BB17" s="214" t="s">
        <v>37</v>
      </c>
      <c r="BC17" s="213" t="s">
        <v>34</v>
      </c>
      <c r="BD17" s="214" t="s">
        <v>0</v>
      </c>
      <c r="BE17" s="214" t="s">
        <v>37</v>
      </c>
      <c r="BF17" s="213" t="s">
        <v>34</v>
      </c>
      <c r="BG17" s="214" t="s">
        <v>0</v>
      </c>
      <c r="BH17" s="214" t="s">
        <v>37</v>
      </c>
      <c r="BI17" s="213" t="s">
        <v>34</v>
      </c>
      <c r="BJ17" s="214" t="s">
        <v>0</v>
      </c>
      <c r="BK17" s="214" t="s">
        <v>37</v>
      </c>
      <c r="BL17" s="213" t="s">
        <v>34</v>
      </c>
      <c r="BM17" s="214" t="s">
        <v>0</v>
      </c>
      <c r="BN17" s="214" t="s">
        <v>37</v>
      </c>
      <c r="BO17" s="213" t="s">
        <v>34</v>
      </c>
      <c r="BP17" s="214" t="s">
        <v>0</v>
      </c>
      <c r="BQ17" s="214" t="s">
        <v>37</v>
      </c>
      <c r="BR17" s="213" t="s">
        <v>34</v>
      </c>
      <c r="BS17" s="214" t="s">
        <v>0</v>
      </c>
      <c r="BT17" s="214" t="s">
        <v>37</v>
      </c>
      <c r="BU17" s="213" t="s">
        <v>34</v>
      </c>
      <c r="BV17" s="214" t="s">
        <v>0</v>
      </c>
      <c r="BW17" s="214" t="s">
        <v>37</v>
      </c>
      <c r="BX17" s="213" t="s">
        <v>34</v>
      </c>
      <c r="BY17" s="214" t="s">
        <v>0</v>
      </c>
      <c r="BZ17" s="214" t="s">
        <v>37</v>
      </c>
      <c r="CA17" s="213" t="s">
        <v>34</v>
      </c>
      <c r="CB17" s="214" t="s">
        <v>0</v>
      </c>
      <c r="CC17" s="214" t="s">
        <v>37</v>
      </c>
      <c r="CD17" s="213" t="s">
        <v>34</v>
      </c>
      <c r="CE17" s="214" t="s">
        <v>0</v>
      </c>
      <c r="CF17" s="214" t="s">
        <v>37</v>
      </c>
      <c r="CG17" s="213" t="s">
        <v>34</v>
      </c>
      <c r="CH17" s="214" t="s">
        <v>0</v>
      </c>
      <c r="CI17" s="214" t="s">
        <v>37</v>
      </c>
      <c r="CJ17" s="213" t="s">
        <v>34</v>
      </c>
      <c r="CK17" s="214" t="s">
        <v>0</v>
      </c>
      <c r="CL17" s="214" t="s">
        <v>37</v>
      </c>
      <c r="CM17" s="213" t="s">
        <v>34</v>
      </c>
      <c r="CN17" s="214" t="s">
        <v>0</v>
      </c>
      <c r="CO17" s="214" t="s">
        <v>37</v>
      </c>
      <c r="CP17" s="213" t="s">
        <v>34</v>
      </c>
      <c r="CQ17" s="214" t="s">
        <v>0</v>
      </c>
      <c r="CR17" s="214" t="s">
        <v>37</v>
      </c>
      <c r="CS17" s="213" t="s">
        <v>34</v>
      </c>
      <c r="CT17" s="214" t="s">
        <v>0</v>
      </c>
      <c r="CU17" s="49" t="s">
        <v>37</v>
      </c>
      <c r="CV17" s="51"/>
      <c r="CW17" s="132"/>
      <c r="CX17" s="132" t="s">
        <v>15</v>
      </c>
      <c r="CY17" s="132" t="s">
        <v>69</v>
      </c>
      <c r="CZ17" s="132"/>
      <c r="DA17" s="132" t="s">
        <v>16</v>
      </c>
      <c r="DB17" s="132" t="s">
        <v>69</v>
      </c>
      <c r="DC17" s="132"/>
      <c r="DD17" s="132" t="s">
        <v>17</v>
      </c>
      <c r="DE17" s="132" t="s">
        <v>69</v>
      </c>
      <c r="DF17" s="132"/>
      <c r="DG17" s="132" t="s">
        <v>18</v>
      </c>
      <c r="DH17" s="132" t="s">
        <v>69</v>
      </c>
      <c r="DI17" s="132"/>
      <c r="DJ17" s="132" t="s">
        <v>19</v>
      </c>
      <c r="DK17" s="132" t="s">
        <v>69</v>
      </c>
      <c r="DL17" s="132"/>
      <c r="DM17" s="132" t="s">
        <v>20</v>
      </c>
      <c r="DN17" s="132" t="s">
        <v>69</v>
      </c>
      <c r="DO17" s="132"/>
      <c r="DP17" s="132" t="s">
        <v>21</v>
      </c>
      <c r="DQ17" s="132" t="s">
        <v>69</v>
      </c>
      <c r="DR17" s="132"/>
      <c r="DS17" s="132" t="s">
        <v>22</v>
      </c>
      <c r="DT17" s="132" t="s">
        <v>69</v>
      </c>
      <c r="DU17" s="132"/>
      <c r="DV17" s="132" t="s">
        <v>23</v>
      </c>
      <c r="DW17" s="132" t="s">
        <v>69</v>
      </c>
      <c r="DX17" s="132"/>
      <c r="DY17" s="132" t="s">
        <v>24</v>
      </c>
      <c r="DZ17" s="132" t="s">
        <v>69</v>
      </c>
      <c r="EA17" s="132"/>
      <c r="EB17" s="132" t="s">
        <v>25</v>
      </c>
      <c r="EC17" s="132" t="s">
        <v>69</v>
      </c>
      <c r="ED17" s="132"/>
      <c r="EE17" s="132" t="s">
        <v>26</v>
      </c>
      <c r="EF17" s="132" t="s">
        <v>69</v>
      </c>
      <c r="EG17" s="132"/>
      <c r="EH17" s="132" t="s">
        <v>27</v>
      </c>
      <c r="EI17" s="132" t="s">
        <v>69</v>
      </c>
      <c r="EJ17" s="132"/>
      <c r="EK17" s="132" t="s">
        <v>28</v>
      </c>
      <c r="EL17" s="132" t="s">
        <v>69</v>
      </c>
      <c r="EM17" s="132"/>
      <c r="EN17" s="132" t="s">
        <v>29</v>
      </c>
      <c r="EO17" s="132" t="s">
        <v>69</v>
      </c>
      <c r="EP17" s="132"/>
      <c r="EQ17" s="132" t="s">
        <v>30</v>
      </c>
      <c r="ER17" s="132" t="s">
        <v>69</v>
      </c>
      <c r="ES17" s="132"/>
      <c r="ET17" s="132" t="s">
        <v>38</v>
      </c>
      <c r="EU17" s="132" t="s">
        <v>69</v>
      </c>
      <c r="EV17" s="132"/>
      <c r="EW17" s="132" t="s">
        <v>39</v>
      </c>
      <c r="EX17" s="132" t="s">
        <v>69</v>
      </c>
      <c r="EY17" s="132"/>
      <c r="EZ17" s="132" t="s">
        <v>40</v>
      </c>
      <c r="FA17" s="132" t="s">
        <v>69</v>
      </c>
      <c r="FB17" s="132"/>
      <c r="FC17" s="132" t="s">
        <v>41</v>
      </c>
      <c r="FD17" s="132" t="s">
        <v>69</v>
      </c>
      <c r="FE17" s="132"/>
      <c r="FF17" s="132" t="s">
        <v>42</v>
      </c>
      <c r="FG17" s="132" t="s">
        <v>69</v>
      </c>
      <c r="FH17" s="132"/>
      <c r="FI17" s="132" t="s">
        <v>43</v>
      </c>
      <c r="FJ17" s="132" t="s">
        <v>69</v>
      </c>
      <c r="FK17" s="132"/>
      <c r="FL17" s="132" t="s">
        <v>44</v>
      </c>
      <c r="FM17" s="132" t="s">
        <v>69</v>
      </c>
      <c r="FN17" s="132"/>
      <c r="FO17" s="132" t="s">
        <v>45</v>
      </c>
      <c r="FP17" s="132" t="s">
        <v>69</v>
      </c>
      <c r="FQ17" s="132"/>
      <c r="FR17" s="132" t="s">
        <v>46</v>
      </c>
      <c r="FS17" s="132" t="s">
        <v>69</v>
      </c>
      <c r="FT17" s="132"/>
      <c r="FU17" s="132" t="s">
        <v>47</v>
      </c>
      <c r="FV17" s="132" t="s">
        <v>69</v>
      </c>
      <c r="FW17" s="132"/>
      <c r="FX17" s="132" t="s">
        <v>48</v>
      </c>
      <c r="FY17" s="132" t="s">
        <v>69</v>
      </c>
      <c r="FZ17" s="132"/>
      <c r="GA17" s="132" t="s">
        <v>49</v>
      </c>
      <c r="GB17" s="132" t="s">
        <v>69</v>
      </c>
      <c r="GC17" s="132"/>
      <c r="GD17" s="132" t="s">
        <v>50</v>
      </c>
      <c r="GE17" s="132" t="s">
        <v>69</v>
      </c>
      <c r="GF17" s="132"/>
      <c r="GG17" s="132" t="s">
        <v>51</v>
      </c>
      <c r="GH17" s="132" t="s">
        <v>69</v>
      </c>
      <c r="GI17" s="132"/>
      <c r="GJ17" s="132" t="s">
        <v>52</v>
      </c>
      <c r="GK17" s="132" t="s">
        <v>69</v>
      </c>
      <c r="GL17" s="132"/>
      <c r="GM17" s="132" t="s">
        <v>53</v>
      </c>
      <c r="GN17" s="132" t="s">
        <v>69</v>
      </c>
      <c r="GO17" s="132"/>
      <c r="GP17" s="132"/>
      <c r="GQ17" s="132"/>
      <c r="GR17" s="132"/>
      <c r="GS17" s="132"/>
      <c r="GT17" s="132"/>
      <c r="GU17" s="132"/>
      <c r="GV17" s="132"/>
      <c r="GW17" s="132"/>
      <c r="GX17" s="132"/>
      <c r="GY17" s="132"/>
      <c r="GZ17" s="132"/>
      <c r="HA17" s="132"/>
      <c r="HB17" s="132"/>
      <c r="HC17" s="132"/>
    </row>
    <row r="18" spans="1:211" x14ac:dyDescent="0.25">
      <c r="A18" s="65">
        <f>SUM(D18:E18,G18:H18,J18:K18,M18:N18,P18:Q18,S18:T18,V18:W18,Y18:Z18,AB18:AC18,AE18:AF18,AH18:AI18,AK18:AL18,AN18:AO18,AQ18:AR18,AT18:AU18,AW18:AX18,AZ18:BA18,BC18:BD18,BF18:BG18,BI18:BJ18,BL18:BM18,BO18:BP18,BR18:BS18,BU18:BV18,BX18:BY18,CA18:CB18,CD18:CE18,CG18:CH18,CJ18:CK18,CM18:CN18,CP18:CQ18,CS18:CT18)</f>
        <v>6000</v>
      </c>
      <c r="B18" s="65">
        <f>SUM(D18,G18,J18,M18,P18,S18,V18,Y18,AB18,AE18,AH18,AK18,AN18,AQ18,AT18,AW18,AZ18,BC18,BF18,BI18,BL18,BO18,BR18,BU18,BX18,CA18,CD18,CG18,CJ18,CM18,CP18,CS18)</f>
        <v>325</v>
      </c>
      <c r="C18" s="227">
        <v>1</v>
      </c>
      <c r="D18" s="54">
        <f>IF((N4+N3)&gt;=E13,E13,(N3+N4+E14))</f>
        <v>225</v>
      </c>
      <c r="E18" s="78">
        <f>IF(E13-D18&lt;=0,0,(E13-D18))</f>
        <v>775</v>
      </c>
      <c r="F18" s="78"/>
      <c r="G18" s="55">
        <f>IF((N3+N4)&gt;=(E13+H13),H13,IF(AND(D18=E13,D18&lt;&gt;0),(N3+N4-E13+H14),H14))</f>
        <v>40</v>
      </c>
      <c r="H18" s="56">
        <f>IF(H13-G18&lt;=0,0,(H13-G18))</f>
        <v>1960</v>
      </c>
      <c r="I18" s="78">
        <v>0</v>
      </c>
      <c r="J18" s="78">
        <f>IF((N3+N4)&gt;=(H13+K13+E13),K13,IF(AND(G18=H13, G18&lt;&gt;0),(N3+N4-H13-E13+K14),K14))</f>
        <v>60</v>
      </c>
      <c r="K18" s="78">
        <f>IF(K13-J18&lt;=0,0,(K13-J18))</f>
        <v>2940</v>
      </c>
      <c r="L18" s="78">
        <v>0</v>
      </c>
      <c r="M18" s="55">
        <f>IF((N3+N4)&gt;=(K13+N13+H13+E13),N13,IF(AND(J18=K13, J18&lt;&gt;0),(N3+N4-K13-H13-E13+N14),N14))</f>
        <v>0</v>
      </c>
      <c r="N18" s="56">
        <f>IF(N13-M18&lt;=0,0,(N13-M18))</f>
        <v>0</v>
      </c>
      <c r="O18" s="78">
        <v>0</v>
      </c>
      <c r="P18" s="78">
        <f>IF((N3+N4)&gt;=(N13+Q13+K13+H13+E13),Q13,IF(AND(M18=N13,M18&lt;&gt;0),(N3+N4-N13-K13-H13-E13+Q14),Q14))</f>
        <v>0</v>
      </c>
      <c r="Q18" s="78">
        <f>IF(Q13-P18&lt;=0,0,(Q13-P18))</f>
        <v>0</v>
      </c>
      <c r="R18" s="78">
        <v>0</v>
      </c>
      <c r="S18" s="55">
        <f>IF((N3+N4)&gt;=(Q13+T13+N13+K13+H13+E13),T13,IF(AND(P18=Q13,P18&lt;&gt;0),(N3+N4-Q13-N13-K13-H13-E13+T14),T14))</f>
        <v>0</v>
      </c>
      <c r="T18" s="56">
        <f>IF(T13-S18&lt;=0,0,(T13-S18))</f>
        <v>0</v>
      </c>
      <c r="U18" s="78">
        <v>0</v>
      </c>
      <c r="V18" s="78">
        <f>IF(($N$3+$N$4)&gt;=(T13+W13+Q13+N13+K13+H13+E13),W13,IF(AND(S18=T$13,S18&lt;&gt;0),($N$3+$N$4-T13-Q13-N13-K13-H13-E13+W14),W14))</f>
        <v>0</v>
      </c>
      <c r="W18" s="78">
        <f>IF(W13-V18&lt;=0,0,(W13-V18))</f>
        <v>0</v>
      </c>
      <c r="X18" s="78">
        <v>0</v>
      </c>
      <c r="Y18" s="55">
        <f>IF(($N$3+$N$4)&gt;=(W13+Z13+T13+Q13+N13+K13+H13+E13),Z13,IF(AND(V18=W$13,V18&lt;&gt;0),($N$3+$N$4-W13-T13-Q13-N13-K13-H13-E13+Z14),Z14))</f>
        <v>0</v>
      </c>
      <c r="Z18" s="228">
        <f>IF(Z13-Y18&lt;=0,0,(Z13-Y18))</f>
        <v>0</v>
      </c>
      <c r="AA18" s="3">
        <v>0</v>
      </c>
      <c r="AB18" s="210">
        <f>IF(($N$3+$N$4+E14+H14+K14+N14+Q14+T14+W14+Z14+AC14)&gt;=(Z13+AC13+W13+T13+Q13+N13+K13+H13+E13),AC13,IF(AND(Y18=Z$13,Y18&lt;&gt;0),($N$3+$N$4-Z13-W13-T13-Q13-N13-K13-H13-E13+E14+H14+K14+N14+Q14+T14+W14+Z14+AC14),AC14))</f>
        <v>0</v>
      </c>
      <c r="AC18" s="210">
        <f>IF(AC13-AB18&lt;=0,0,(AC13-AB18))</f>
        <v>0</v>
      </c>
      <c r="AD18" s="210">
        <v>0</v>
      </c>
      <c r="AE18" s="210">
        <f>IF(($N$3+$N$4+E14+H14+K14+N14+Q14+T14+W14+Z14+AC14+AF14)&gt;=(AC13+AF13+Z13+W13+T13+Q13+N13+K13+H13+E13),AF13,IF(AND(AB18=AC$13,AB18&lt;&gt;0),($N$3+$N$4-AC13-Z13-W13-T13-Q13-N13-K13-H13-E13+E14+H14+K14+N14+Q14+T14+W14+Z14+AC14+AF14),AF14))</f>
        <v>0</v>
      </c>
      <c r="AF18" s="210">
        <f>IF(AF13-AE18&lt;=0,0,(AF13-AE18))</f>
        <v>0</v>
      </c>
      <c r="AG18" s="210">
        <v>0</v>
      </c>
      <c r="AH18" s="210">
        <f>IF(($N$3+$N$4+E14+H14+K14+N14+Q14+T14+W14+Z14+AC14+AF14+AI14)&gt;=(AF13+AI13+AC13+Z13+W13+T13+Q13+N13+K13+H13+E13),AI13,IF(AND(AE18=AF$13,AE18&lt;&gt;0),($N$3+$N$4-AF13-AC13-Z13-W13-T13-Q13-N13-K13-H13-E13+E14+H14+K14+N14+Q14+T14+W14+Z14+AC14+AF14+AI14),AI14))</f>
        <v>0</v>
      </c>
      <c r="AI18" s="210">
        <f>IF(AI13-AH18&lt;=0,0,(AI13-AH18))</f>
        <v>0</v>
      </c>
      <c r="AJ18" s="210">
        <v>0</v>
      </c>
      <c r="AK18" s="210">
        <f>IF(($N$3+$N$4+E14+H14+K14+N14+Q14+T14+W14+Z14+AC14+AF14+AI14+AL14)&gt;=(AI13+AL13+AF13+AC13+Z13+W13+T13+Q13+N13+K13+H13+E13),AL13,IF(AND(AH18=AI$13,AH18&lt;&gt;0),($N$3+$N$4-AI13-AF13-AC13-Z13-W13-T13-Q13-N13-K13-H13-E13+E14+H14+K14+N14+Q14+T14+W14+Z14+AC14+AF14+AI14+AL14),AL14))</f>
        <v>0</v>
      </c>
      <c r="AL18" s="210">
        <f>IF(AL13-AK18&lt;=0,0,(AL13-AK18))</f>
        <v>0</v>
      </c>
      <c r="AM18" s="210">
        <v>0</v>
      </c>
      <c r="AN18" s="210">
        <f>IF(($N$3+$N$4+E14+H14+K14+N14+Q14+T14+W14+Z14+AC14+AF14+AI14+AL14+AO14)&gt;=(AL13+AO13+AI13+AF13+AC13+Z13+W13+T13+Q13+N13+K13+H13+E13),AO13,IF(AND(AK18=AL$13,AK18&lt;&gt;0),($N$3+$N$4-AL13-AI13-AF13-AC13-Z13-W13-T13-Q13-N13-K13-H13-E13+E14+H14+K14+N14+Q14+T14+W14+Z14+AC14+AF14+AI14+AL14+AO14),AO14))</f>
        <v>0</v>
      </c>
      <c r="AO18" s="210">
        <f>IF(AO13-AN18&lt;=0,0,(AO13-AN18))</f>
        <v>0</v>
      </c>
      <c r="AP18" s="210">
        <v>0</v>
      </c>
      <c r="AQ18" s="210">
        <f>IF(($N$3+$N$4+E14+H14+K14+N14+Q14+T14+W14+Z14+AC14+AF14+AI14+AL14+AO14+AR14)&gt;=(AO13+AR13+AL13+AI13+AF13+AC13+Z13+W13+T13+Q13+N13+K13+H13+E13),AR13,IF(AND(AN18=AO$13,AN18&lt;&gt;0),($N$3+$N$4-AO13-AL13-AI13-AF13-AC13-Z13-W13-T13-Q13-N13-K13-H13-E13+E14+H14+K14+N14+Q14+T14+W14+Z14+AC14+AF14+AI14+AL14+AO14+AR14),AR14))</f>
        <v>0</v>
      </c>
      <c r="AR18" s="210">
        <f>IF(AR13-AQ18&lt;=0,0,(AR13-AQ18))</f>
        <v>0</v>
      </c>
      <c r="AS18" s="210">
        <v>0</v>
      </c>
      <c r="AT18" s="210">
        <f>IF(($N$3+$N$4+E14+H14+K14+N14+Q14+T14+W14+Z14+AC14+AF14+AI14+AL14+AO14+AR14+AU14)&gt;=(AR13+AU13+AO13+AL13+AI13+AF13+AC13+Z13+W13+T13+Q13+N13+K13+H13+E13),AU13,IF(AND(AQ18=AR$13,AQ18&lt;&gt;0),($N$3+$N$4-AR13-AO13-AL13-AI13-AF13-AC13-Z13-W13-T13-Q13-N13-K13-H13-E13+E14+H14+K14+N14+Q14+T14+W14+Z14+AC14+AF14+AI14+AL14+AO14+AR14+AU14),AU14))</f>
        <v>0</v>
      </c>
      <c r="AU18" s="210">
        <f>IF(AU13-AT18&lt;=0,0,(AU13-AT18))</f>
        <v>0</v>
      </c>
      <c r="AV18" s="210">
        <v>0</v>
      </c>
      <c r="AW18" s="210">
        <f>IF(($N$3+$N$4+E14+H14+K14+N14+Q14+T14+W14+Z14+AC14+AF14+AI14+AL14+AO14+AR14+AU14+AX14)&gt;=(AU13+AX13+AR13+AO13+AL13+AI13+AF13+AC13+Z13+W13+T13+Q13+N13+K13+H13+E13),AX13,IF(AND(AT18=AU$13,AT18&lt;&gt;0),($N$3+$N$4-AU13-AR13-AO13-AL13-AI13-AF13-AC13-Z13-W13-T13-Q13-N13-K13-H13-E13+E14+H14+K14+N14+Q14+T14+W14+Z14+AC14+AF14+AI14+AL14+AO14+AR14+AU14+AX14),AX14))</f>
        <v>0</v>
      </c>
      <c r="AX18" s="210">
        <f>IF(AX13-AW18&lt;=0,0,(AX13-AW18))</f>
        <v>0</v>
      </c>
      <c r="AY18" s="210">
        <v>0</v>
      </c>
      <c r="AZ18" s="210">
        <f>IF(($N$3+$N$4+E14+H14+K14+N14+Q14+T14+W14+Z14+AC14+AF14+AI14+AL14+AO14+AR14+AU14+AX14+BA14)&gt;=(AX13+BA13+AU13+AR13+AO13+AL13+AI13+AF13+AC13+Z13+W13+T13+Q13+N13+K13+H13+E13),BA13,IF(AND(AW18=AX$13,AW18&lt;&gt;0),($N$3+$N$4-AX13-AU13-AR13-AO13-AL13-AI13-AF13-AC13-Z13-W13-T13-Q13-N13-K13-H13-E13+E14+H14+K14+N14+Q14+T14+W14+Z14+AC14+AF14+AI14+AL14+AO14+AR14+AU14+AX14+BA14),BA14))</f>
        <v>0</v>
      </c>
      <c r="BA18" s="210">
        <f>IF(BA13-AZ18&lt;=0,0,(BA13-AZ18))</f>
        <v>0</v>
      </c>
      <c r="BB18" s="210">
        <v>0</v>
      </c>
      <c r="BC18" s="210">
        <f>IF(($N$3+$N$4+E14+H14+K14+N14+Q14+T14+W14+Z14+AC14+AF14+AI14+AL14+AO14+AR14+AU14+AX14+BA14+BD14)&gt;=(BA13+BD13+AX13+AU13+AR13+AO13+AL13+AI13+AF13+AC13+Z13+W13+T13+Q13+N13+K13+H13+E13),BD13,IF(AND(AZ18=BA$13,AZ18&lt;&gt;0),($N$3+$N$4-BA13-AX13-AU13-AR13-AO13-AL13-AI13-AF13-AC13-Z13-W13-T13-Q13-N13-K13-H13-E13+E14+H14+K14+N14+Q14+T14+W14+Z14+AC14+AF14+AI14+AL14+AO14+AR14+AU14+AX14+BA14+BD14),BD14))</f>
        <v>0</v>
      </c>
      <c r="BD18" s="210">
        <f>IF(BD13-BC18&lt;=0,0,(BD13-BC18))</f>
        <v>0</v>
      </c>
      <c r="BE18" s="210">
        <v>0</v>
      </c>
      <c r="BF18" s="210">
        <f>IF(($N$3+$N$4+E14+H14+K14+N14+Q14+T14+W14+Z14+AC14+AF14+AI14+AL14+AO14+AR14+AU14+AX14+BA14+BD14+BG14)&gt;=(BD13+BG13+BA13+AX13+AU13+AR13+AO13+AL13+AI13+AF13+AC13+Z13+W13+T13+Q13+N13+K13+H13+E13),BG13,IF(AND(BC18=BD$13,BC18&lt;&gt;0),($N$3+$N$4-BD13-BA13-AX13-AU13-AR13-AO13-AL13-AI13-AF13-AC13-Z13-W13-T13-Q13-N13-K13-H13-E13+E14+H14+K14+N14+Q14+T14+W14+Z14+AC14+AF14+AI14+AL14+AO14+AR14+AU14+AX14+BA14+BD14+BG14),BG14))</f>
        <v>0</v>
      </c>
      <c r="BG18" s="210">
        <f>IF(BG13-BF18&lt;=0,0,(BG13-BF18))</f>
        <v>0</v>
      </c>
      <c r="BH18" s="210">
        <v>0</v>
      </c>
      <c r="BI18" s="210">
        <f>IF(($N$3+$N$4+E14+H14+K14+N14+Q14+T14+W14+Z14+AC14+AF14+AI14+AL14+AO14+AR14+AU14+AX14+BA14+BD14+BG14+BJ14)&gt;=(BG13+BJ13+BD13+BA13+AX13+AU13+AR13+AO13+AL13+AI13+AF13+AC13+Z13+W13+T13+Q13+N13+K13+H13+E13),BJ13,IF(AND(BF18=BG$13,BF18&lt;&gt;0),($N$3+$N$4-BG13-BD13-BA13-AX13-AU13-AR13-AO13-AL13-AI13-AF13-AC13-Z13-W13-T13-Q13-N13-K13-H13-E13+E14+H14+K14+N14+Q14+T14+W14+Z14+AC14+AF14+AI14+AL14+AO14+AR14+AU14+AX14+BA14+BD14+BG14+BJ14),BJ14))</f>
        <v>0</v>
      </c>
      <c r="BJ18" s="210">
        <f>IF(BJ13-BI18&lt;=0,0,(BJ13-BI18))</f>
        <v>0</v>
      </c>
      <c r="BK18" s="210">
        <v>0</v>
      </c>
      <c r="BL18" s="210">
        <f>IF(($N$3+$N$4+E14+H14+K14+N14+Q14+T14+W14+Z14+AC14+AF14+AI14+AL14+AO14+AR14+AU14+AX14+BA14+BD14+BG14+BJ14+BM14)&gt;=(BJ13+BM13+BG13+BD13+BA13+AX13+AU13+AR13+AO13+AL13+AI13+AF13+AC13+Z13+W13+T13+Q13+N13+K13+H13+E13),BM13,IF(AND(BI18=BJ$13,BI18&lt;&gt;0),($N$3+$N$4-BJ13-BG13-BD13-BA13-AX13-AU13-AR13-AO13-AL13-AI13-AF13-AC13-Z13-W13-T13-Q13-N13-K13-H13-E13+E14+H14+K14+N14+Q14+T14+W14+Z14+AC14+AF14+AI14+AL14+AO14+AR14+AU14+AX14+BA14+BD14+BG14+BJ14+BM14),BM14))</f>
        <v>0</v>
      </c>
      <c r="BM18" s="210">
        <f>IF(BM13-BL18&lt;=0,0,(BM13-BL18))</f>
        <v>0</v>
      </c>
      <c r="BN18" s="210">
        <v>0</v>
      </c>
      <c r="BO18" s="210">
        <f>IF(($N$3+$N$4+E14+H14+K14+N14+Q14+T14+W14+Z14+AC14+AF14+AI14+AL14+AO14+AR14+AU14+AX14+BA14+BD14+BG14+BJ14+BM14+BP14)&gt;=(BM13+BP13+BJ13+BG13+BD13+BA13+AX13+AU13+AR13+AO13+AL13+AI13+AF13+AC13+Z13+W13+T13+Q13+N13+K13+H13+E13),BP13,IF(AND(BL18=BM$13,BL18&lt;&gt;0),($N$3+$N$4-BM13-BJ13-BG13-BD13-BA13-AX13-AU13-AR13-AO13-AL13-AI13-AF13-AC13-Z13-W13-T13-Q13-N13-K13-H13-E13+E14+H14+K14+N14+Q14+T14+W14+Z14+AC14+AF14+AI14+AL14+AO14+AR14+AU14+AX14+BA14+BD14+BG14+BJ14+BM14+BP14),BP14))</f>
        <v>0</v>
      </c>
      <c r="BP18" s="210">
        <f>IF(BP13-BO18&lt;=0,0,(BP13-BO18))</f>
        <v>0</v>
      </c>
      <c r="BQ18" s="210">
        <v>0</v>
      </c>
      <c r="BR18" s="210">
        <f>IF(($N$3+$N$4+E14+H14+K14+N14+Q14+T14+W14+Z14+AC14+AF14+AI14+AL14+AO14+AR14+AU14+AX14+BA14+BD14+BG14+BJ14+BM14+BP14+BS14)&gt;=(BP13+BS13+BM13+BJ13+BG13+BD13+BA13+AX13+AU13+AR13+AO13+AL13+AI13+AF13+AC13+Z13+W13+T13+Q13+N13+K13+H13+E13),BS13,IF(AND(BO18=BP$13,BO18&lt;&gt;0),($N$3+$N$4-BP13-BM13-BJ13-BG13-BD13-BA13-AX13-AU13-AR13-AO13-AL13-AI13-AF13-AC13-Z13-W13-T13-Q13-N13-K13-H13-E13+E14+H14+K14+N14+Q14+T14+W14+Z14+AC14+AF14+AI14+AL14+AO14+AR14+AU14+AX14+BA14+BD14+BG14+BJ14+BM14+BP14+BS14),BS14))</f>
        <v>0</v>
      </c>
      <c r="BS18" s="210">
        <f>IF(BS13-BR18&lt;=0,0,(BS13-BR18))</f>
        <v>0</v>
      </c>
      <c r="BT18" s="210">
        <v>0</v>
      </c>
      <c r="BU18" s="210">
        <f>IF(($N$3+$N$4+E14+H14+K14+N14+Q14+T14+W14+Z14+AC14+AF14+AI14+AL14+AO14+AR14+AU14+AX14+BA14+BD14+BG14+BJ14+BM14+BP14+BS14+BV14)&gt;=(BS13+BV13+BP13+BM13+BJ13+BG13+BD13+BA13+AX13+AU13+AR13+AO13+AL13+AI13+AF13+AC13+Z13+W13+T13+Q13+N13+K13+H13+E13),BV13,IF(AND(BR18=BS$13,BR18&lt;&gt;0),($N$3+$N$4-BS13-BP13-BM13-BJ13-BG13-BD13-BA13-AX13-AU13-AR13-AO13-AL13-AI13-AF13-AC13-Z13-W13-T13-Q13-N13-K13-H13-E13+E14+H14+K14+N14+Q14+T14+W14+Z14+AC14+AF14+AI14+AL14+AO14+AR14+AU14+AX14+BA14+BD14+BG14+BJ14+BM14+BP14+BS14+BV14),BV14))</f>
        <v>0</v>
      </c>
      <c r="BV18" s="210">
        <f>IF(BV13-BU18&lt;=0,0,(BV13-BU18))</f>
        <v>0</v>
      </c>
      <c r="BW18" s="210">
        <v>0</v>
      </c>
      <c r="BX18" s="210">
        <f>IF(($N$3+$N$4+E14+H14+K14+N14+Q14+T14+W14+Z14+AC14+AF14+AI14+AL14+AO14+AR14+AU14+AX14+BA14+BD14+BG14+BJ14+BM14+BP14+BS14+BV14+BY14)&gt;=(BV13+BY13+BS13+BP13+BM13+BJ13+BG13+BD13+BA13+AX13+AU13+AR13+AO13+AL13+AI13+AF13+AC13+Z13+W13+T13+Q13+N13+K13+H13+E13),BY13,IF(AND(BU18=BV$13,BU18&lt;&gt;0),($N$3+$N$4-BV13-BS13-BP13-BM13-BJ13-BG13-BD13-BA13-AX13-AU13-AR13-AO13-AL13-AI13-AF13-AC13-Z13-W13-T13-Q13-N13-K13-H13-E13+E14+H14+K14+N14+Q14+T14+W14+Z14+AC14+AF14+AI14+AL14+AO14+AR14+AU14+AX14+BA14+BD14+BG14+BJ14+BM14+BP14+BS14+BV14+BY14),BY14))</f>
        <v>0</v>
      </c>
      <c r="BY18" s="210">
        <f>IF(BY13-BX18&lt;=0,0,(BY13-BX18))</f>
        <v>0</v>
      </c>
      <c r="BZ18" s="210">
        <v>0</v>
      </c>
      <c r="CA18" s="210">
        <f>IF(($N$3+$N$4+E14+H14+K14+N14+Q14+T14+W14+Z14+AC14+AF14+AI14+AL14+AO14+AR14+AU14+AX14+BA14+BD14+BG14+BJ14+BM14+BP14+BS14+BV14+BY14+CB14)&gt;=(BY13+CB13+BV13+BS13+BP13+BM13+BJ13+BG13+BD13+BA13+AX13+AU13+AR13+AO13+AL13+AI13+AF13+AC13+Z13+W13+T13+Q13+N13+K13+H13+E13),CB13,IF(AND(BX18=BY$13,BX18&lt;&gt;0),($N$3+$N$4-BY13-BV13-BS13-BP13-BM13-BJ13-BG13-BD13-BA13-AX13-AU13-AR13-AO13-AL13-AI13-AF13-AC13-Z13-W13-T13-Q13-N13-K13-H13-E13+E14+H14+K14+N14+Q14+T14+W14+Z14+AC14+AF14+AI14+AL14+AO14+AR14+AU14+AX14+BA14+BD14+BG14+BJ14+BM14+BP14+BS14+BV14+BY14+CB14),CB14))</f>
        <v>0</v>
      </c>
      <c r="CB18" s="210">
        <f>IF(CB13-CA18&lt;=0,0,(CB13-CA18))</f>
        <v>0</v>
      </c>
      <c r="CC18" s="210">
        <v>0</v>
      </c>
      <c r="CD18" s="210">
        <f>IF(($N$3+$N$4+E14+H14+K14+N14+Q14+T14+W14+Z14+AC14+AF14+AI14+AL14+AO14+AR14+AU14+AX14+BA14+BD14+BG14+BJ14+BM14+BP14+BS14+BV14+BY14+CB14+CE14)&gt;=(CB13+CE13+BY13+BV13+BS13+BP13+BM13+BJ13+BG13+BD13+BA13+AX13+AU13+AR13+AO13+AL13+AI13+AF13+AC13+Z13+W13+T13+Q13+N13+K13+H13+E13),CE13,IF(AND(CA18=CB$13,CA18&lt;&gt;0),($N$3+$N$4-CB13-BY13-BV13-BS13-BP13-BM13-BJ13-BG13-BD13-BA13-AX13-AU13-AR13-AO13-AL13-AI13-AF13-AC13-Z13-W13-T13-Q13-N13-K13-H13-E13+E14+H14+K14+N14+Q14+T14+W14+Z14+AC14+AF14+AI14+AL14+AO14+AR14+AU14+AX14+BA14+BD14+BG14+BJ14+BM14+BP14+BS14+BV14+BY14+CB14+CE14),CE14))</f>
        <v>0</v>
      </c>
      <c r="CE18" s="210">
        <f>IF(CE13-CD18&lt;=0,0,(CE13-CD18))</f>
        <v>0</v>
      </c>
      <c r="CF18" s="210">
        <v>0</v>
      </c>
      <c r="CG18" s="210">
        <f>IF(($N$3+$N$4+E14+H14+K14+N14+Q14+T14+W14+Z14+AC14+AF14+AI14+AL14+AO14+AR14+AU14+AX14+BA14+BD14+BG14+BJ14+BM14+BP14+BS14+BV14+BY14+CB14+CE14+CH14)&gt;=(CE13+CH13+CB13+BY13+BV13+BS13+BP13+BM13+BJ13+BG13+BD13+BA13+AX13+AU13+AR13+AO13+AL13+AI13+AF13+AC13+Z13+W13+T13+Q13+N13+K13+H13+E13),CH13,IF(AND(CD18=CE$13,CD18&lt;&gt;0),($N$3+$N$4-CE13-CB13-BY13-BV13-BS13-BP13-BM13-BJ13-BG13-BD13-BA13-AX13-AU13-AR13-AO13-AL13-AI13-AF13-AC13-Z13-W13-T13-Q13-N13-K13-H13-E13+E14+H14+K14+N14+Q14+T14+W14+Z14+AC14+AF14+AI14+AL14+AO14+AR14+AU14+AX14+BA14+BD14+BG14+BJ14+BM14+BP14+BS14+BV14+BY14+CB14+CE14+CH14),CH14))</f>
        <v>0</v>
      </c>
      <c r="CH18" s="210">
        <f>IF(CH13-CG18&lt;=0,0,(CH13-CG18))</f>
        <v>0</v>
      </c>
      <c r="CI18" s="210">
        <v>0</v>
      </c>
      <c r="CJ18" s="210">
        <f>IF(($N$3+$N$4+E14+H14+K14+N14+Q14+T14+W14+Z14+AC14+AF14+AI14+AL14+AO14+AR14+AU14+AX14+BA14+BD14+BG14+BJ14+BM14+BP14+BS14+BV14+BY14+CB14+CE14+CH14+CK14)&gt;=(CH13+CK13+CE13+CB13+BY13+BV13+BS13+BP13+BM13+BJ13+BG13+BD13+BA13+AX13+AU13+AR13+AO13+AL13+AI13+AF13+AC13+Z13+W13+T13+Q13+N13+K13+H13+E13),CK13,IF(AND(CG18=CH$13,CG18&lt;&gt;0),($N$3+$N$4-CH13-CE13-CB13-BY13-BV13-BS13-BP13-BM13-BJ13-BG13-BD13-BA13-AX13-AU13-AR13-AO13-AL13-AI13-AF13-AC13-Z13-W13-T13-Q13-N13-K13-H13-E13+E14+H14+K14+N14+Q14+T14+W14+Z14+AC14+AF14+AI14+AL14+AO14+AR14+AU14+AX14+BA14+BD14+BG14+BJ14+BM14+BP14+BS14+BV14+BY14+CB14+CE14+CH14+CK14),CK14))</f>
        <v>0</v>
      </c>
      <c r="CK18" s="210">
        <f>IF(CK13-CJ18&lt;=0,0,(CK13-CJ18))</f>
        <v>0</v>
      </c>
      <c r="CL18" s="210">
        <v>0</v>
      </c>
      <c r="CM18" s="210">
        <f>IF(($N$3+$N$4+E14+H14+K14+N14+Q14+T14+W14+Z14+AC14+AF14+AI14+AL14+AO14+AR14+AU14+AX14+BA14+BD14+BG14+BJ14+BM14+BP14+BS14+BV14+BY14+CB14+CE14+CH14+CK14+CN14)&gt;=(CK13+CN13+CH13+CE13+CB13+BY13+BV13+BS13+BP13+BM13+BJ13+BG13+BD13+BA13+AX13+AU13+AR13+AO13+AL13+AI13+AF13+AC13+Z13+W13+T13+Q13+N13+K13+H13+E13),CN13,IF(AND(CJ18=CK$13,CJ18&lt;&gt;0),($N$3+$N$4-CK13-CH13-CE13-CB13-BY13-BV13-BS13-BP13-BM13-BJ13-BG13-BD13-BA13-AX13-AU13-AR13-AO13-AL13-AI13-AF13-AC13-Z13-W13-T13-Q13-N13-K13-H13-E13+E14+H14+K14+N14+Q14+T14+W14+Z14+AC14+AF14+AI14+AL14+AO14+AR14+AU14+AX14+BA14+BD14+BG14+BJ14+BM14+BP14+BS14+BV14+BY14+CB14+CE14+CH14+CK14+CN14),CN14))</f>
        <v>0</v>
      </c>
      <c r="CN18" s="210">
        <f>IF(CN13-CM18&lt;=0,0,(CN13-CM18))</f>
        <v>0</v>
      </c>
      <c r="CO18" s="210">
        <v>0</v>
      </c>
      <c r="CP18" s="210">
        <f>IF(($N$3+$N$4+E14+H14+K14+N14+Q14+T14+W14+Z14+AC14+AF14+AI14+AL14+AO14+AR14+AU14+AX14+BA14+BD14+BG14+BJ14+BM14+BP14+BS14+BV14+BY14+CB14+CE14+CH14+CK14+CN14+CQ14)&gt;=(CN13+CQ13+CK13+CH13+CE13+CB13+BY13+BV13+BS13+BP13+BM13+BJ13+BG13+BD13+BA13+AX13+AU13+AR13+AO13+AL13+AI13+AF13+AC13+Z13+W13+T13+Q13+N13+K13+H13+E13),CQ13,IF(AND(CM18=CN$13,CM18&lt;&gt;0),($N$3+$N$4-CN13-CK13-CH13-CE13-CB13-BY13-BV13-BS13-BP13-BM13-BJ13-BG13-BD13-BA13-AX13-AU13-AR13-AO13-AL13-AI13-AF13-AC13-Z13-W13-T13-Q13-N13-K13-H13-E13+E14+H14+K14+N14+Q14+T14+W14+Z14+AC14+AF14+AI14+AL14+AO14+AR14+AU14+AX14+BA14+BD14+BG14+BJ14+BM14+BP14+BS14+BV14+BY14+CB14+CE14+CH14+CK14+CN14+CQ14),CQ14))</f>
        <v>0</v>
      </c>
      <c r="CQ18" s="210">
        <f>IF(CQ13-CP18&lt;=0,0,(CQ13-CP18))</f>
        <v>0</v>
      </c>
      <c r="CR18" s="210">
        <v>0</v>
      </c>
      <c r="CS18" s="210">
        <f>IF(($N$3+$N$4+E14+H14+K14+N14+Q14+T14+W14+Z14+AC14+AF14+AI14+AL14+AO14+AR14+AU14+AX14+BA14+BD14+BG14+BJ14+BM14+BP14+BS14+BV14+BY14+CB14+CE14+CH14+CK14+CN14+CQ14+CT14)&gt;=(CQ13+CT13+CN13+CK13+CH13+CE13+CB13+BY13+BV13+BS13+BP13+BM13+BJ13+BG13+BD13+BA13+AX13+AU13+AR13+AO13+AL13+AI13+AF13+AC13+Z13+W13+T13+Q13+N13+K13+H13+E13),CT13,IF(AND(CP18=CQ$13,CP18&lt;&gt;0),($N$3+$N$4-CQ13-CN13-CK13-CH13-CE13-CB13-BY13-BV13-BS13-BP13-BM13-BJ13-BG13-BD13-BA13-AX13-AU13-AR13-AO13-AL13-AI13-AF13-AC13-Z13-W13-T13-Q13-N13-K13-H13-E13+E14+H14+K14+N14+Q14+T14+W14+Z14+AC14+AF14+AI14+AL14+AO14+AR14+AU14+AX14+BA14+BD14+BG14+BJ14+BM14+BP14+BS14+BV14+BY14+CB14+CE14+CH14+CK14+CN14+CQ14+CT14),CT14))</f>
        <v>0</v>
      </c>
      <c r="CT18" s="210">
        <f>IF(CT13-CS18&lt;=0,0,(CT13-CS18))</f>
        <v>0</v>
      </c>
      <c r="CU18" s="56">
        <v>0</v>
      </c>
      <c r="CV18" s="64"/>
      <c r="CX18" s="133">
        <f t="shared" ref="CX18:CX49" si="0">E18</f>
        <v>775</v>
      </c>
      <c r="CY18" s="131">
        <v>1</v>
      </c>
      <c r="DA18" s="133">
        <f t="shared" ref="DA18:DA49" si="1">H18</f>
        <v>1960</v>
      </c>
      <c r="DB18" s="131">
        <v>1</v>
      </c>
      <c r="DD18" s="133">
        <f t="shared" ref="DD18:DD49" si="2">K18</f>
        <v>2940</v>
      </c>
      <c r="DE18" s="131">
        <v>1</v>
      </c>
      <c r="DG18" s="133">
        <f t="shared" ref="DG18:DG49" si="3">N18</f>
        <v>0</v>
      </c>
      <c r="DH18" s="131">
        <v>1</v>
      </c>
      <c r="DJ18" s="133">
        <f t="shared" ref="DJ18:DJ49" si="4">Q18</f>
        <v>0</v>
      </c>
      <c r="DK18" s="131">
        <v>1</v>
      </c>
      <c r="DM18" s="133">
        <f t="shared" ref="DM18:DM49" si="5">T18</f>
        <v>0</v>
      </c>
      <c r="DN18" s="131">
        <v>1</v>
      </c>
      <c r="DP18" s="133">
        <f t="shared" ref="DP18:DP49" si="6">W18</f>
        <v>0</v>
      </c>
      <c r="DQ18" s="131">
        <v>1</v>
      </c>
      <c r="DS18" s="133">
        <f t="shared" ref="DS18:DS49" si="7">Z18</f>
        <v>0</v>
      </c>
      <c r="DT18" s="131">
        <v>1</v>
      </c>
      <c r="DV18" s="133">
        <f t="shared" ref="DV18:DV49" si="8">AC18</f>
        <v>0</v>
      </c>
      <c r="DW18" s="131">
        <v>1</v>
      </c>
      <c r="DY18" s="133">
        <f t="shared" ref="DY18:DY49" si="9">AF18</f>
        <v>0</v>
      </c>
      <c r="DZ18" s="131">
        <v>1</v>
      </c>
      <c r="EB18" s="133">
        <f t="shared" ref="EB18:EB49" si="10">AI18</f>
        <v>0</v>
      </c>
      <c r="EC18" s="131">
        <v>1</v>
      </c>
      <c r="EE18" s="133">
        <f t="shared" ref="EE18:EE49" si="11">AL18</f>
        <v>0</v>
      </c>
      <c r="EF18" s="131">
        <v>1</v>
      </c>
      <c r="EH18" s="133">
        <f t="shared" ref="EH18:EH49" si="12">AO18</f>
        <v>0</v>
      </c>
      <c r="EI18" s="131">
        <v>1</v>
      </c>
      <c r="EK18" s="133">
        <f t="shared" ref="EK18:EK49" si="13">AR18</f>
        <v>0</v>
      </c>
      <c r="EL18" s="131">
        <v>1</v>
      </c>
      <c r="EN18" s="133">
        <f t="shared" ref="EN18:EN49" si="14">AU18</f>
        <v>0</v>
      </c>
      <c r="EO18" s="131">
        <v>1</v>
      </c>
      <c r="EQ18" s="133">
        <f t="shared" ref="EQ18:EQ49" si="15">AX18</f>
        <v>0</v>
      </c>
      <c r="ER18" s="131">
        <v>1</v>
      </c>
      <c r="ET18" s="133">
        <f t="shared" ref="ET18:ET49" si="16">BA18</f>
        <v>0</v>
      </c>
      <c r="EU18" s="131">
        <v>1</v>
      </c>
      <c r="EW18" s="133">
        <f t="shared" ref="EW18:EW49" si="17">BD18</f>
        <v>0</v>
      </c>
      <c r="EX18" s="131">
        <v>1</v>
      </c>
      <c r="EZ18" s="133">
        <f t="shared" ref="EZ18:EZ49" si="18">BG18</f>
        <v>0</v>
      </c>
      <c r="FA18" s="131">
        <v>1</v>
      </c>
      <c r="FC18" s="133">
        <f t="shared" ref="FC18:FC49" si="19">BJ18</f>
        <v>0</v>
      </c>
      <c r="FD18" s="131">
        <v>1</v>
      </c>
      <c r="FF18" s="133">
        <f t="shared" ref="FF18:FF49" si="20">BM18</f>
        <v>0</v>
      </c>
      <c r="FG18" s="131">
        <v>1</v>
      </c>
      <c r="FI18" s="133">
        <f t="shared" ref="FI18:FI49" si="21">BP18</f>
        <v>0</v>
      </c>
      <c r="FJ18" s="131">
        <v>1</v>
      </c>
      <c r="FL18" s="133">
        <f t="shared" ref="FL18:FL49" si="22">BS18</f>
        <v>0</v>
      </c>
      <c r="FM18" s="131">
        <v>1</v>
      </c>
      <c r="FO18" s="133">
        <f t="shared" ref="FO18:FO49" si="23">BV18</f>
        <v>0</v>
      </c>
      <c r="FP18" s="131">
        <v>1</v>
      </c>
      <c r="FR18" s="133">
        <f t="shared" ref="FR18:FR49" si="24">BY18</f>
        <v>0</v>
      </c>
      <c r="FS18" s="131">
        <v>1</v>
      </c>
      <c r="FU18" s="133">
        <f t="shared" ref="FU18:FU49" si="25">CB18</f>
        <v>0</v>
      </c>
      <c r="FV18" s="131">
        <v>1</v>
      </c>
      <c r="FX18" s="133">
        <f t="shared" ref="FX18:FX49" si="26">CE18</f>
        <v>0</v>
      </c>
      <c r="FY18" s="131">
        <v>1</v>
      </c>
      <c r="GA18" s="133">
        <f t="shared" ref="GA18:GA49" si="27">CH18</f>
        <v>0</v>
      </c>
      <c r="GB18" s="131">
        <v>1</v>
      </c>
      <c r="GD18" s="133">
        <f t="shared" ref="GD18:GD49" si="28">CK18</f>
        <v>0</v>
      </c>
      <c r="GE18" s="131">
        <v>1</v>
      </c>
      <c r="GG18" s="133">
        <f t="shared" ref="GG18:GG49" si="29">CN18</f>
        <v>0</v>
      </c>
      <c r="GH18" s="131">
        <v>1</v>
      </c>
      <c r="GJ18" s="133">
        <f t="shared" ref="GJ18:GJ49" si="30">CQ18</f>
        <v>0</v>
      </c>
      <c r="GK18" s="131">
        <v>1</v>
      </c>
      <c r="GM18" s="133">
        <f t="shared" ref="GM18:GM49" si="31">CT18</f>
        <v>0</v>
      </c>
      <c r="GN18" s="131">
        <v>1</v>
      </c>
    </row>
    <row r="19" spans="1:211" x14ac:dyDescent="0.25">
      <c r="A19" s="65">
        <f t="shared" ref="A19:A82" si="32">SUM(D19:E19,G19:H19,J19:K19,M19:N19,P19:Q19,S19:T19,V19:W19,Y19:Z19,AB19:AC19,AE19:AF19,AH19:AI19,AK19:AL19,AN19:AO19,AQ19:AR19,AT19:AU19,AW19:AX19,AZ19:BA19,BC19:BD19,BF19:BG19,BI19:BJ19,BL19:BM19,BO19:BP19,BR19:BS19,BU19:BV19,BX19:BY19,CA19:CB19,CD19:CE19,CG19:CH19,CJ19:CK19,CM19:CN19,CP19:CQ19,CS19:CT19)</f>
        <v>5760.2666666666664</v>
      </c>
      <c r="B19" s="65">
        <f t="shared" ref="B19:B82" si="33">SUM(D19,G19,J19,M19,P19,S19,V19,Y19,AB19,AE19,AH19,AK19,AN19,AQ19,AT19,AW19,AZ19,BC19,BF19,BI19,BL19,BO19,BR19,BU19,BX19,CA19,CD19,CG19,CJ19,CM19,CP19,CS19)</f>
        <v>325</v>
      </c>
      <c r="C19" s="227">
        <v>2</v>
      </c>
      <c r="D19" s="54">
        <f>IF((E18-$N$3-$E$14-SUM(I19,L19,O19,R19,U19,X19,AA19))&lt;=0,($N$3+(E18-$N$3)),($N$3+$E$14+SUM(I19,L19,O19,R19,U19,X19,AA19)))</f>
        <v>225</v>
      </c>
      <c r="E19" s="78">
        <f>IF((E18-D19)&lt;=0.0001,0,(E18-D19)*(1+(E$15/12)))</f>
        <v>553.66666666666663</v>
      </c>
      <c r="F19" s="78"/>
      <c r="G19" s="55">
        <f>IF(AND(((H18-$N$3+D19-H$14-E$14-SUM(L19,O19,R19,U19,X19,AA19))&lt;=0),E19=0),H18,IF(E19=0,$N$3-D19+H$14+E$14+SUM(L19,O19,R19,U19,X19,AA19),H$14))</f>
        <v>40</v>
      </c>
      <c r="H19" s="56">
        <f t="shared" ref="H19:H82" si="34">IF((H18-G19)&lt;=0.0001,0,(H18-G19)*(1+(H$15/12)))</f>
        <v>1939.2</v>
      </c>
      <c r="I19" s="78">
        <f>IF(H18=0,H$14,0)</f>
        <v>0</v>
      </c>
      <c r="J19" s="78">
        <f>IF(AND(((K18-$N$3+G19+D19-K$14-H$14-E$14-SUM(O19,R19,U19,X19,AA19))&lt;=0),H19+E19=0),K18,IF(K$14&gt;=K18,K18,IF(AND(H19=0,E19=0),$N$3-G19-D19+K$14+H$14+E$14+SUM(O19,R19,U19,X19,AA19),K$14)))</f>
        <v>60</v>
      </c>
      <c r="K19" s="78">
        <f>IF((K18-J19)&lt;=0.0001,0,(K18-J19)*(1+(K$15/12)))</f>
        <v>2942.4</v>
      </c>
      <c r="L19" s="78">
        <f>IF(K18=0,K$14,0)</f>
        <v>0</v>
      </c>
      <c r="M19" s="55">
        <f>IF(AND(((N18-$N$3+J19+G19+D19-N$14-K$14-H$14-E$14-SUM(R19,U19,X19,AA19))&lt;=0),K19+H19+E19=0),N18,IF(N$14&gt;=N18,N18, IF(AND(K19=0,H19=0,E19=0),$N$3-J19-G19-D19+N$14+K$14+H$14+E$14+SUM(R19,U19,X19,AA19),N$14)))</f>
        <v>0</v>
      </c>
      <c r="N19" s="56">
        <f>IF((N18-M19)&lt;=0.0001,0,(N18-M19)*(1+(N$15/12)))</f>
        <v>0</v>
      </c>
      <c r="O19" s="78">
        <f>IF(N18=0,N$14,0)</f>
        <v>0</v>
      </c>
      <c r="P19" s="78">
        <f>IF(AND(((Q18-$N$3+M19+J19+G19+D19-Q$14-N$14-K$14-H$14-E$14-SUM(U19,X19,AA19))&lt;=0),N19+K19+H19+E19=0),Q18,IF(Q$14&gt;=Q18,Q18,IF(AND(N19=0,K19=0,H19=0,E19=0),$N$3-M19-J19-G19-D19+Q$14+N$14+K$14+H$14+E$14+SUM(U19,X19,AA19),Q$14)))</f>
        <v>0</v>
      </c>
      <c r="Q19" s="78">
        <f>IF((Q18-P19)&lt;=0.0001,0,(Q18-P19)*(1+(Q$15/12)))</f>
        <v>0</v>
      </c>
      <c r="R19" s="78">
        <f>IF(Q18=0,Q$14,0)</f>
        <v>0</v>
      </c>
      <c r="S19" s="55">
        <f>IF(AND(((T18-$N$3+P19+M19+J19+G19+D19-T$14-Q$14-N$14-K$14-H$14-E$14-SUM(X19,AA19))&lt;=0),Q19+N19+K19+H19+E19=0),T18,IF(T$14&gt;=T18,T18,IF(AND(Q19=0,N19=0,K19=0,H19=0),$N$3-P19-M19-J19-G19-D19+T$14+Q$14+N$14+K$14+H$14+E$14+SUM(X19,AA19),T$14)))</f>
        <v>0</v>
      </c>
      <c r="T19" s="56">
        <f>IF((T18-S19)&lt;=0.0001,0,(T18-S19)*(1+(T$15/12)))</f>
        <v>0</v>
      </c>
      <c r="U19" s="78">
        <f>IF(T18=0,T$14,0)</f>
        <v>0</v>
      </c>
      <c r="V19" s="78">
        <f>IF(AND(((W18-$N$3+S19+P19+M19+J19+G19+D19-W$14-T$14-Q$14-N$14-K$14-H$14-E$14-SUM(AA19))&lt;=0),T19+Q19+N19+K19+H19+E19=0),W18,IF(W$14&gt;=W18,W18,IF(AND(T19=0,Q19=0,N19=0,K19=0,H19=0,E19=0),$N$3-S19-P19-M19-J19-G19-D19+W$14+T$14+Q$14+N$14+K$14+H$14+E$14+SUM(AA19),W$14)))</f>
        <v>0</v>
      </c>
      <c r="W19" s="78">
        <f>IF((W18-V19)&lt;=0.0001,0,(W18-V19)*(1+(W$15/12)))</f>
        <v>0</v>
      </c>
      <c r="X19" s="78">
        <f>IF(W18=0,W$14,0)</f>
        <v>0</v>
      </c>
      <c r="Y19" s="55">
        <f>IF(AND(((Z18-$N$3+V19+S19+P19+M19+J19+G19+D19-Z$14-W$14-T$14-Q$14-N$14-K$14-H$14-E$14)&lt;=0),W19+T19+Q19+N19+K19+H19+E19=0),Z18,IF(Z$14&gt;=Z18,Z18,IF(AND(W19=0,T19=0,Q19=0,N19=0,K19=0,H19=0,E19=0),$N$3-V19-S19-P19-M19-J19-G19-D19+Z$14+W$14+T$14+Q$14+N$14+K$14+H$14+E$14,Z$14)))</f>
        <v>0</v>
      </c>
      <c r="Z19" s="228">
        <f>IF((Z18-Y19)&lt;=0.0001,0,(Z18-Y19)*(1+(Z$15/12)))</f>
        <v>0</v>
      </c>
      <c r="AA19" s="3">
        <f>IF(Z18=0,Z$14,0)</f>
        <v>0</v>
      </c>
      <c r="AB19" s="210">
        <f>IF(AND(((AC18-$N$3+Y19+V19+S19+P19+M19+J19+G19+D19-AC$14-Z$14-W$14-T$14-Q$14-N$14-K$14-H$14-E$14-SUM(AG19,AJ19,AM19,AP19,AS19,AV19,AY19,BB19,BE19,BH19,BK19,BN19,BQ19,BT19,BW19,BZ19,CC19,CF19,CI19,CL19,CO19,CR19,CU19))&lt;=0),Z19+W19+T19+Q19+N19+K19+H19+E19=0),AC18,IF(AC$14&gt;=AC18,AC18,IF(AND(Z19=0,W19=0,T19=0,Q19=0,N19=0,K19=0,H19=0,E19=0),$N$3-Y19-V19-S19-P19-M19-J19-G19-D19+AC$14+Z$14+W$14+T$14+Q$14+N$14+K$14+H$14+E$14+SUM(AG19,AJ19,AM19,AP19,AS19,AV19,AY19,BB19,BE19,BH19,BK19,BN19,BQ19,BT19,BW19,BZ19,CC19,CF19,CI19,CL19,CO19,CR19,CU19),AC$14)))</f>
        <v>0</v>
      </c>
      <c r="AC19" s="210">
        <f>IF((AC18-AB19)&lt;=0.0001,0,(AC18-AB19)*(1+(AC$15/12)))</f>
        <v>0</v>
      </c>
      <c r="AD19" s="210">
        <f>IF(AC18=0,AC$14,0)</f>
        <v>0</v>
      </c>
      <c r="AE19" s="210">
        <f>IF(AND(((AF18-$N$3+AB19+Y19+V19+S19+P19+M19+J19+G19+D19-AF$14-AC$14-Z$14-W$14-T$14-Q$14-N$14-K$14-H$14-E$14-SUM(AJ19,AM19,AP19,AS19,AV19,AY19,BB19,BE19,BH19,BK19,BN19,BQ19,BT19,BW19,BZ19,CC19,CF19,CI19,CL19,CO19,CR19,CU19))&lt;=0),AC19+Z19+W19+T19+Q19+N19+K19+H19+E19=0),AF18,IF(AF$14&gt;=AF18,AF18,IF(AND(AC19=0,Z19=0,W19=0,T19=0,Q19=0,N19=0,K19=0,H19=0,E19=0),$N$3-AB19-Y19-V19-S19-P19-M19-J19-G19-D19+AF$14+AC$14+Z$14+W$14+T$14+Q$14+N$14+K$14+H$14+E$14+SUM(AJ19,AM19,AP19,AS19,AV19,AY19,BB19,BE19,BH19,BK19,BN19,BQ19,BT19,BW19,BZ19,CC19,CF19,CI19,CL19,CO19,CR19,CU19),AF$14)))</f>
        <v>0</v>
      </c>
      <c r="AF19" s="210">
        <f>IF((AF18-AE19)&lt;=0.0001,0,(AF18-AE19)*(1+(AF$15/12)))</f>
        <v>0</v>
      </c>
      <c r="AG19" s="210">
        <f>IF(AF18=0,AF$14,0)</f>
        <v>0</v>
      </c>
      <c r="AH19" s="210">
        <f>IF(AND(((AI18-$N$3+AE19+AB19+Y19+V19+S19+P19+M19+J19+G19+D19-AI$14-AF$14-AC$14-Z$14-W$14-T$14-Q$14-N$14-K$14-H$14-E$14-SUM(AM19,AP19,AS19,AV19,AY19,BB19,BE19,BH19,BK19,BN19,BQ19,BT19,BW19,BZ19,CC19,CF19,CI19,CL19,CO19,CR19,CU19))&lt;=0),AF19+AC19+Z19+W19+T19+Q19+N19+K19+H19+E19=0),AI18,IF(AI$14&gt;=AI18,AI18,IF(AND(AF19=0,AC19=0,Z19=0,W19=0,T19=0,Q19=0,N19=0,K19=0,H19=0,E19=0),$N$3-AE19-AB19-Y19-V19-S19-P19-M19-J19-G19-D19+AI$14+AF$14+AC$14+Z$14+W$14+T$14+Q$14+N$14+K$14+H$14+E$14+SUM(AM19,AP19,AS19,AV19,AY19,BB19,BE19,BH19,BK19,BN19,BQ19,BT19,BW19,BZ19,CC19,CF19,CI19,CL19,CO19,CR19,CU19),AI$14)))</f>
        <v>0</v>
      </c>
      <c r="AI19" s="210">
        <f>IF((AI18-AH19)&lt;=0.0001,0,(AI18-AH19)*(1+(AI$15/12)))</f>
        <v>0</v>
      </c>
      <c r="AJ19" s="210">
        <f>IF(AI18=0,AI$14,0)</f>
        <v>0</v>
      </c>
      <c r="AK19" s="210">
        <f>IF(AND(((AL18-$N$3+AH19+AE19+AB19+Y19+V19+S19+P19+M19+J19+G19+D19-AL$14-AI$14-AF$14-AC$14-Z$14-W$14-T$14-Q$14-N$14-K$14-H$14-E$14-SUM(AP19,AS19,AV19,AY19,BB19,BE19,BH19,BK19,BN19,BQ19,BT19,BW19,BZ19,CC19,CF19,CI19,CL19,CO19,CR19,CU19))&lt;=0),AI19+AF19+AC19+Z19+W19+T19+Q19+N19+K19+H19+E19=0),AL18,IF(AL$14&gt;=AL18,AL18,IF(AND(AI19=0,AF19=0,AC19=0,Z19=0,W19=0,T19=0,Q19=0,N19=0,K19=0,H19=0,E19=0),$N$3-AH19-AE19-AB19-Y19-V19-S19-P19-M19-J19-G19-D19+AL$14+AI$14+AF$14+AC$14+Z$14+W$14+T$14+Q$14+N$14+K$14+H$14+E$14+SUM(AP19,AS19,AV19,AY19,BB19,BE19,BH19,BK19,BN19,BQ19,BT19,BW19,BZ19,CC19,CF19,CI19,CL19,CO19,CR19,CU19),AL$14)))</f>
        <v>0</v>
      </c>
      <c r="AL19" s="210">
        <f>IF((AL18-AK19)&lt;=0.0001,0,(AL18-AK19)*(1+(AL$15/12)))</f>
        <v>0</v>
      </c>
      <c r="AM19" s="210">
        <f>IF(AL18=0,AL$14,0)</f>
        <v>0</v>
      </c>
      <c r="AN19" s="210">
        <f>IF(AND(((AO18-$N$3+AK19+AH19+AE19+AB19+Y19+V19+S19+P19+M19+J19+G19+D19-AO$14-AL$14-AI$14-AF$14-AC$14-Z$14-W$14-T$14-Q$14-N$14-K$14-H$14-E$14-SUM(AS19,AV19,AY19,BB19,BE19,BH19,BK19,BN19,BQ19,BT19,BW19,BZ19,CC19,CF19,CI19,CL19,CO19,CR19,CU19))&lt;=0),AL19+AI19+AF19+AC19+Z19+W19+T19+Q19+N19+K19+H19+E19=0),AO18,IF(AO$14&gt;=AO18,AO18,IF(AND(AL19=0,AI19=0,AF19=0,AC19=0,Z19=0,W19=0,T19=0,Q19=0,N19=0,K19=0,H19=0,E19=0),$N$3-AK19-AH19-AE19-AB19-Y19-V19-S19-P19-M19-J19-G19-D19+AO$14+AL$14+AI$14+AF$14+AC$14+Z$14+W$14+T$14+Q$14+N$14+K$14+H$14+E$14+SUM(AS19,AV19,AY19,BB19,BE19,BH19,BK19,BN19,BQ19,BT19,BW19,BZ19,CC19,CF19,CI19,CL19,CO19,CR19,CU19),AO$14)))</f>
        <v>0</v>
      </c>
      <c r="AO19" s="210">
        <f>IF((AO18-AN19)&lt;=0.0001,0,(AO18-AN19)*(1+(AO$15/12)))</f>
        <v>0</v>
      </c>
      <c r="AP19" s="210">
        <f>IF(AO18=0,AO$14,0)</f>
        <v>0</v>
      </c>
      <c r="AQ19" s="210">
        <f>IF(AND(((AR18-$N$3+AN19+AK19+AH19+AE19+AB19+Y19+V19+S19+P19+M19+J19+G19+D19-AR$14-AO$14-AL$14-AI$14-AF$14-AC$14-Z$14-W$14-T$14-Q$14-N$14-K$14-H$14-E$14-SUM(AV19,AY19,BB19,BE19,BH19,BK19,BN19,BQ19,BT19,BW19,BZ19,CC19,CF19,CI19,CL19,CO19,CR19,CU19))&lt;=0),AO19+AL19+AI19+AF19+AC19+Z19+W19+T19+Q19+N19+K19+H19+E19=0),AR18,IF(AR$14&gt;=AR18,AR18,IF(AND(AO19=0,AL19=0,AI19=0,AF19=0,AC19=0,Z19=0,W19=0,T19=0,Q19=0,N19=0,K19=0,H19=0,E19=0),$N$3-AN19-AK19-AH19-AE19-AB19-Y19-V19-S19-P19-M19-J19-G19-D19+AR$14+AO$14+AL$14+AI$14+AF$14+AC$14+Z$14+W$14+T$14+Q$14+N$14+K$14+H$14+E$14+SUM(AV19,AY19,BB19,BE19,BH19,BK19,BN19,BQ19,BT19,BW19,BZ19,CC19,CF19,CI19,CL19,CO19,CR19,CU19),AR$14)))</f>
        <v>0</v>
      </c>
      <c r="AR19" s="210">
        <f>IF((AR18-AQ19)&lt;=0.0001,0,(AR18-AQ19)*(1+(AR$15/12)))</f>
        <v>0</v>
      </c>
      <c r="AS19" s="210">
        <f>IF(AR18=0,AR$14,0)</f>
        <v>0</v>
      </c>
      <c r="AT19" s="210">
        <f>IF(AND(((AU18-$N$3+AQ19+AN19+AK19+AH19+AE19+AB19+Y19+V19+S19+P19+M19+J19+G19+D19-AU$14-AR$14-AO$14-AL$14-AI$14-AF$14-AC$14-Z$14-W$14-T$14-Q$14-N$14-K$14-H$14-E$14-SUM(AY19,BB19,BE19,BH19,BK19,BN19,BQ19,BT19,BW19,BZ19,CC19,CF19,CI19,CL19,CO19,CR19,CU19))&lt;=0),AR19+AO19+AL19+AI19+AF19+AC19+Z19+W19+T19+Q19+N19+K19+H19+E19=0),AU18,IF(AU$14&gt;=AU18,AU18,IF(AND(AR19=0,AO19=0,AL19=0,AI19=0,AF19=0,AC19=0,Z19=0,W19=0,T19=0,Q19=0,N19=0,K19=0,H19=0,E19=0),$N$3-AQ19-AN19-AK19-AH19-AE19-AB19-Y19-V19-S19-P19-M19-J19-G19-D19+AU$14+AR$14+AO$14+AL$14+AI$14+AF$14+AC$14+Z$14+W$14+T$14+Q$14+N$14+K$14+H$14+E$14+SUM(AY19,BB19,BE19,BH19,BK19,BN19,BQ19,BT19,BW19,BZ19,CC19,CF19,CI19,CL19,CO19,CR19,CU19),AU$14)))</f>
        <v>0</v>
      </c>
      <c r="AU19" s="210">
        <f>IF((AU18-AT19)&lt;=0.0001,0,(AU18-AT19)*(1+(AU$15/12)))</f>
        <v>0</v>
      </c>
      <c r="AV19" s="210">
        <f>IF(AU18=0,AU$14,0)</f>
        <v>0</v>
      </c>
      <c r="AW19" s="210">
        <f>IF(AND(((AX18-$N$3+AT19+AQ19+AN19+AK19+AH19+AE19+AB19+Y19+V19+S19+P19+M19+J19+G19+D19-AX$14-AU$14-AR$14-AO$14-AL$14-AI$14-AF$14-AC$14-Z$14-W$14-T$14-Q$14-N$14-K$14-H$14-E$14-SUM(BB19,BE19,BH19,BK19,BN19,BQ19,BT19,BW19,BZ19,CC19,CF19,CI19,CL19,CO19,CR19,CU19))&lt;=0),AU19+AR19+AO19+AL19+AI19+AF19+AC19+Z19+W19+T19+Q19+N19+K19+H19+E19=0),AX18,IF(AX$14&gt;=AX18,AX18,IF(AND(AU19=0,AR19=0,AO19=0,AL19=0,AI19=0,AF19=0,AC19=0,Z19=0,W19=0,T19=0,Q19=0,N19=0,K19=0,H19=0,E19=0),$N$3-AT19-AQ19-AN19-AK19-AH19-AE19-AB19-Y19-V19-S19-P19-M19-J19-G19-D19+AX$14+AU$14+AR$14+AO$14+AL$14+AI$14+AF$14+AC$14+Z$14+W$14+T$14+Q$14+N$14+K$14+H$14+E$14+SUM(BB19,BE19,BH19,BK19,BN19,BQ19,BT19,BW19,BZ19,CC19,CF19,CI19,CL19,CO19,CR19,CU19),AX$14)))</f>
        <v>0</v>
      </c>
      <c r="AX19" s="210">
        <f>IF((AX18-AW19)&lt;=0.0001,0,(AX18-AW19)*(1+(AX$15/12)))</f>
        <v>0</v>
      </c>
      <c r="AY19" s="210">
        <f>IF(AX18=0,AX$14,0)</f>
        <v>0</v>
      </c>
      <c r="AZ19" s="210">
        <f>IF(AND(((BA18-$N$3+AW19+AT19+AQ19+AN19+AK19+AH19+AE19+AB19+Y19+V19+S19+P19+M19+J19+G19+D19-BA$14-AX$14-AU$14-AR$14-AO$14-AL$14-AI$14-AF$14-AC$14-Z$14-W$14-T$14-Q$14-N$14-K$14-H$14-E$14-SUM(BE19,BH19,BK19,BN19,BQ19,BT19,BW19,BZ19,CC19,CF19,CI19,CL19,CO19,CR19,CU19))&lt;=0),AX19+AU19+AR19+AO19+AL19+AI19+AF19+AC19+Z19+W19+T19+Q19+N19+K19+H19+E19=0),BA18,IF(BA$14&gt;=BA18,BA18,IF(AND(AX19=0,AU19=0,AR19=0,AO19=0,AL19=0,AI19=0,AF19=0,AC19=0,Z19=0,W19=0,T19=0,Q19=0,N19=0,K19=0,H19=0,E19=0),$N$3-AW19-AT19-AQ19-AN19-AK19-AH19-AE19-AB19-Y19-V19-S19-P19-M19-J19-G19-D19+BA$14+AX$14+AU$14+AR$14+AO$14+AL$14+AI$14+AF$14+AC$14+Z$14+W$14+T$14+Q$14+N$14+K$14+H$14+E$14+SUM(BE19,BH19,BK19,BN19,BQ19,BT19,BW19,BZ19,CC19,CF19,CI19,CL19,CO19,CR19,CU19),BA$14)))</f>
        <v>0</v>
      </c>
      <c r="BA19" s="210">
        <f>IF((BA18-AZ19)&lt;=0.0001,0,(BA18-AZ19)*(1+(BA$15/12)))</f>
        <v>0</v>
      </c>
      <c r="BB19" s="210">
        <f>IF(BA18=0,BA$14,0)</f>
        <v>0</v>
      </c>
      <c r="BC19" s="210">
        <f>IF(AND(((BD18-$N$3+AZ19+AW19+AT19+AQ19+AN19+AK19+AH19+AE19+AB19+Y19+V19+S19+P19+M19+J19+G19+D19-BD$14-BA$14-AX$14-AU$14-AR$14-AO$14-AL$14-AI$14-AF$14-AC$14-Z$14-W$14-T$14-Q$14-N$14-K$14-H$14-E$14-SUM(BH19,BK19,BN19,BQ19,BT19,BW19,BZ19,CC19,CF19,CI19,CL19,CO19,CR19,CU19))&lt;=0),BA19+AX19+AU19+AR19+AO19+AL19+AI19+AF19+AC19+Z19+W19+T19+Q19+N19+K19+H19+E19=0),BD18,IF(BD$14&gt;=BD18,BD18,IF(AND(BA19=0,AX19=0,AU19=0,AR19=0,AO19=0,AL19=0,AI19=0,AF19=0,AC19=0,Z19=0,W19=0,T19=0,Q19=0,N19=0,K19=0,H19=0,E19=0),$N$3-AZ19-AW19-AT19-AQ19-AN19-AK19-AH19-AE19-AB19-Y19-V19-S19-P19-M19-J19-G19-D19+BD$14+BA$14+AX$14+AU$14+AR$14+AO$14+AL$14+AI$14+AF$14+AC$14+Z$14+W$14+T$14+Q$14+N$14+K$14+H$14+E$14+SUM(BH19,BK19,BN19,BQ19,BT19,BW19,BZ19,CC19,CF19,CI19,CL19,CO19,CR19,CU19),BD$14)))</f>
        <v>0</v>
      </c>
      <c r="BD19" s="210">
        <f>IF((BD18-BC19)&lt;=0.0001,0,(BD18-BC19)*(1+(BD$15/12)))</f>
        <v>0</v>
      </c>
      <c r="BE19" s="210">
        <f>IF(BD18=0,BD$14,0)</f>
        <v>0</v>
      </c>
      <c r="BF19" s="210">
        <f>IF(AND(((BG18-$N$3+BC19+AZ19+AW19+AT19+AQ19+AN19+AK19+AH19+AE19+AB19+Y19+V19+S19+P19+M19+J19+G19+D19-BG$14-BD$14-BA$14-AX$14-AU$14-AR$14-AO$14-AL$14-AI$14-AF$14-AC$14-Z$14-W$14-T$14-Q$14-N$14-K$14-H$14-E$14-SUM(BK19,BN19,BQ19,BT19,BW19,BZ19,CC19,CF19,CI19,CL19,CO19,CR19,CU19))&lt;=0),BD19+BA19+AX19+AU19+AR19+AO19+AL19+AI19+AF19+AC19+Z19+W19+T19+Q19+N19+K19+H19+E19=0),BG18,IF(BG$14&gt;=BG18,BG18,IF(AND(BD19=0,BA19=0,AX19=0,AU19=0,AR19=0,AO19=0,AL19=0,AI19=0,AF19=0,AC19=0,Z19=0,W19=0,T19=0,Q19=0,N19=0,K19=0,H19=0,E19=0),$N$3-BC19-AZ19-AW19-AT19-AQ19-AN19-AK19-AH19-AE19-AB19-Y19-V19-S19-P19-M19-J19-G19-D19+BG$14+BD$14+BA$14+AX$14+AU$14+AR$14+AO$14+AL$14+AI$14+AF$14+AC$14+Z$14+W$14+T$14+Q$14+N$14+K$14+H$14+E$14+SUM(BK19,BN19,BQ19,BT19,BW19,BZ19,CC19,CF19,CI19,CL19,CO19,CR19,CU19),BG$14)))</f>
        <v>0</v>
      </c>
      <c r="BG19" s="210">
        <f>IF((BG18-BF19)&lt;=0.0001,0,(BG18-BF19)*(1+(BG$15/12)))</f>
        <v>0</v>
      </c>
      <c r="BH19" s="210">
        <f>IF(BG18=0,BG$14,0)</f>
        <v>0</v>
      </c>
      <c r="BI19" s="210">
        <f>IF(AND(((BJ18-$N$3+BF19+BC19+AZ19+AW19+AT19+AQ19+AN19+AK19+AH19+AE19+AB19+Y19+V19+S19+P19+M19+J19+G19+D19-BJ$14-BG$14-BD$14-BA$14-AX$14-AU$14-AR$14-AO$14-AL$14-AI$14-AF$14-AC$14-Z$14-W$14-T$14-Q$14-N$14-K$14-H$14-E$14-SUM(BN19,BQ19,BT19,BW19,BZ19,CC19,CF19,CI19,CL19,CO19,CR19,CU19))&lt;=0),BG19+BD19+BA19+AX19+AU19+AR19+AO19+AL19+AI19+AF19+AC19+Z19+W19+T19+Q19+N19+K19+H19+E19=0),BJ18,IF(BJ$14&gt;=BJ18,BJ18,IF(AND(BG19=0,BD19=0,BA19=0,AX19=0,AU19=0,AR19=0,AO19=0,AL19=0,AI19=0,AF19=0,AC19=0,Z19=0,W19=0,T19=0,Q19=0,N19=0,K19=0,H19=0,E19=0),$N$3-BF19-BC19-AZ19-AW19-AT19-AQ19-AN19-AK19-AH19-AE19-AB19-Y19-V19-S19-P19-M19-J19-G19-D19+BJ$14+BG$14+BD$14+BA$14+AX$14+AU$14+AR$14+AO$14+AL$14+AI$14+AF$14+AC$14+Z$14+W$14+T$14+Q$14+N$14+K$14+H$14+E$14+SUM(BN19,BQ19,BT19,BW19,BZ19,CC19,CF19,CI19,CL19,CO19,CR19,CU19),BJ$14)))</f>
        <v>0</v>
      </c>
      <c r="BJ19" s="210">
        <f>IF((BJ18-BI19)&lt;=0.0001,0,(BJ18-BI19)*(1+(BJ$15/12)))</f>
        <v>0</v>
      </c>
      <c r="BK19" s="210">
        <f>IF(BJ18=0,BJ$14,0)</f>
        <v>0</v>
      </c>
      <c r="BL19" s="210">
        <f>IF(AND(((BM18-$N$3+BI19+BF19+BC19+AZ19+AW19+AT19+AQ19+AN19+AK19+AH19+AE19+AB19+Y19+V19+S19+P19+M19+J19+G19+D19-BM$14-BJ$14-BG$14-BD$14-BA$14-AX$14-AU$14-AR$14-AO$14-AL$14-AI$14-AF$14-AC$14-Z$14-W$14-T$14-Q$14-N$14-K$14-H$14-E$14-SUM(BQ19,BT19,BW19,BZ19,CC19,CF19,CI19,CL19,CO19,CR19,CU19))&lt;=0),BJ19+BG19+BD19+BA19+AX19+AU19+AR19+AO19+AL19+AI19+AF19+AC19+Z19+W19+T19+Q19+N19+K19+H19+E19=0),BM18,IF(BM$14&gt;=BM18,BM18,IF(AND(BJ19=0,BG19=0,BD19=0,BA19=0,AX19=0,AU19=0,AR19=0,AO19=0,AL19=0,AI19=0,AF19=0,AC19=0,Z19=0,W19=0,T19=0,Q19=0,N19=0,K19=0,H19=0,E19=0),$N$3-BI19-BF19-BC19-AZ19-AW19-AT19-AQ19-AN19-AK19-AH19-AE19-AB19-Y19-V19-S19-P19-M19-J19-G19-D19+BM$14+BJ$14+BG$14+BD$14+BA$14+AX$14+AU$14+AR$14+AO$14+AL$14+AI$14+AF$14+AC$14+Z$14+W$14+T$14+Q$14+N$14+K$14+H$14+E$14+SUM(BQ19,BT19,BW19,BZ19,CC19,CF19,CI19,CL19,CO19,CR19,CU19),BM$14)))</f>
        <v>0</v>
      </c>
      <c r="BM19" s="210">
        <f>IF((BM18-BL19)&lt;=0.0001,0,(BM18-BL19)*(1+(BM$15/12)))</f>
        <v>0</v>
      </c>
      <c r="BN19" s="210">
        <f>IF(BM18=0,BM$14,0)</f>
        <v>0</v>
      </c>
      <c r="BO19" s="210">
        <f>IF(AND(((BP18-$N$3+BL19+BI19+BF19+BC19+AZ19+AW19+AT19+AQ19+AN19+AK19+AH19+AE19+AB19+Y19+V19+S19+P19+M19+J19+G19+D19-BP$14-BM$14-BJ$14-BG$14-BD$14-BA$14-AX$14-AU$14-AR$14-AO$14-AL$14-AI$14-AF$14-AC$14-Z$14-W$14-T$14-Q$14-N$14-K$14-H$14-E$14-SUM(BT19,BW19,BZ19,CC19,CF19,CI19,CL19,CO19,CR19,CU19))&lt;=0),BM19+BJ19+BG19+BD19+BA19+AX19+AU19+AR19+AO19+AL19+AI19+AF19+AC19+Z19+W19+T19+Q19+N19+K19+H19+E19=0),BP18,IF(BP$14&gt;=BP18,BP18,IF(AND(BM19=0,BJ19=0,BG19=0,BD19=0,BA19=0,AX19=0,AU19=0,AR19=0,AO19=0,AL19=0,AI19=0,AF19=0,AC19=0,Z19=0,W19=0,T19=0,Q19=0,N19=0,K19=0,H19=0,E19=0),$N$3-BL19-BI19-BF19-BC19-AZ19-AW19-AT19-AQ19-AN19-AK19-AH19-AE19-AB19-Y19-V19-S19-P19-M19-J19-G19-D19+BP$14+BM$14+BJ$14+BG$14+BD$14+BA$14+AX$14+AU$14+AR$14+AO$14+AL$14+AI$14+AF$14+AC$14+Z$14+W$14+T$14+Q$14+N$14+K$14+H$14+E$14+SUM(BT19,BW19,BZ19,CC19,CF19,CI19,CL19,CO19,CR19,CU19),BP$14)))</f>
        <v>0</v>
      </c>
      <c r="BP19" s="210">
        <f>IF((BP18-BO19)&lt;=0.0001,0,(BP18-BO19)*(1+(BP$15/12)))</f>
        <v>0</v>
      </c>
      <c r="BQ19" s="210">
        <f>IF(BP18=0,BP$14,0)</f>
        <v>0</v>
      </c>
      <c r="BR19" s="210">
        <f>IF(AND(((BS18-$N$3+BO19+BL19+BI19+BF19+BC19+AZ19+AW19+AT19+AQ19+AN19+AK19+AH19+AE19+AB19+Y19+V19+S19+P19+M19+J19+G19+D19-BS$14-BP$14-BM$14-BJ$14-BG$14-BD$14-BA$14-AX$14-AU$14-AR$14-AO$14-AL$14-AI$14-AF$14-AC$14-Z$14-W$14-T$14-Q$14-N$14-K$14-H$14-E$14-SUM(BW19,BZ19,CC19,CF19,CI19,CL19,CO19,CR19,CU19))&lt;=0),BP19+BM19+BJ19+BG19+BD19+BA19+AX19+AU19+AR19+AO19+AL19+AI19+AF19+AC19+Z19+W19+T19+Q19+N19+K19+H19+E19=0),BS18,IF(BS$14&gt;=BS18,BS18,IF(AND(BP19=0,BM19=0,BJ19=0,BG19=0,BD19=0,BA19=0,AX19=0,AU19=0,AR19=0,AO19=0,AL19=0,AI19=0,AF19=0,AC19=0,Z19=0,W19=0,T19=0,Q19=0,N19=0,K19=0,H19=0,E19=0),$N$3-BO19-BL19-BI19-BF19-BC19-AZ19-AW19-AT19-AQ19-AN19-AK19-AH19-AE19-AB19-Y19-V19-S19-P19-M19-J19-G19-D19+BS$14+BP$14+BM$14+BJ$14+BG$14+BD$14+BA$14+AX$14+AU$14+AR$14+AO$14+AL$14+AI$14+AF$14+AC$14+Z$14+W$14+T$14+Q$14+N$14+K$14+H$14+E$14+SUM(BW19,BZ19,CC19,CF19,CI19,CL19,CO19,CR19,CU19),BS$14)))</f>
        <v>0</v>
      </c>
      <c r="BS19" s="210">
        <f>IF((BS18-BR19)&lt;=0.0001,0,(BS18-BR19)*(1+(BS$15/12)))</f>
        <v>0</v>
      </c>
      <c r="BT19" s="210">
        <f>IF(BS18=0,BS$14,0)</f>
        <v>0</v>
      </c>
      <c r="BU19" s="210">
        <f>IF(AND(((BV18-$N$3+BR19+BO19+BL19+BI19+BF19+BC19+AZ19+AW19+AT19+AQ19+AN19+AK19+AH19+AE19+AB19+Y19+V19+S19+P19+M19+J19+G19+D19-BV$14-BS$14-BP$14-BM$14-BJ$14-BG$14-BD$14-BA$14-AX$14-AU$14-AR$14-AO$14-AL$14-AI$14-AF$14-AC$14-Z$14-W$14-T$14-Q$14-N$14-K$14-H$14-E$14-SUM(BZ19,CC19,CF19,CI19,CL19,CO19,CR19,CU19))&lt;=0),BS19+BP19+BM19+BJ19+BG19+BD19+BA19+AX19+AU19+AR19+AO19+AL19+AI19+AF19+AC19+Z19+W19+T19+Q19+N19+K19+H19+E19=0),BV18,IF(BV$14&gt;=BV18,BV18,IF(AND(BS19=0,BP19=0,BM19=0,BJ19=0,BG19=0,BD19=0,BA19=0,AX19=0,AU19=0,AR19=0,AO19=0,AL19=0,AI19=0,AF19=0,AC19=0,Z19=0,W19=0,T19=0,Q19=0,N19=0,K19=0,H19=0,E19=0),$N$3-BR19-BO19-BL19-BI19-BF19-BC19-AZ19-AW19-AT19-AQ19-AN19-AK19-AH19-AE19-AB19-Y19-V19-S19-P19-M19-J19-G19-D19+BV$14+BS$14+BP$14+BM$14+BJ$14+BG$14+BD$14+BA$14+AX$14+AU$14+AR$14+AO$14+AL$14+AI$14+AF$14+AC$14+Z$14+W$14+T$14+Q$14+N$14+K$14+H$14+E$14+SUM(BZ19,CC19,CF19,CI19,CL19,CO19,CR19,CU19),BV$14)))</f>
        <v>0</v>
      </c>
      <c r="BV19" s="210">
        <f>IF((BV18-BU19)&lt;=0.0001,0,(BV18-BU19)*(1+(BV$15/12)))</f>
        <v>0</v>
      </c>
      <c r="BW19" s="210">
        <f>IF(BV18=0,BV$14,0)</f>
        <v>0</v>
      </c>
      <c r="BX19" s="210">
        <f>IF(AND(((BY18-$N$3+BU19+BR19+BO19+BL19+BI19+BF19+BC19+AZ19+AW19+AT19+AQ19+AN19+AK19+AH19+AE19+AB19+Y19+V19+S19+P19+M19+J19+G19+D19-BY$14-BV$14-BS$14-BP$14-BM$14-BJ$14-BG$14-BD$14-BA$14-AX$14-AU$14-AR$14-AO$14-AL$14-AI$14-AF$14-AC$14-Z$14-W$14-T$14-Q$14-N$14-K$14-H$14-E$14-SUM(CC19,CF19,CI19,CL19,CO19,CR19,CU19))&lt;=0),BV19+BS19+BP19+BM19+BJ19+BG19+BD19+BA19+AX19+AU19+AR19+AO19+AL19+AI19+AF19+AC19+Z19+W19+T19+Q19+N19+K19+H19+E19=0),BY18,IF(BY$14&gt;=BY18,BY18,IF(AND(BV19=0,BS19=0,BP19=0,BM19=0,BJ19=0,BG19=0,BD19=0,BA19=0,AX19=0,AU19=0,AR19=0,AO19=0,AL19=0,AI19=0,AF19=0,AC19=0,Z19=0,W19=0,T19=0,Q19=0,N19=0,K19=0,H19=0,E19=0),$N$3-BU19-BR19-BO19-BL19-BI19-BF19-BC19-AZ19-AW19-AT19-AQ19-AN19-AK19-AH19-AE19-AB19-Y19-V19-S19-P19-M19-J19-G19-D19+BY$14+BV$14+BS$14+BP$14+BM$14+BJ$14+BG$14+BD$14+BA$14+AX$14+AU$14+AR$14+AO$14+AL$14+AI$14+AF$14+AC$14+Z$14+W$14+T$14+Q$14+N$14+K$14+H$14+E$14+SUM(CC19,CF19,CI19,CL19,CO19,CR19,CU19),BY$14)))</f>
        <v>0</v>
      </c>
      <c r="BY19" s="210">
        <f>IF((BY18-BX19)&lt;=0.0001,0,(BY18-BX19)*(1+(BY$15/12)))</f>
        <v>0</v>
      </c>
      <c r="BZ19" s="210">
        <f>IF(BY18=0,BY$14,0)</f>
        <v>0</v>
      </c>
      <c r="CA19" s="210">
        <f>IF(AND(((CB18-$N$3+BX19+BU19+BR19+BO19+BL19+BI19+BF19+BC19+AZ19+AW19+AT19+AQ19+AN19+AK19+AH19+AE19+AB19+Y19+V19+S19+P19+M19+J19+G19+D19-CB$14-BY$14-BV$14-BS$14-BP$14-BM$14-BJ$14-BG$14-BD$14-BA$14-AX$14-AU$14-AR$14-AO$14-AL$14-AI$14-AF$14-AC$14-Z$14-W$14-T$14-Q$14-N$14-K$14-H$14-E$14-SUM(CF19,CI19,CL19,CO19,CR19,CU19))&lt;=0),BY19+BV19+BS19+BP19+BM19+BJ19+BG19+BD19+BA19+AX19+AU19+AR19+AO19+AL19+AI19+AF19+AC19+Z19+W19+T19+Q19+N19+K19+H19+E19=0),CB18,IF(CB$14&gt;=CB18,CB18,IF(AND(BY19=0,BV19=0,BS19=0,BP19=0,BM19=0,BJ19=0,BG19=0,BD19=0,BA19=0,AX19=0,AU19=0,AR19=0,AO19=0,AL19=0,AI19=0,AF19=0,AC19=0,Z19=0,W19=0,T19=0,Q19=0,N19=0,K19=0,H19=0,E19=0),$N$3-BX19-BU19-BR19-BO19-BL19-BI19-BF19-BC19-AZ19-AW19-AT19-AQ19-AN19-AK19-AH19-AE19-AB19-Y19-V19-S19-P19-M19-J19-G19-D19+CB$14+BY$14+BV$14+BS$14+BP$14+BM$14+BJ$14+BG$14+BD$14+BA$14+AX$14+AU$14+AR$14+AO$14+AL$14+AI$14+AF$14+AC$14+Z$14+W$14+T$14+Q$14+N$14+K$14+H$14+E$14+SUM(CF19,CI19,CL19,CO19,CR19,CU19),CB$14)))</f>
        <v>0</v>
      </c>
      <c r="CB19" s="210">
        <f>IF((CB18-CA19)&lt;=0.0001,0,(CB18-CA19)*(1+(CB$15/12)))</f>
        <v>0</v>
      </c>
      <c r="CC19" s="210">
        <f>IF(CB18=0,CB$14,0)</f>
        <v>0</v>
      </c>
      <c r="CD19" s="210">
        <f>IF(AND(((CE18-$N$3+CA19+BX19+BU19+BR19+BO19+BL19+BI19+BF19+BC19+AZ19+AW19+AT19+AQ19+AN19+AK19+AH19+AE19+AB19+Y19+V19+S19+P19+M19+J19+G19+D19-CE$14-CB$14-BY$14-BV$14-BS$14-BP$14-BM$14-BJ$14-BG$14-BD$14-BA$14-AX$14-AU$14-AR$14-AO$14-AL$14-AI$14-AF$14-AC$14-Z$14-W$14-T$14-Q$14-N$14-K$14-H$14-E$14-SUM(CI19,CL19,CO19,CR19,CU19))&lt;=0),CB19+BY19+BV19+BS19+BP19+BM19+BJ19+BG19+BD19+BA19+AX19+AU19+AR19+AO19+AL19+AI19+AF19+AC19+Z19+W19+T19+Q19+N19+K19+H19+E19=0),CE18,IF(CE$14&gt;=CE18,CE18,IF(AND(CB19=0,BY19=0,BV19=0,BS19=0,BP19=0,BM19=0,BJ19=0,BG19=0,BD19=0,BA19=0,AX19=0,AU19=0,AR19=0,AO19=0,AL19=0,AI19=0,AF19=0,AC19=0,Z19=0,W19=0,T19=0,Q19=0,N19=0,K19=0,H19=0,E19=0),$N$3-CA19-BX19-BU19-BR19-BO19-BL19-BI19-BF19-BC19-AZ19-AW19-AT19-AQ19-AN19-AK19-AH19-AE19-AB19-Y19-V19-S19-P19-M19-J19-G19-D19+CE$14+CB$14+BY$14+BV$14+BS$14+BP$14+BM$14+BJ$14+BG$14+BD$14+BA$14+AX$14+AU$14+AR$14+AO$14+AL$14+AI$14+AF$14+AC$14+Z$14+W$14+T$14+Q$14+N$14+K$14+H$14+E$14+SUM(CI19,CL19,CO19,CR19,CU19),CE$14)))</f>
        <v>0</v>
      </c>
      <c r="CE19" s="210">
        <f>IF((CE18-CD19)&lt;=0.0001,0,(CE18-CD19)*(1+(CE$15/12)))</f>
        <v>0</v>
      </c>
      <c r="CF19" s="210">
        <f>IF(CE18=0,CE$14,0)</f>
        <v>0</v>
      </c>
      <c r="CG19" s="210">
        <f>IF(AND(((CH18-$N$3+CD19+CA19+BX19+BU19+BR19+BO19+BL19+BI19+BF19+BC19+AZ19+AW19+AT19+AQ19+AN19+AK19+AH19+AE19+AB19+Y19+V19+S19+P19+M19+J19+G19+D19-CH$14-CE$14-CB$14-BY$14-BV$14-BS$14-BP$14-BM$14-BJ$14-BG$14-BD$14-BA$14-AX$14-AU$14-AR$14-AO$14-AL$14-AI$14-AF$14-AC$14-Z$14-W$14-T$14-Q$14-N$14-K$14-H$14-E$14-SUM(CL19,CO19,CR19,CU19))&lt;=0),CE19+CB19+BY19+BV19+BS19+BP19+BM19+BJ19+BG19+BD19+BA19+AX19+AU19+AR19+AO19+AL19+AI19+AF19+AC19+Z19+W19+T19+Q19+N19+K19+H19+E19=0),CH18,IF(CH$14&gt;=CH18,CH18,IF(AND(CE19=0,CB19=0,BY19=0,BV19=0,BS19=0,BP19=0,BM19=0,BJ19=0,BG19=0,BD19=0,BA19=0,AX19=0,AU19=0,AR19=0,AO19=0,AL19=0,AI19=0,AF19=0,AC19=0,Z19=0,W19=0,T19=0,Q19=0,N19=0,K19=0,H19=0,E19=0),$N$3-CD19-CA19-BX19-BU19-BR19-BO19-BL19-BI19-BF19-BC19-AZ19-AW19-AT19-AQ19-AN19-AK19-AH19-AE19-AB19-Y19-V19-S19-P19-M19-J19-G19-D19+CH$14+CE$14+CB$14+BY$14+BV$14+BS$14+BP$14+BM$14+BJ$14+BG$14+BD$14+BA$14+AX$14+AU$14+AR$14+AO$14+AL$14+AI$14+AF$14+AC$14+Z$14+W$14+T$14+Q$14+N$14+K$14+H$14+E$14+SUM(CL19,CO19,CR19,CU19),CH$14)))</f>
        <v>0</v>
      </c>
      <c r="CH19" s="210">
        <f>IF((CH18-CG19)&lt;=0.0001,0,(CH18-CG19)*(1+(CH$15/12)))</f>
        <v>0</v>
      </c>
      <c r="CI19" s="210">
        <f>IF(CH18=0,CH$14,0)</f>
        <v>0</v>
      </c>
      <c r="CJ19" s="210">
        <f>IF(AND(((CK18-$N$3+CG19+CD19+CA19+BX19+BU19+BR19+BO19+BL19+BI19+BF19+BC19+AZ19+AW19+AT19+AQ19+AN19+AK19+AH19+AE19+AB19+Y19+V19+S19+P19+M19+J19+G19+D19-CK$14-CH$14-CE$14-CB$14-BY$14-BV$14-BS$14-BP$14-BM$14-BJ$14-BG$14-BD$14-BA$14-AX$14-AU$14-AR$14-AO$14-AL$14-AI$14-AF$14-AC$14-Z$14-W$14-T$14-Q$14-N$14-K$14-H$14-E$14-SUM(CO19,CR19,CU19))&lt;=0),CH19+CE19+CB19+BY19+BV19+BS19+BP19+BM19+BJ19+BG19+BD19+BA19+AX19+AU19+AR19+AO19+AL19+AI19+AF19+AC19+Z19+W19+T19+Q19+N19+K19+H19+E19=0),CK18,IF(CK$14&gt;=CK18,CK18,IF(AND(CH19=0,CE19=0,CB19=0,BY19=0,BV19=0,BS19=0,BP19=0,BM19=0,BJ19=0,BG19=0,BD19=0,BA19=0,AX19=0,AU19=0,AR19=0,AO19=0,AL19=0,AI19=0,AF19=0,AC19=0,Z19=0,W19=0,T19=0,Q19=0,N19=0,K19=0,H19=0,E19=0),$N$3-CG19-CD19-CA19-BX19-BU19-BR19-BO19-BL19-BI19-BF19-BC19-AZ19-AW19-AT19-AQ19-AN19-AK19-AH19-AE19-AB19-Y19-V19-S19-P19-M19-J19-G19-D19+CK$14+CH$14+CE$14+CB$14+BY$14+BV$14+BS$14+BP$14+BM$14+BJ$14+BG$14+BD$14+BA$14+AX$14+AU$14+AR$14+AO$14+AL$14+AI$14+AF$14+AC$14+Z$14+W$14+T$14+Q$14+N$14+K$14+H$14+E$14+SUM(CO19,CR19,CU19),CK$14)))</f>
        <v>0</v>
      </c>
      <c r="CK19" s="210">
        <f>IF((CK18-CJ19)&lt;=0.0001,0,(CK18-CJ19)*(1+(CK$15/12)))</f>
        <v>0</v>
      </c>
      <c r="CL19" s="210">
        <f>IF(CK18=0,CK$14,0)</f>
        <v>0</v>
      </c>
      <c r="CM19" s="210">
        <f>IF(AND(((CN18-$N$3+CJ19+CG19+CD19+CA19+BX19+BU19+BR19+BO19+BL19+BI19+BF19+BC19+AZ19+AW19+AT19+AQ19+AN19+AK19+AH19+AE19+AB19+Y19+V19+S19+P19+M19+J19+G19+D19-CN$14-CK$14-CH$14-CE$14-CB$14-BY$14-BV$14-BS$14-BP$14-BM$14-BJ$14-BG$14-BD$14-BA$14-AX$14-AU$14-AR$14-AO$14-AL$14-AI$14-AF$14-AC$14-Z$14-W$14-T$14-Q$14-N$14-K$14-H$14-E$14-SUM(CR19,CU19))&lt;=0),CK19+CH19+CE19+CB19+BY19+BV19+BS19+BP19+BM19+BJ19+BG19+BD19+BA19+AX19+AU19+AR19+AO19+AL19+AI19+AF19+AC19+Z19+W19+T19+Q19+N19+K19+H19+E19=0),CN18,IF(CN$14&gt;=CN18,CN18,IF(AND(CK19=0,CH19=0,CE19=0,CB19=0,BY19=0,BV19=0,BS19=0,BP19=0,BM19=0,BJ19=0,BG19=0,BD19=0,BA19=0,AX19=0,AU19=0,AR19=0,AO19=0,AL19=0,AI19=0,AF19=0,AC19=0,Z19=0,W19=0,T19=0,Q19=0,N19=0,K19=0,H19=0,E19=0),$N$3-CJ19-CG19-CD19-CA19-BX19-BU19-BR19-BO19-BL19-BI19-BF19-BC19-AZ19-AW19-AT19-AQ19-AN19-AK19-AH19-AE19-AB19-Y19-V19-S19-P19-M19-J19-G19-D19+CN$14+CK$14+CH$14+CE$14+CB$14+BY$14+BV$14+BS$14+BP$14+BM$14+BJ$14+BG$14+BD$14+BA$14+AX$14+AU$14+AR$14+AO$14+AL$14+AI$14+AF$14+AC$14+Z$14+W$14+T$14+Q$14+N$14+K$14+H$14+E$14+SUM(CR19,CU19),CN$14)))</f>
        <v>0</v>
      </c>
      <c r="CN19" s="210">
        <f>IF((CN18-CM19)&lt;=0.0001,0,(CN18-CM19)*(1+(CN$15/12)))</f>
        <v>0</v>
      </c>
      <c r="CO19" s="210">
        <f>IF(CN18=0,CN$14,0)</f>
        <v>0</v>
      </c>
      <c r="CP19" s="210">
        <f>IF(AND(((CQ18-$N$3+CM19+CJ19+CG19+CD19+CA19+BX19+BU19+BR19+BO19+BL19+BI19+BF19+BC19+AZ19+AW19+AT19+AQ19+AN19+AK19+AH19+AE19+AB19+Y19+V19+S19+P19+M19+J19+G19+D19-CQ$14-CN$14-CK$14-CH$14-CE$14-CB$14-BY$14-BV$14-BS$14-BP$14-BM$14-BJ$14-BG$14-BD$14-BA$14-AX$14-AU$14-AR$14-AO$14-AL$14-AI$14-AF$14-AC$14-Z$14-W$14-T$14-Q$14-N$14-K$14-H$14-E$14-SUM(CU19))&lt;=0),CN19+CK19+CH19+CE19+CB19+BY19+BV19+BS19+BP19+BM19+BJ19+BG19+BD19+BA19+AX19+AU19+AR19+AO19+AL19+AI19+AF19+AC19+Z19+W19+T19+Q19+N19+K19+H19+E19=0),CQ18,IF(CQ$14&gt;=CQ18,CQ18,IF(AND(CN19=0,CK19=0,CH19=0,CE19=0,CB19=0,BY19=0,BV19=0,BS19=0,BP19=0,BM19=0,BJ19=0,BG19=0,BD19=0,BA19=0,AX19=0,AU19=0,AR19=0,AO19=0,AL19=0,AI19=0,AF19=0,AC19=0,Z19=0,W19=0,T19=0,Q19=0,N19=0,K19=0,H19=0,E19=0),$N$3-CM19-CJ19-CG19-CD19-CA19-BX19-BU19-BR19-BO19-BL19-BI19-BF19-BC19-AZ19-AW19-AT19-AQ19-AN19-AK19-AH19-AE19-AB19-Y19-V19-S19-P19-M19-J19-G19-D19+CQ$14+CN$14+CK$14+CH$14+CE$14+CB$14+BY$14+BV$14+BS$14+BP$14+BM$14+BJ$14+BG$14+BD$14+BA$14+AX$14+AU$14+AR$14+AO$14+AL$14+AI$14+AF$14+AC$14+Z$14+W$14+T$14+Q$14+N$14+K$14+H$14+E$14+SUM(CU19),CQ$14)))</f>
        <v>0</v>
      </c>
      <c r="CQ19" s="210">
        <f>IF((CQ18-CP19)&lt;=0.0001,0,(CQ18-CP19)*(1+(CQ$15/12)))</f>
        <v>0</v>
      </c>
      <c r="CR19" s="210">
        <f>IF(CQ18=0,CQ$14,0)</f>
        <v>0</v>
      </c>
      <c r="CS19" s="210">
        <f>IF(AND(((CT18-$N$3+CP19+CM19+CJ19+CG19+CD19+CA19+BX19+BU19+BR19+BO19+BL19+BI19+BF19+BC19+AZ19+AW19+AT19+AQ19+AN19+AK19+AH19+AE19+AB19+Y19+V19+S19+P19+M19+J19+G19+D19-CT$14-CQ$14-CN$14-CK$14-CH$14-CE$14-CB$14-BY$14-BV$14-BS$14-BP$14-BM$14-BJ$14-BG$14-BD$14-BA$14-AX$14-AU$14-AR$14-AO$14-AL$14-AI$14-AF$14-AC$14-Z$14-W$14-T$14-Q$14-N$14-K$14-H$14-E$14)&lt;=0),CQ19+CN19+CK19+CH19+CE19+CB19+BY19+BV19+BS19+BP19+BM19+BJ19+BG19+BD19+BA19+AX19+AU19+AR19+AO19+AL19+AI19+AF19+AC19+Z19+W19+T19+Q19+N19+K19+H19+E19=0),CT18,IF(CT$14&gt;=CT18,CT18,IF(AND(CQ19=0,CN19=0,CK19=0,CH19=0,CE19=0,CB19=0,BY19=0,BV19=0,BS19=0,BP19=0,BM19=0,BJ19=0,BG19=0,BD19=0,BA19=0,AX19=0,AU19=0,AR19=0,AO19=0,AL19=0,AI19=0,AF19=0,AC19=0,Z19=0,W19=0,T19=0,Q19=0,N19=0,K19=0,H19=0,E19=0),$N$3-CP19-CM19-CJ19-CG19-CD19-CA19-BX19-BU19-BR19-BO19-BL19-BI19-BF19-BC19-AZ19-AW19-AT19-AQ19-AN19-AK19-AH19-AE19-AB19-Y19-V19-S19-P19-M19-J19-G19-D19+CT$14+CQ$14+CN$14+CK$14+CH$14+CE$14+CB$14+BY$14+BV$14+BS$14+BP$14+BM$14+BJ$14+BG$14+BD$14+BA$14+AX$14+AU$14+AR$14+AO$14+AL$14+AI$14+AF$14+AC$14+Z$14+W$14+T$14+Q$14+N$14+K$14+H$14+E$14,CT$14)))</f>
        <v>0</v>
      </c>
      <c r="CT19" s="210">
        <f>IF((CT18-CS19)&lt;=0.0001,0,(CT18-CS19)*(1+(CT$15/12)))</f>
        <v>0</v>
      </c>
      <c r="CU19" s="56">
        <f>IF(CT18=0,CT$14,0)</f>
        <v>0</v>
      </c>
      <c r="CV19" s="64"/>
      <c r="CX19" s="133">
        <f t="shared" si="0"/>
        <v>553.66666666666663</v>
      </c>
      <c r="CY19" s="131">
        <v>2</v>
      </c>
      <c r="DA19" s="133">
        <f t="shared" si="1"/>
        <v>1939.2</v>
      </c>
      <c r="DB19" s="131">
        <v>2</v>
      </c>
      <c r="DD19" s="133">
        <f t="shared" si="2"/>
        <v>2942.4</v>
      </c>
      <c r="DE19" s="131">
        <v>2</v>
      </c>
      <c r="DG19" s="133">
        <f t="shared" si="3"/>
        <v>0</v>
      </c>
      <c r="DH19" s="131">
        <v>2</v>
      </c>
      <c r="DJ19" s="133">
        <f t="shared" si="4"/>
        <v>0</v>
      </c>
      <c r="DK19" s="131">
        <v>2</v>
      </c>
      <c r="DM19" s="133">
        <f t="shared" si="5"/>
        <v>0</v>
      </c>
      <c r="DN19" s="131">
        <v>2</v>
      </c>
      <c r="DP19" s="133">
        <f t="shared" si="6"/>
        <v>0</v>
      </c>
      <c r="DQ19" s="131">
        <v>2</v>
      </c>
      <c r="DS19" s="133">
        <f t="shared" si="7"/>
        <v>0</v>
      </c>
      <c r="DT19" s="131">
        <v>2</v>
      </c>
      <c r="DV19" s="133">
        <f t="shared" si="8"/>
        <v>0</v>
      </c>
      <c r="DW19" s="131">
        <v>2</v>
      </c>
      <c r="DY19" s="133">
        <f t="shared" si="9"/>
        <v>0</v>
      </c>
      <c r="DZ19" s="131">
        <v>2</v>
      </c>
      <c r="EB19" s="133">
        <f t="shared" si="10"/>
        <v>0</v>
      </c>
      <c r="EC19" s="131">
        <v>2</v>
      </c>
      <c r="EE19" s="133">
        <f t="shared" si="11"/>
        <v>0</v>
      </c>
      <c r="EF19" s="131">
        <v>2</v>
      </c>
      <c r="EH19" s="133">
        <f t="shared" si="12"/>
        <v>0</v>
      </c>
      <c r="EI19" s="131">
        <v>2</v>
      </c>
      <c r="EK19" s="133">
        <f t="shared" si="13"/>
        <v>0</v>
      </c>
      <c r="EL19" s="131">
        <v>2</v>
      </c>
      <c r="EN19" s="133">
        <f t="shared" si="14"/>
        <v>0</v>
      </c>
      <c r="EO19" s="131">
        <v>2</v>
      </c>
      <c r="EQ19" s="133">
        <f t="shared" si="15"/>
        <v>0</v>
      </c>
      <c r="ER19" s="131">
        <v>2</v>
      </c>
      <c r="ET19" s="133">
        <f t="shared" si="16"/>
        <v>0</v>
      </c>
      <c r="EU19" s="131">
        <v>2</v>
      </c>
      <c r="EW19" s="133">
        <f t="shared" si="17"/>
        <v>0</v>
      </c>
      <c r="EX19" s="131">
        <v>2</v>
      </c>
      <c r="EZ19" s="133">
        <f t="shared" si="18"/>
        <v>0</v>
      </c>
      <c r="FA19" s="131">
        <v>2</v>
      </c>
      <c r="FC19" s="133">
        <f t="shared" si="19"/>
        <v>0</v>
      </c>
      <c r="FD19" s="131">
        <v>2</v>
      </c>
      <c r="FF19" s="133">
        <f t="shared" si="20"/>
        <v>0</v>
      </c>
      <c r="FG19" s="131">
        <v>2</v>
      </c>
      <c r="FI19" s="133">
        <f t="shared" si="21"/>
        <v>0</v>
      </c>
      <c r="FJ19" s="131">
        <v>2</v>
      </c>
      <c r="FL19" s="133">
        <f t="shared" si="22"/>
        <v>0</v>
      </c>
      <c r="FM19" s="131">
        <v>2</v>
      </c>
      <c r="FO19" s="133">
        <f t="shared" si="23"/>
        <v>0</v>
      </c>
      <c r="FP19" s="131">
        <v>2</v>
      </c>
      <c r="FR19" s="133">
        <f t="shared" si="24"/>
        <v>0</v>
      </c>
      <c r="FS19" s="131">
        <v>2</v>
      </c>
      <c r="FU19" s="133">
        <f t="shared" si="25"/>
        <v>0</v>
      </c>
      <c r="FV19" s="131">
        <v>2</v>
      </c>
      <c r="FX19" s="133">
        <f t="shared" si="26"/>
        <v>0</v>
      </c>
      <c r="FY19" s="131">
        <v>2</v>
      </c>
      <c r="GA19" s="133">
        <f t="shared" si="27"/>
        <v>0</v>
      </c>
      <c r="GB19" s="131">
        <v>2</v>
      </c>
      <c r="GD19" s="133">
        <f t="shared" si="28"/>
        <v>0</v>
      </c>
      <c r="GE19" s="131">
        <v>2</v>
      </c>
      <c r="GG19" s="133">
        <f t="shared" si="29"/>
        <v>0</v>
      </c>
      <c r="GH19" s="131">
        <v>2</v>
      </c>
      <c r="GJ19" s="133">
        <f t="shared" si="30"/>
        <v>0</v>
      </c>
      <c r="GK19" s="131">
        <v>2</v>
      </c>
      <c r="GM19" s="133">
        <f t="shared" si="31"/>
        <v>0</v>
      </c>
      <c r="GN19" s="131">
        <v>2</v>
      </c>
    </row>
    <row r="20" spans="1:211" x14ac:dyDescent="0.25">
      <c r="A20" s="65">
        <f t="shared" si="32"/>
        <v>5518.9017777777781</v>
      </c>
      <c r="B20" s="65">
        <f t="shared" si="33"/>
        <v>325</v>
      </c>
      <c r="C20" s="227">
        <v>3</v>
      </c>
      <c r="D20" s="54">
        <f t="shared" ref="D20:D83" si="35">IF((E19-$N$3-$E$14-SUM(I20,L20,O20,R20,U20,X20,AA20))&lt;=0,($N$3+(E19-$N$3)),($N$3+$E$14+SUM(I20,L20,O20,R20,U20,X20,AA20)))</f>
        <v>225</v>
      </c>
      <c r="E20" s="78">
        <f>IF((E19-D20)&lt;=0.0001,0,(E19-D20)*(1+(E$15/12)))</f>
        <v>330.8577777777777</v>
      </c>
      <c r="F20" s="78"/>
      <c r="G20" s="55">
        <f t="shared" ref="G20:G83" si="36">IF(AND(((H19-$N$3+D20-H$14-E$14-SUM(L20,O20,R20,U20,X20,AA20))&lt;=0),E20=0),H19,IF(E20=0,$N$3-D20+H$14+E$14+SUM(L20,O20,R20,U20,X20,AA20),H$14))</f>
        <v>40</v>
      </c>
      <c r="H20" s="56">
        <f t="shared" si="34"/>
        <v>1918.192</v>
      </c>
      <c r="I20" s="78">
        <f>IF(H19=0,H$14,0)</f>
        <v>0</v>
      </c>
      <c r="J20" s="78">
        <f t="shared" ref="J20:J83" si="37">IF(AND(((K19-$N$3+G20+D20-K$14-H$14-E$14-SUM(O20,R20,U20,X20,AA20))&lt;=0),H20+E20=0),K19,IF(K$14&gt;=K19,K19,IF(AND(H20=0,E20=0),$N$3-G20-D20+K$14+H$14+E$14+SUM(O20,R20,U20,X20,AA20),K$14)))</f>
        <v>60</v>
      </c>
      <c r="K20" s="78">
        <f t="shared" ref="K20:K83" si="38">IF((K19-J20)&lt;=0.0001,0,(K19-J20)*(1+(K$15/12)))</f>
        <v>2944.8520000000003</v>
      </c>
      <c r="L20" s="78">
        <f>IF(K19=0,K$14,0)</f>
        <v>0</v>
      </c>
      <c r="M20" s="55">
        <f t="shared" ref="M20:M83" si="39">IF(AND(((N19-$N$3+J20+G20+D20-N$14-K$14-H$14-E$14-SUM(R20,U20,X20,AA20))&lt;=0),K20+H20+E20=0),N19,IF(N$14&gt;=N19,N19, IF(AND(K20=0,H20=0,E20=0),$N$3-J20-G20-D20+N$14+K$14+H$14+E$14+SUM(R20,U20,X20,AA20),N$14)))</f>
        <v>0</v>
      </c>
      <c r="N20" s="56">
        <f t="shared" ref="N20:N83" si="40">IF((N19-M20)&lt;=0.0001,0,(N19-M20)*(1+(N$15/12)))</f>
        <v>0</v>
      </c>
      <c r="O20" s="78">
        <f>IF(N19=0,N$14,0)</f>
        <v>0</v>
      </c>
      <c r="P20" s="78">
        <f t="shared" ref="P20:P83" si="41">IF(AND(((Q19-$N$3+M20+J20+G20+D20-Q$14-N$14-K$14-H$14-E$14-SUM(U20,X20,AA20))&lt;=0),N20+K20+H20+E20=0),Q19,IF(Q$14&gt;=Q19,Q19,IF(AND(N20=0,K20=0,H20=0,E20=0),$N$3-M20-J20-G20-D20+Q$14+N$14+K$14+H$14+E$14+SUM(U20,X20,AA20),Q$14)))</f>
        <v>0</v>
      </c>
      <c r="Q20" s="78">
        <f t="shared" ref="Q20:Q83" si="42">IF((Q19-P20)&lt;=0.0001,0,(Q19-P20)*(1+(Q$15/12)))</f>
        <v>0</v>
      </c>
      <c r="R20" s="78">
        <f>IF(Q19=0,Q$14,0)</f>
        <v>0</v>
      </c>
      <c r="S20" s="55">
        <f t="shared" ref="S20:S83" si="43">IF(AND(((T19-$N$3+P20+M20+J20+G20+D20-T$14-Q$14-N$14-K$14-H$14-E$14-SUM(X20,AA20))&lt;=0),Q20+N20+K20+H20+E20=0),T19,IF(T$14&gt;=T19,T19,IF(AND(Q20=0,N20=0,K20=0,H20=0),$N$3-P20-M20-J20-G20-D20+T$14+Q$14+N$14+K$14+H$14+E$14+SUM(X20,AA20),T$14)))</f>
        <v>0</v>
      </c>
      <c r="T20" s="56">
        <f>IF((T19-S20)&lt;=0.0001,0,(T19-S20)*(1+(T$15/12)))</f>
        <v>0</v>
      </c>
      <c r="U20" s="78">
        <f>IF(T19=0,T$14,0)</f>
        <v>0</v>
      </c>
      <c r="V20" s="78">
        <f t="shared" ref="V20:V83" si="44">IF(AND(((W19-$N$3+S20+P20+M20+J20+G20+D20-W$14-T$14-Q$14-N$14-K$14-H$14-E$14-SUM(AA20))&lt;=0),T20+Q20+N20+K20+H20+E20=0),W19,IF(W$14&gt;=W19,W19,IF(AND(T20=0,Q20=0,N20=0,K20=0,H20=0,E20=0),$N$3-S20-P20-M20-J20-G20-D20+W$14+T$14+Q$14+N$14+K$14+H$14+E$14+SUM(AA20),W$14)))</f>
        <v>0</v>
      </c>
      <c r="W20" s="78">
        <f t="shared" ref="W20:W83" si="45">IF((W19-V20)&lt;=0.0001,0,(W19-V20)*(1+(W$15/12)))</f>
        <v>0</v>
      </c>
      <c r="X20" s="78">
        <f>IF(W19=0,W$14,0)</f>
        <v>0</v>
      </c>
      <c r="Y20" s="55">
        <f t="shared" ref="Y20:Y83" si="46">IF(AND(((Z19-$N$3+V20+S20+P20+M20+J20+G20+D20-Z$14-W$14-T$14-Q$14-N$14-K$14-H$14-E$14)&lt;=0),W20+T20+Q20+N20+K20+H20+E20=0),Z19,IF(Z$14&gt;=Z19,Z19,IF(AND(W20=0,T20=0,Q20=0,N20=0,K20=0,H20=0,E20=0),$N$3-V20-S20-P20-M20-J20-G20-D20+Z$14+W$14+T$14+Q$14+N$14+K$14+H$14+E$14,Z$14)))</f>
        <v>0</v>
      </c>
      <c r="Z20" s="228">
        <f t="shared" ref="Z20:Z83" si="47">IF((Z19-Y20)&lt;=0.0001,0,(Z19-Y20)*(1+(Z$15/12)))</f>
        <v>0</v>
      </c>
      <c r="AA20" s="3">
        <f>IF(Z19=0,Z$14,0)</f>
        <v>0</v>
      </c>
      <c r="AB20" s="210">
        <f t="shared" ref="AB20:AB83" si="48">IF(AND(((AC19-$N$3+Y20+V20+S20+P20+M20+J20+G20+D20-AC$14-Z$14-W$14-T$14-Q$14-N$14-K$14-H$14-E$14-SUM(AG20,AJ20,AM20,AP20,AS20,AV20,AY20,BB20,BE20,BH20,BK20,BN20,BQ20,BT20,BW20,BZ20,CC20,CF20,CI20,CL20,CO20,CR20,CU20))&lt;=0),Z20+W20+T20+Q20+N20+K20+H20+E20=0),AC19,IF(AC$14&gt;=AC19,AC19,IF(AND(Z20=0,W20=0,T20=0,Q20=0,N20=0,K20=0,H20=0,E20=0),$N$3-Y20-V20-S20-P20-M20-J20-G20-D20+AC$14+Z$14+W$14+T$14+Q$14+N$14+K$14+H$14+E$14+SUM(AG20,AJ20,AM20,AP20,AS20,AV20,AY20,BB20,BE20,BH20,BK20,BN20,BQ20,BT20,BW20,BZ20,CC20,CF20,CI20,CL20,CO20,CR20,CU20),AC$14)))</f>
        <v>0</v>
      </c>
      <c r="AC20" s="210">
        <f t="shared" ref="AC20:AC83" si="49">IF((AC19-AB20)&lt;=0.0001,0,(AC19-AB20)*(1+(AC$15/12)))</f>
        <v>0</v>
      </c>
      <c r="AD20" s="210">
        <f>IF(AC19=0,AC$14,0)</f>
        <v>0</v>
      </c>
      <c r="AE20" s="210">
        <f t="shared" ref="AE20:AE83" si="50">IF(AND(((AF19-$N$3+AB20+Y20+V20+S20+P20+M20+J20+G20+D20-AF$14-AC$14-Z$14-W$14-T$14-Q$14-N$14-K$14-H$14-E$14-SUM(AJ20,AM20,AP20,AS20,AV20,AY20,BB20,BE20,BH20,BK20,BN20,BQ20,BT20,BW20,BZ20,CC20,CF20,CI20,CL20,CO20,CR20,CU20))&lt;=0),AC20+Z20+W20+T20+Q20+N20+K20+H20+E20=0),AF19,IF(AF$14&gt;=AF19,AF19,IF(AND(AC20=0,Z20=0,W20=0,T20=0,Q20=0,N20=0,K20=0,H20=0,E20=0),$N$3-AB20-Y20-V20-S20-P20-M20-J20-G20-D20+AF$14+AC$14+Z$14+W$14+T$14+Q$14+N$14+K$14+H$14+E$14+SUM(AJ20,AM20,AP20,AS20,AV20,AY20,BB20,BE20,BH20,BK20,BN20,BQ20,BT20,BW20,BZ20,CC20,CF20,CI20,CL20,CO20,CR20,CU20),AF$14)))</f>
        <v>0</v>
      </c>
      <c r="AF20" s="210">
        <f t="shared" ref="AF20:AF83" si="51">IF((AF19-AE20)&lt;=0.0001,0,(AF19-AE20)*(1+(AF$15/12)))</f>
        <v>0</v>
      </c>
      <c r="AG20" s="210">
        <f>IF(AF19=0,AF$14,0)</f>
        <v>0</v>
      </c>
      <c r="AH20" s="210">
        <f t="shared" ref="AH20:AH83" si="52">IF(AND(((AI19-$N$3+AE20+AB20+Y20+V20+S20+P20+M20+J20+G20+D20-AI$14-AF$14-AC$14-Z$14-W$14-T$14-Q$14-N$14-K$14-H$14-E$14-SUM(AM20,AP20,AS20,AV20,AY20,BB20,BE20,BH20,BK20,BN20,BQ20,BT20,BW20,BZ20,CC20,CF20,CI20,CL20,CO20,CR20,CU20))&lt;=0),AF20+AC20+Z20+W20+T20+Q20+N20+K20+H20+E20=0),AI19,IF(AI$14&gt;=AI19,AI19,IF(AND(AF20=0,AC20=0,Z20=0,W20=0,T20=0,Q20=0,N20=0,K20=0,H20=0,E20=0),$N$3-AE20-AB20-Y20-V20-S20-P20-M20-J20-G20-D20+AI$14+AF$14+AC$14+Z$14+W$14+T$14+Q$14+N$14+K$14+H$14+E$14+SUM(AM20,AP20,AS20,AV20,AY20,BB20,BE20,BH20,BK20,BN20,BQ20,BT20,BW20,BZ20,CC20,CF20,CI20,CL20,CO20,CR20,CU20),AI$14)))</f>
        <v>0</v>
      </c>
      <c r="AI20" s="210">
        <f t="shared" ref="AI20:AI83" si="53">IF((AI19-AH20)&lt;=0.0001,0,(AI19-AH20)*(1+(AI$15/12)))</f>
        <v>0</v>
      </c>
      <c r="AJ20" s="210">
        <f>IF(AI19=0,AI$14,0)</f>
        <v>0</v>
      </c>
      <c r="AK20" s="210">
        <f t="shared" ref="AK20:AK83" si="54">IF(AND(((AL19-$N$3+AH20+AE20+AB20+Y20+V20+S20+P20+M20+J20+G20+D20-AL$14-AI$14-AF$14-AC$14-Z$14-W$14-T$14-Q$14-N$14-K$14-H$14-E$14-SUM(AP20,AS20,AV20,AY20,BB20,BE20,BH20,BK20,BN20,BQ20,BT20,BW20,BZ20,CC20,CF20,CI20,CL20,CO20,CR20,CU20))&lt;=0),AI20+AF20+AC20+Z20+W20+T20+Q20+N20+K20+H20+E20=0),AL19,IF(AL$14&gt;=AL19,AL19,IF(AND(AI20=0,AF20=0,AC20=0,Z20=0,W20=0,T20=0,Q20=0,N20=0,K20=0,H20=0,E20=0),$N$3-AH20-AE20-AB20-Y20-V20-S20-P20-M20-J20-G20-D20+AL$14+AI$14+AF$14+AC$14+Z$14+W$14+T$14+Q$14+N$14+K$14+H$14+E$14+SUM(AP20,AS20,AV20,AY20,BB20,BE20,BH20,BK20,BN20,BQ20,BT20,BW20,BZ20,CC20,CF20,CI20,CL20,CO20,CR20,CU20),AL$14)))</f>
        <v>0</v>
      </c>
      <c r="AL20" s="210">
        <f t="shared" ref="AL20:AL83" si="55">IF((AL19-AK20)&lt;=0.0001,0,(AL19-AK20)*(1+(AL$15/12)))</f>
        <v>0</v>
      </c>
      <c r="AM20" s="210">
        <f>IF(AL19=0,AL$14,0)</f>
        <v>0</v>
      </c>
      <c r="AN20" s="210">
        <f t="shared" ref="AN20:AN83" si="56">IF(AND(((AO19-$N$3+AK20+AH20+AE20+AB20+Y20+V20+S20+P20+M20+J20+G20+D20-AO$14-AL$14-AI$14-AF$14-AC$14-Z$14-W$14-T$14-Q$14-N$14-K$14-H$14-E$14-SUM(AS20,AV20,AY20,BB20,BE20,BH20,BK20,BN20,BQ20,BT20,BW20,BZ20,CC20,CF20,CI20,CL20,CO20,CR20,CU20))&lt;=0),AL20+AI20+AF20+AC20+Z20+W20+T20+Q20+N20+K20+H20+E20=0),AO19,IF(AO$14&gt;=AO19,AO19,IF(AND(AL20=0,AI20=0,AF20=0,AC20=0,Z20=0,W20=0,T20=0,Q20=0,N20=0,K20=0,H20=0,E20=0),$N$3-AK20-AH20-AE20-AB20-Y20-V20-S20-P20-M20-J20-G20-D20+AO$14+AL$14+AI$14+AF$14+AC$14+Z$14+W$14+T$14+Q$14+N$14+K$14+H$14+E$14+SUM(AS20,AV20,AY20,BB20,BE20,BH20,BK20,BN20,BQ20,BT20,BW20,BZ20,CC20,CF20,CI20,CL20,CO20,CR20,CU20),AO$14)))</f>
        <v>0</v>
      </c>
      <c r="AO20" s="210">
        <f t="shared" ref="AO20:AO83" si="57">IF((AO19-AN20)&lt;=0.0001,0,(AO19-AN20)*(1+(AO$15/12)))</f>
        <v>0</v>
      </c>
      <c r="AP20" s="210">
        <f>IF(AO19=0,AO$14,0)</f>
        <v>0</v>
      </c>
      <c r="AQ20" s="210">
        <f t="shared" ref="AQ20:AQ83" si="58">IF(AND(((AR19-$N$3+AN20+AK20+AH20+AE20+AB20+Y20+V20+S20+P20+M20+J20+G20+D20-AR$14-AO$14-AL$14-AI$14-AF$14-AC$14-Z$14-W$14-T$14-Q$14-N$14-K$14-H$14-E$14-SUM(AV20,AY20,BB20,BE20,BH20,BK20,BN20,BQ20,BT20,BW20,BZ20,CC20,CF20,CI20,CL20,CO20,CR20,CU20))&lt;=0),AO20+AL20+AI20+AF20+AC20+Z20+W20+T20+Q20+N20+K20+H20+E20=0),AR19,IF(AR$14&gt;=AR19,AR19,IF(AND(AO20=0,AL20=0,AI20=0,AF20=0,AC20=0,Z20=0,W20=0,T20=0,Q20=0,N20=0,K20=0,H20=0,E20=0),$N$3-AN20-AK20-AH20-AE20-AB20-Y20-V20-S20-P20-M20-J20-G20-D20+AR$14+AO$14+AL$14+AI$14+AF$14+AC$14+Z$14+W$14+T$14+Q$14+N$14+K$14+H$14+E$14+SUM(AV20,AY20,BB20,BE20,BH20,BK20,BN20,BQ20,BT20,BW20,BZ20,CC20,CF20,CI20,CL20,CO20,CR20,CU20),AR$14)))</f>
        <v>0</v>
      </c>
      <c r="AR20" s="210">
        <f t="shared" ref="AR20:AR83" si="59">IF((AR19-AQ20)&lt;=0.0001,0,(AR19-AQ20)*(1+(AR$15/12)))</f>
        <v>0</v>
      </c>
      <c r="AS20" s="210">
        <f>IF(AR19=0,AR$14,0)</f>
        <v>0</v>
      </c>
      <c r="AT20" s="210">
        <f t="shared" ref="AT20:AT83" si="60">IF(AND(((AU19-$N$3+AQ20+AN20+AK20+AH20+AE20+AB20+Y20+V20+S20+P20+M20+J20+G20+D20-AU$14-AR$14-AO$14-AL$14-AI$14-AF$14-AC$14-Z$14-W$14-T$14-Q$14-N$14-K$14-H$14-E$14-SUM(AY20,BB20,BE20,BH20,BK20,BN20,BQ20,BT20,BW20,BZ20,CC20,CF20,CI20,CL20,CO20,CR20,CU20))&lt;=0),AR20+AO20+AL20+AI20+AF20+AC20+Z20+W20+T20+Q20+N20+K20+H20+E20=0),AU19,IF(AU$14&gt;=AU19,AU19,IF(AND(AR20=0,AO20=0,AL20=0,AI20=0,AF20=0,AC20=0,Z20=0,W20=0,T20=0,Q20=0,N20=0,K20=0,H20=0,E20=0),$N$3-AQ20-AN20-AK20-AH20-AE20-AB20-Y20-V20-S20-P20-M20-J20-G20-D20+AU$14+AR$14+AO$14+AL$14+AI$14+AF$14+AC$14+Z$14+W$14+T$14+Q$14+N$14+K$14+H$14+E$14+SUM(AY20,BB20,BE20,BH20,BK20,BN20,BQ20,BT20,BW20,BZ20,CC20,CF20,CI20,CL20,CO20,CR20,CU20),AU$14)))</f>
        <v>0</v>
      </c>
      <c r="AU20" s="210">
        <f t="shared" ref="AU20:AU83" si="61">IF((AU19-AT20)&lt;=0.0001,0,(AU19-AT20)*(1+(AU$15/12)))</f>
        <v>0</v>
      </c>
      <c r="AV20" s="210">
        <f>IF(AU19=0,AU$14,0)</f>
        <v>0</v>
      </c>
      <c r="AW20" s="210">
        <f t="shared" ref="AW20:AW83" si="62">IF(AND(((AX19-$N$3+AT20+AQ20+AN20+AK20+AH20+AE20+AB20+Y20+V20+S20+P20+M20+J20+G20+D20-AX$14-AU$14-AR$14-AO$14-AL$14-AI$14-AF$14-AC$14-Z$14-W$14-T$14-Q$14-N$14-K$14-H$14-E$14-SUM(BB20,BE20,BH20,BK20,BN20,BQ20,BT20,BW20,BZ20,CC20,CF20,CI20,CL20,CO20,CR20,CU20))&lt;=0),AU20+AR20+AO20+AL20+AI20+AF20+AC20+Z20+W20+T20+Q20+N20+K20+H20+E20=0),AX19,IF(AX$14&gt;=AX19,AX19,IF(AND(AU20=0,AR20=0,AO20=0,AL20=0,AI20=0,AF20=0,AC20=0,Z20=0,W20=0,T20=0,Q20=0,N20=0,K20=0,H20=0,E20=0),$N$3-AT20-AQ20-AN20-AK20-AH20-AE20-AB20-Y20-V20-S20-P20-M20-J20-G20-D20+AX$14+AU$14+AR$14+AO$14+AL$14+AI$14+AF$14+AC$14+Z$14+W$14+T$14+Q$14+N$14+K$14+H$14+E$14+SUM(BB20,BE20,BH20,BK20,BN20,BQ20,BT20,BW20,BZ20,CC20,CF20,CI20,CL20,CO20,CR20,CU20),AX$14)))</f>
        <v>0</v>
      </c>
      <c r="AX20" s="210">
        <f t="shared" ref="AX20:AX83" si="63">IF((AX19-AW20)&lt;=0.0001,0,(AX19-AW20)*(1+(AX$15/12)))</f>
        <v>0</v>
      </c>
      <c r="AY20" s="210">
        <f>IF(AX19=0,AX$14,0)</f>
        <v>0</v>
      </c>
      <c r="AZ20" s="210">
        <f t="shared" ref="AZ20:AZ83" si="64">IF(AND(((BA19-$N$3+AW20+AT20+AQ20+AN20+AK20+AH20+AE20+AB20+Y20+V20+S20+P20+M20+J20+G20+D20-BA$14-AX$14-AU$14-AR$14-AO$14-AL$14-AI$14-AF$14-AC$14-Z$14-W$14-T$14-Q$14-N$14-K$14-H$14-E$14-SUM(BE20,BH20,BK20,BN20,BQ20,BT20,BW20,BZ20,CC20,CF20,CI20,CL20,CO20,CR20,CU20))&lt;=0),AX20+AU20+AR20+AO20+AL20+AI20+AF20+AC20+Z20+W20+T20+Q20+N20+K20+H20+E20=0),BA19,IF(BA$14&gt;=BA19,BA19,IF(AND(AX20=0,AU20=0,AR20=0,AO20=0,AL20=0,AI20=0,AF20=0,AC20=0,Z20=0,W20=0,T20=0,Q20=0,N20=0,K20=0,H20=0,E20=0),$N$3-AW20-AT20-AQ20-AN20-AK20-AH20-AE20-AB20-Y20-V20-S20-P20-M20-J20-G20-D20+BA$14+AX$14+AU$14+AR$14+AO$14+AL$14+AI$14+AF$14+AC$14+Z$14+W$14+T$14+Q$14+N$14+K$14+H$14+E$14+SUM(BE20,BH20,BK20,BN20,BQ20,BT20,BW20,BZ20,CC20,CF20,CI20,CL20,CO20,CR20,CU20),BA$14)))</f>
        <v>0</v>
      </c>
      <c r="BA20" s="210">
        <f t="shared" ref="BA20:BA83" si="65">IF((BA19-AZ20)&lt;=0.0001,0,(BA19-AZ20)*(1+(BA$15/12)))</f>
        <v>0</v>
      </c>
      <c r="BB20" s="210">
        <f>IF(BA19=0,BA$14,0)</f>
        <v>0</v>
      </c>
      <c r="BC20" s="210">
        <f t="shared" ref="BC20:BC83" si="66">IF(AND(((BD19-$N$3+AZ20+AW20+AT20+AQ20+AN20+AK20+AH20+AE20+AB20+Y20+V20+S20+P20+M20+J20+G20+D20-BD$14-BA$14-AX$14-AU$14-AR$14-AO$14-AL$14-AI$14-AF$14-AC$14-Z$14-W$14-T$14-Q$14-N$14-K$14-H$14-E$14-SUM(BH20,BK20,BN20,BQ20,BT20,BW20,BZ20,CC20,CF20,CI20,CL20,CO20,CR20,CU20))&lt;=0),BA20+AX20+AU20+AR20+AO20+AL20+AI20+AF20+AC20+Z20+W20+T20+Q20+N20+K20+H20+E20=0),BD19,IF(BD$14&gt;=BD19,BD19,IF(AND(BA20=0,AX20=0,AU20=0,AR20=0,AO20=0,AL20=0,AI20=0,AF20=0,AC20=0,Z20=0,W20=0,T20=0,Q20=0,N20=0,K20=0,H20=0,E20=0),$N$3-AZ20-AW20-AT20-AQ20-AN20-AK20-AH20-AE20-AB20-Y20-V20-S20-P20-M20-J20-G20-D20+BD$14+BA$14+AX$14+AU$14+AR$14+AO$14+AL$14+AI$14+AF$14+AC$14+Z$14+W$14+T$14+Q$14+N$14+K$14+H$14+E$14+SUM(BH20,BK20,BN20,BQ20,BT20,BW20,BZ20,CC20,CF20,CI20,CL20,CO20,CR20,CU20),BD$14)))</f>
        <v>0</v>
      </c>
      <c r="BD20" s="210">
        <f t="shared" ref="BD20:BD83" si="67">IF((BD19-BC20)&lt;=0.0001,0,(BD19-BC20)*(1+(BD$15/12)))</f>
        <v>0</v>
      </c>
      <c r="BE20" s="210">
        <f>IF(BD19=0,BD$14,0)</f>
        <v>0</v>
      </c>
      <c r="BF20" s="210">
        <f t="shared" ref="BF20:BF83" si="68">IF(AND(((BG19-$N$3+BC20+AZ20+AW20+AT20+AQ20+AN20+AK20+AH20+AE20+AB20+Y20+V20+S20+P20+M20+J20+G20+D20-BG$14-BD$14-BA$14-AX$14-AU$14-AR$14-AO$14-AL$14-AI$14-AF$14-AC$14-Z$14-W$14-T$14-Q$14-N$14-K$14-H$14-E$14-SUM(BK20,BN20,BQ20,BT20,BW20,BZ20,CC20,CF20,CI20,CL20,CO20,CR20,CU20))&lt;=0),BD20+BA20+AX20+AU20+AR20+AO20+AL20+AI20+AF20+AC20+Z20+W20+T20+Q20+N20+K20+H20+E20=0),BG19,IF(BG$14&gt;=BG19,BG19,IF(AND(BD20=0,BA20=0,AX20=0,AU20=0,AR20=0,AO20=0,AL20=0,AI20=0,AF20=0,AC20=0,Z20=0,W20=0,T20=0,Q20=0,N20=0,K20=0,H20=0,E20=0),$N$3-BC20-AZ20-AW20-AT20-AQ20-AN20-AK20-AH20-AE20-AB20-Y20-V20-S20-P20-M20-J20-G20-D20+BG$14+BD$14+BA$14+AX$14+AU$14+AR$14+AO$14+AL$14+AI$14+AF$14+AC$14+Z$14+W$14+T$14+Q$14+N$14+K$14+H$14+E$14+SUM(BK20,BN20,BQ20,BT20,BW20,BZ20,CC20,CF20,CI20,CL20,CO20,CR20,CU20),BG$14)))</f>
        <v>0</v>
      </c>
      <c r="BG20" s="210">
        <f t="shared" ref="BG20:BG83" si="69">IF((BG19-BF20)&lt;=0.0001,0,(BG19-BF20)*(1+(BG$15/12)))</f>
        <v>0</v>
      </c>
      <c r="BH20" s="210">
        <f>IF(BG19=0,BG$14,0)</f>
        <v>0</v>
      </c>
      <c r="BI20" s="210">
        <f t="shared" ref="BI20:BI83" si="70">IF(AND(((BJ19-$N$3+BF20+BC20+AZ20+AW20+AT20+AQ20+AN20+AK20+AH20+AE20+AB20+Y20+V20+S20+P20+M20+J20+G20+D20-BJ$14-BG$14-BD$14-BA$14-AX$14-AU$14-AR$14-AO$14-AL$14-AI$14-AF$14-AC$14-Z$14-W$14-T$14-Q$14-N$14-K$14-H$14-E$14-SUM(BN20,BQ20,BT20,BW20,BZ20,CC20,CF20,CI20,CL20,CO20,CR20,CU20))&lt;=0),BG20+BD20+BA20+AX20+AU20+AR20+AO20+AL20+AI20+AF20+AC20+Z20+W20+T20+Q20+N20+K20+H20+E20=0),BJ19,IF(BJ$14&gt;=BJ19,BJ19,IF(AND(BG20=0,BD20=0,BA20=0,AX20=0,AU20=0,AR20=0,AO20=0,AL20=0,AI20=0,AF20=0,AC20=0,Z20=0,W20=0,T20=0,Q20=0,N20=0,K20=0,H20=0,E20=0),$N$3-BF20-BC20-AZ20-AW20-AT20-AQ20-AN20-AK20-AH20-AE20-AB20-Y20-V20-S20-P20-M20-J20-G20-D20+BJ$14+BG$14+BD$14+BA$14+AX$14+AU$14+AR$14+AO$14+AL$14+AI$14+AF$14+AC$14+Z$14+W$14+T$14+Q$14+N$14+K$14+H$14+E$14+SUM(BN20,BQ20,BT20,BW20,BZ20,CC20,CF20,CI20,CL20,CO20,CR20,CU20),BJ$14)))</f>
        <v>0</v>
      </c>
      <c r="BJ20" s="210">
        <f t="shared" ref="BJ20:BJ83" si="71">IF((BJ19-BI20)&lt;=0.0001,0,(BJ19-BI20)*(1+(BJ$15/12)))</f>
        <v>0</v>
      </c>
      <c r="BK20" s="210">
        <f>IF(BJ19=0,BJ$14,0)</f>
        <v>0</v>
      </c>
      <c r="BL20" s="210">
        <f t="shared" ref="BL20:BL83" si="72">IF(AND(((BM19-$N$3+BI20+BF20+BC20+AZ20+AW20+AT20+AQ20+AN20+AK20+AH20+AE20+AB20+Y20+V20+S20+P20+M20+J20+G20+D20-BM$14-BJ$14-BG$14-BD$14-BA$14-AX$14-AU$14-AR$14-AO$14-AL$14-AI$14-AF$14-AC$14-Z$14-W$14-T$14-Q$14-N$14-K$14-H$14-E$14-SUM(BQ20,BT20,BW20,BZ20,CC20,CF20,CI20,CL20,CO20,CR20,CU20))&lt;=0),BJ20+BG20+BD20+BA20+AX20+AU20+AR20+AO20+AL20+AI20+AF20+AC20+Z20+W20+T20+Q20+N20+K20+H20+E20=0),BM19,IF(BM$14&gt;=BM19,BM19,IF(AND(BJ20=0,BG20=0,BD20=0,BA20=0,AX20=0,AU20=0,AR20=0,AO20=0,AL20=0,AI20=0,AF20=0,AC20=0,Z20=0,W20=0,T20=0,Q20=0,N20=0,K20=0,H20=0,E20=0),$N$3-BI20-BF20-BC20-AZ20-AW20-AT20-AQ20-AN20-AK20-AH20-AE20-AB20-Y20-V20-S20-P20-M20-J20-G20-D20+BM$14+BJ$14+BG$14+BD$14+BA$14+AX$14+AU$14+AR$14+AO$14+AL$14+AI$14+AF$14+AC$14+Z$14+W$14+T$14+Q$14+N$14+K$14+H$14+E$14+SUM(BQ20,BT20,BW20,BZ20,CC20,CF20,CI20,CL20,CO20,CR20,CU20),BM$14)))</f>
        <v>0</v>
      </c>
      <c r="BM20" s="210">
        <f t="shared" ref="BM20:BM83" si="73">IF((BM19-BL20)&lt;=0.0001,0,(BM19-BL20)*(1+(BM$15/12)))</f>
        <v>0</v>
      </c>
      <c r="BN20" s="210">
        <f>IF(BM19=0,BM$14,0)</f>
        <v>0</v>
      </c>
      <c r="BO20" s="210">
        <f t="shared" ref="BO20:BO83" si="74">IF(AND(((BP19-$N$3+BL20+BI20+BF20+BC20+AZ20+AW20+AT20+AQ20+AN20+AK20+AH20+AE20+AB20+Y20+V20+S20+P20+M20+J20+G20+D20-BP$14-BM$14-BJ$14-BG$14-BD$14-BA$14-AX$14-AU$14-AR$14-AO$14-AL$14-AI$14-AF$14-AC$14-Z$14-W$14-T$14-Q$14-N$14-K$14-H$14-E$14-SUM(BT20,BW20,BZ20,CC20,CF20,CI20,CL20,CO20,CR20,CU20))&lt;=0),BM20+BJ20+BG20+BD20+BA20+AX20+AU20+AR20+AO20+AL20+AI20+AF20+AC20+Z20+W20+T20+Q20+N20+K20+H20+E20=0),BP19,IF(BP$14&gt;=BP19,BP19,IF(AND(BM20=0,BJ20=0,BG20=0,BD20=0,BA20=0,AX20=0,AU20=0,AR20=0,AO20=0,AL20=0,AI20=0,AF20=0,AC20=0,Z20=0,W20=0,T20=0,Q20=0,N20=0,K20=0,H20=0,E20=0),$N$3-BL20-BI20-BF20-BC20-AZ20-AW20-AT20-AQ20-AN20-AK20-AH20-AE20-AB20-Y20-V20-S20-P20-M20-J20-G20-D20+BP$14+BM$14+BJ$14+BG$14+BD$14+BA$14+AX$14+AU$14+AR$14+AO$14+AL$14+AI$14+AF$14+AC$14+Z$14+W$14+T$14+Q$14+N$14+K$14+H$14+E$14+SUM(BT20,BW20,BZ20,CC20,CF20,CI20,CL20,CO20,CR20,CU20),BP$14)))</f>
        <v>0</v>
      </c>
      <c r="BP20" s="210">
        <f t="shared" ref="BP20:BP83" si="75">IF((BP19-BO20)&lt;=0.0001,0,(BP19-BO20)*(1+(BP$15/12)))</f>
        <v>0</v>
      </c>
      <c r="BQ20" s="210">
        <f>IF(BP19=0,BP$14,0)</f>
        <v>0</v>
      </c>
      <c r="BR20" s="210">
        <f t="shared" ref="BR20:BR83" si="76">IF(AND(((BS19-$N$3+BO20+BL20+BI20+BF20+BC20+AZ20+AW20+AT20+AQ20+AN20+AK20+AH20+AE20+AB20+Y20+V20+S20+P20+M20+J20+G20+D20-BS$14-BP$14-BM$14-BJ$14-BG$14-BD$14-BA$14-AX$14-AU$14-AR$14-AO$14-AL$14-AI$14-AF$14-AC$14-Z$14-W$14-T$14-Q$14-N$14-K$14-H$14-E$14-SUM(BW20,BZ20,CC20,CF20,CI20,CL20,CO20,CR20,CU20))&lt;=0),BP20+BM20+BJ20+BG20+BD20+BA20+AX20+AU20+AR20+AO20+AL20+AI20+AF20+AC20+Z20+W20+T20+Q20+N20+K20+H20+E20=0),BS19,IF(BS$14&gt;=BS19,BS19,IF(AND(BP20=0,BM20=0,BJ20=0,BG20=0,BD20=0,BA20=0,AX20=0,AU20=0,AR20=0,AO20=0,AL20=0,AI20=0,AF20=0,AC20=0,Z20=0,W20=0,T20=0,Q20=0,N20=0,K20=0,H20=0,E20=0),$N$3-BO20-BL20-BI20-BF20-BC20-AZ20-AW20-AT20-AQ20-AN20-AK20-AH20-AE20-AB20-Y20-V20-S20-P20-M20-J20-G20-D20+BS$14+BP$14+BM$14+BJ$14+BG$14+BD$14+BA$14+AX$14+AU$14+AR$14+AO$14+AL$14+AI$14+AF$14+AC$14+Z$14+W$14+T$14+Q$14+N$14+K$14+H$14+E$14+SUM(BW20,BZ20,CC20,CF20,CI20,CL20,CO20,CR20,CU20),BS$14)))</f>
        <v>0</v>
      </c>
      <c r="BS20" s="210">
        <f t="shared" ref="BS20:BS83" si="77">IF((BS19-BR20)&lt;=0.0001,0,(BS19-BR20)*(1+(BS$15/12)))</f>
        <v>0</v>
      </c>
      <c r="BT20" s="210">
        <f>IF(BS19=0,BS$14,0)</f>
        <v>0</v>
      </c>
      <c r="BU20" s="210">
        <f t="shared" ref="BU20:BU83" si="78">IF(AND(((BV19-$N$3+BR20+BO20+BL20+BI20+BF20+BC20+AZ20+AW20+AT20+AQ20+AN20+AK20+AH20+AE20+AB20+Y20+V20+S20+P20+M20+J20+G20+D20-BV$14-BS$14-BP$14-BM$14-BJ$14-BG$14-BD$14-BA$14-AX$14-AU$14-AR$14-AO$14-AL$14-AI$14-AF$14-AC$14-Z$14-W$14-T$14-Q$14-N$14-K$14-H$14-E$14-SUM(BZ20,CC20,CF20,CI20,CL20,CO20,CR20,CU20))&lt;=0),BS20+BP20+BM20+BJ20+BG20+BD20+BA20+AX20+AU20+AR20+AO20+AL20+AI20+AF20+AC20+Z20+W20+T20+Q20+N20+K20+H20+E20=0),BV19,IF(BV$14&gt;=BV19,BV19,IF(AND(BS20=0,BP20=0,BM20=0,BJ20=0,BG20=0,BD20=0,BA20=0,AX20=0,AU20=0,AR20=0,AO20=0,AL20=0,AI20=0,AF20=0,AC20=0,Z20=0,W20=0,T20=0,Q20=0,N20=0,K20=0,H20=0,E20=0),$N$3-BR20-BO20-BL20-BI20-BF20-BC20-AZ20-AW20-AT20-AQ20-AN20-AK20-AH20-AE20-AB20-Y20-V20-S20-P20-M20-J20-G20-D20+BV$14+BS$14+BP$14+BM$14+BJ$14+BG$14+BD$14+BA$14+AX$14+AU$14+AR$14+AO$14+AL$14+AI$14+AF$14+AC$14+Z$14+W$14+T$14+Q$14+N$14+K$14+H$14+E$14+SUM(BZ20,CC20,CF20,CI20,CL20,CO20,CR20,CU20),BV$14)))</f>
        <v>0</v>
      </c>
      <c r="BV20" s="210">
        <f t="shared" ref="BV20:BV83" si="79">IF((BV19-BU20)&lt;=0.0001,0,(BV19-BU20)*(1+(BV$15/12)))</f>
        <v>0</v>
      </c>
      <c r="BW20" s="210">
        <f>IF(BV19=0,BV$14,0)</f>
        <v>0</v>
      </c>
      <c r="BX20" s="210">
        <f t="shared" ref="BX20:BX83" si="80">IF(AND(((BY19-$N$3+BU20+BR20+BO20+BL20+BI20+BF20+BC20+AZ20+AW20+AT20+AQ20+AN20+AK20+AH20+AE20+AB20+Y20+V20+S20+P20+M20+J20+G20+D20-BY$14-BV$14-BS$14-BP$14-BM$14-BJ$14-BG$14-BD$14-BA$14-AX$14-AU$14-AR$14-AO$14-AL$14-AI$14-AF$14-AC$14-Z$14-W$14-T$14-Q$14-N$14-K$14-H$14-E$14-SUM(CC20,CF20,CI20,CL20,CO20,CR20,CU20))&lt;=0),BV20+BS20+BP20+BM20+BJ20+BG20+BD20+BA20+AX20+AU20+AR20+AO20+AL20+AI20+AF20+AC20+Z20+W20+T20+Q20+N20+K20+H20+E20=0),BY19,IF(BY$14&gt;=BY19,BY19,IF(AND(BV20=0,BS20=0,BP20=0,BM20=0,BJ20=0,BG20=0,BD20=0,BA20=0,AX20=0,AU20=0,AR20=0,AO20=0,AL20=0,AI20=0,AF20=0,AC20=0,Z20=0,W20=0,T20=0,Q20=0,N20=0,K20=0,H20=0,E20=0),$N$3-BU20-BR20-BO20-BL20-BI20-BF20-BC20-AZ20-AW20-AT20-AQ20-AN20-AK20-AH20-AE20-AB20-Y20-V20-S20-P20-M20-J20-G20-D20+BY$14+BV$14+BS$14+BP$14+BM$14+BJ$14+BG$14+BD$14+BA$14+AX$14+AU$14+AR$14+AO$14+AL$14+AI$14+AF$14+AC$14+Z$14+W$14+T$14+Q$14+N$14+K$14+H$14+E$14+SUM(CC20,CF20,CI20,CL20,CO20,CR20,CU20),BY$14)))</f>
        <v>0</v>
      </c>
      <c r="BY20" s="210">
        <f t="shared" ref="BY20:BY83" si="81">IF((BY19-BX20)&lt;=0.0001,0,(BY19-BX20)*(1+(BY$15/12)))</f>
        <v>0</v>
      </c>
      <c r="BZ20" s="210">
        <f>IF(BY19=0,BY$14,0)</f>
        <v>0</v>
      </c>
      <c r="CA20" s="210">
        <f t="shared" ref="CA20:CA83" si="82">IF(AND(((CB19-$N$3+BX20+BU20+BR20+BO20+BL20+BI20+BF20+BC20+AZ20+AW20+AT20+AQ20+AN20+AK20+AH20+AE20+AB20+Y20+V20+S20+P20+M20+J20+G20+D20-CB$14-BY$14-BV$14-BS$14-BP$14-BM$14-BJ$14-BG$14-BD$14-BA$14-AX$14-AU$14-AR$14-AO$14-AL$14-AI$14-AF$14-AC$14-Z$14-W$14-T$14-Q$14-N$14-K$14-H$14-E$14-SUM(CF20,CI20,CL20,CO20,CR20,CU20))&lt;=0),BY20+BV20+BS20+BP20+BM20+BJ20+BG20+BD20+BA20+AX20+AU20+AR20+AO20+AL20+AI20+AF20+AC20+Z20+W20+T20+Q20+N20+K20+H20+E20=0),CB19,IF(CB$14&gt;=CB19,CB19,IF(AND(BY20=0,BV20=0,BS20=0,BP20=0,BM20=0,BJ20=0,BG20=0,BD20=0,BA20=0,AX20=0,AU20=0,AR20=0,AO20=0,AL20=0,AI20=0,AF20=0,AC20=0,Z20=0,W20=0,T20=0,Q20=0,N20=0,K20=0,H20=0,E20=0),$N$3-BX20-BU20-BR20-BO20-BL20-BI20-BF20-BC20-AZ20-AW20-AT20-AQ20-AN20-AK20-AH20-AE20-AB20-Y20-V20-S20-P20-M20-J20-G20-D20+CB$14+BY$14+BV$14+BS$14+BP$14+BM$14+BJ$14+BG$14+BD$14+BA$14+AX$14+AU$14+AR$14+AO$14+AL$14+AI$14+AF$14+AC$14+Z$14+W$14+T$14+Q$14+N$14+K$14+H$14+E$14+SUM(CF20,CI20,CL20,CO20,CR20,CU20),CB$14)))</f>
        <v>0</v>
      </c>
      <c r="CB20" s="210">
        <f t="shared" ref="CB20:CB83" si="83">IF((CB19-CA20)&lt;=0.0001,0,(CB19-CA20)*(1+(CB$15/12)))</f>
        <v>0</v>
      </c>
      <c r="CC20" s="210">
        <f>IF(CB19=0,CB$14,0)</f>
        <v>0</v>
      </c>
      <c r="CD20" s="210">
        <f t="shared" ref="CD20:CD83" si="84">IF(AND(((CE19-$N$3+CA20+BX20+BU20+BR20+BO20+BL20+BI20+BF20+BC20+AZ20+AW20+AT20+AQ20+AN20+AK20+AH20+AE20+AB20+Y20+V20+S20+P20+M20+J20+G20+D20-CE$14-CB$14-BY$14-BV$14-BS$14-BP$14-BM$14-BJ$14-BG$14-BD$14-BA$14-AX$14-AU$14-AR$14-AO$14-AL$14-AI$14-AF$14-AC$14-Z$14-W$14-T$14-Q$14-N$14-K$14-H$14-E$14-SUM(CI20,CL20,CO20,CR20,CU20))&lt;=0),CB20+BY20+BV20+BS20+BP20+BM20+BJ20+BG20+BD20+BA20+AX20+AU20+AR20+AO20+AL20+AI20+AF20+AC20+Z20+W20+T20+Q20+N20+K20+H20+E20=0),CE19,IF(CE$14&gt;=CE19,CE19,IF(AND(CB20=0,BY20=0,BV20=0,BS20=0,BP20=0,BM20=0,BJ20=0,BG20=0,BD20=0,BA20=0,AX20=0,AU20=0,AR20=0,AO20=0,AL20=0,AI20=0,AF20=0,AC20=0,Z20=0,W20=0,T20=0,Q20=0,N20=0,K20=0,H20=0,E20=0),$N$3-CA20-BX20-BU20-BR20-BO20-BL20-BI20-BF20-BC20-AZ20-AW20-AT20-AQ20-AN20-AK20-AH20-AE20-AB20-Y20-V20-S20-P20-M20-J20-G20-D20+CE$14+CB$14+BY$14+BV$14+BS$14+BP$14+BM$14+BJ$14+BG$14+BD$14+BA$14+AX$14+AU$14+AR$14+AO$14+AL$14+AI$14+AF$14+AC$14+Z$14+W$14+T$14+Q$14+N$14+K$14+H$14+E$14+SUM(CI20,CL20,CO20,CR20,CU20),CE$14)))</f>
        <v>0</v>
      </c>
      <c r="CE20" s="210">
        <f t="shared" ref="CE20:CE83" si="85">IF((CE19-CD20)&lt;=0.0001,0,(CE19-CD20)*(1+(CE$15/12)))</f>
        <v>0</v>
      </c>
      <c r="CF20" s="210">
        <f>IF(CE19=0,CE$14,0)</f>
        <v>0</v>
      </c>
      <c r="CG20" s="210">
        <f t="shared" ref="CG20:CG83" si="86">IF(AND(((CH19-$N$3+CD20+CA20+BX20+BU20+BR20+BO20+BL20+BI20+BF20+BC20+AZ20+AW20+AT20+AQ20+AN20+AK20+AH20+AE20+AB20+Y20+V20+S20+P20+M20+J20+G20+D20-CH$14-CE$14-CB$14-BY$14-BV$14-BS$14-BP$14-BM$14-BJ$14-BG$14-BD$14-BA$14-AX$14-AU$14-AR$14-AO$14-AL$14-AI$14-AF$14-AC$14-Z$14-W$14-T$14-Q$14-N$14-K$14-H$14-E$14-SUM(CL20,CO20,CR20,CU20))&lt;=0),CE20+CB20+BY20+BV20+BS20+BP20+BM20+BJ20+BG20+BD20+BA20+AX20+AU20+AR20+AO20+AL20+AI20+AF20+AC20+Z20+W20+T20+Q20+N20+K20+H20+E20=0),CH19,IF(CH$14&gt;=CH19,CH19,IF(AND(CE20=0,CB20=0,BY20=0,BV20=0,BS20=0,BP20=0,BM20=0,BJ20=0,BG20=0,BD20=0,BA20=0,AX20=0,AU20=0,AR20=0,AO20=0,AL20=0,AI20=0,AF20=0,AC20=0,Z20=0,W20=0,T20=0,Q20=0,N20=0,K20=0,H20=0,E20=0),$N$3-CD20-CA20-BX20-BU20-BR20-BO20-BL20-BI20-BF20-BC20-AZ20-AW20-AT20-AQ20-AN20-AK20-AH20-AE20-AB20-Y20-V20-S20-P20-M20-J20-G20-D20+CH$14+CE$14+CB$14+BY$14+BV$14+BS$14+BP$14+BM$14+BJ$14+BG$14+BD$14+BA$14+AX$14+AU$14+AR$14+AO$14+AL$14+AI$14+AF$14+AC$14+Z$14+W$14+T$14+Q$14+N$14+K$14+H$14+E$14+SUM(CL20,CO20,CR20,CU20),CH$14)))</f>
        <v>0</v>
      </c>
      <c r="CH20" s="210">
        <f t="shared" ref="CH20:CH83" si="87">IF((CH19-CG20)&lt;=0.0001,0,(CH19-CG20)*(1+(CH$15/12)))</f>
        <v>0</v>
      </c>
      <c r="CI20" s="210">
        <f>IF(CH19=0,CH$14,0)</f>
        <v>0</v>
      </c>
      <c r="CJ20" s="210">
        <f t="shared" ref="CJ20:CJ83" si="88">IF(AND(((CK19-$N$3+CG20+CD20+CA20+BX20+BU20+BR20+BO20+BL20+BI20+BF20+BC20+AZ20+AW20+AT20+AQ20+AN20+AK20+AH20+AE20+AB20+Y20+V20+S20+P20+M20+J20+G20+D20-CK$14-CH$14-CE$14-CB$14-BY$14-BV$14-BS$14-BP$14-BM$14-BJ$14-BG$14-BD$14-BA$14-AX$14-AU$14-AR$14-AO$14-AL$14-AI$14-AF$14-AC$14-Z$14-W$14-T$14-Q$14-N$14-K$14-H$14-E$14-SUM(CO20,CR20,CU20))&lt;=0),CH20+CE20+CB20+BY20+BV20+BS20+BP20+BM20+BJ20+BG20+BD20+BA20+AX20+AU20+AR20+AO20+AL20+AI20+AF20+AC20+Z20+W20+T20+Q20+N20+K20+H20+E20=0),CK19,IF(CK$14&gt;=CK19,CK19,IF(AND(CH20=0,CE20=0,CB20=0,BY20=0,BV20=0,BS20=0,BP20=0,BM20=0,BJ20=0,BG20=0,BD20=0,BA20=0,AX20=0,AU20=0,AR20=0,AO20=0,AL20=0,AI20=0,AF20=0,AC20=0,Z20=0,W20=0,T20=0,Q20=0,N20=0,K20=0,H20=0,E20=0),$N$3-CG20-CD20-CA20-BX20-BU20-BR20-BO20-BL20-BI20-BF20-BC20-AZ20-AW20-AT20-AQ20-AN20-AK20-AH20-AE20-AB20-Y20-V20-S20-P20-M20-J20-G20-D20+CK$14+CH$14+CE$14+CB$14+BY$14+BV$14+BS$14+BP$14+BM$14+BJ$14+BG$14+BD$14+BA$14+AX$14+AU$14+AR$14+AO$14+AL$14+AI$14+AF$14+AC$14+Z$14+W$14+T$14+Q$14+N$14+K$14+H$14+E$14+SUM(CO20,CR20,CU20),CK$14)))</f>
        <v>0</v>
      </c>
      <c r="CK20" s="210">
        <f t="shared" ref="CK20:CK83" si="89">IF((CK19-CJ20)&lt;=0.0001,0,(CK19-CJ20)*(1+(CK$15/12)))</f>
        <v>0</v>
      </c>
      <c r="CL20" s="210">
        <f>IF(CK19=0,CK$14,0)</f>
        <v>0</v>
      </c>
      <c r="CM20" s="210">
        <f t="shared" ref="CM20:CM83" si="90">IF(AND(((CN19-$N$3+CJ20+CG20+CD20+CA20+BX20+BU20+BR20+BO20+BL20+BI20+BF20+BC20+AZ20+AW20+AT20+AQ20+AN20+AK20+AH20+AE20+AB20+Y20+V20+S20+P20+M20+J20+G20+D20-CN$14-CK$14-CH$14-CE$14-CB$14-BY$14-BV$14-BS$14-BP$14-BM$14-BJ$14-BG$14-BD$14-BA$14-AX$14-AU$14-AR$14-AO$14-AL$14-AI$14-AF$14-AC$14-Z$14-W$14-T$14-Q$14-N$14-K$14-H$14-E$14-SUM(CR20,CU20))&lt;=0),CK20+CH20+CE20+CB20+BY20+BV20+BS20+BP20+BM20+BJ20+BG20+BD20+BA20+AX20+AU20+AR20+AO20+AL20+AI20+AF20+AC20+Z20+W20+T20+Q20+N20+K20+H20+E20=0),CN19,IF(CN$14&gt;=CN19,CN19,IF(AND(CK20=0,CH20=0,CE20=0,CB20=0,BY20=0,BV20=0,BS20=0,BP20=0,BM20=0,BJ20=0,BG20=0,BD20=0,BA20=0,AX20=0,AU20=0,AR20=0,AO20=0,AL20=0,AI20=0,AF20=0,AC20=0,Z20=0,W20=0,T20=0,Q20=0,N20=0,K20=0,H20=0,E20=0),$N$3-CJ20-CG20-CD20-CA20-BX20-BU20-BR20-BO20-BL20-BI20-BF20-BC20-AZ20-AW20-AT20-AQ20-AN20-AK20-AH20-AE20-AB20-Y20-V20-S20-P20-M20-J20-G20-D20+CN$14+CK$14+CH$14+CE$14+CB$14+BY$14+BV$14+BS$14+BP$14+BM$14+BJ$14+BG$14+BD$14+BA$14+AX$14+AU$14+AR$14+AO$14+AL$14+AI$14+AF$14+AC$14+Z$14+W$14+T$14+Q$14+N$14+K$14+H$14+E$14+SUM(CR20,CU20),CN$14)))</f>
        <v>0</v>
      </c>
      <c r="CN20" s="210">
        <f t="shared" ref="CN20:CN83" si="91">IF((CN19-CM20)&lt;=0.0001,0,(CN19-CM20)*(1+(CN$15/12)))</f>
        <v>0</v>
      </c>
      <c r="CO20" s="210">
        <f>IF(CN19=0,CN$14,0)</f>
        <v>0</v>
      </c>
      <c r="CP20" s="210">
        <f t="shared" ref="CP20:CP83" si="92">IF(AND(((CQ19-$N$3+CM20+CJ20+CG20+CD20+CA20+BX20+BU20+BR20+BO20+BL20+BI20+BF20+BC20+AZ20+AW20+AT20+AQ20+AN20+AK20+AH20+AE20+AB20+Y20+V20+S20+P20+M20+J20+G20+D20-CQ$14-CN$14-CK$14-CH$14-CE$14-CB$14-BY$14-BV$14-BS$14-BP$14-BM$14-BJ$14-BG$14-BD$14-BA$14-AX$14-AU$14-AR$14-AO$14-AL$14-AI$14-AF$14-AC$14-Z$14-W$14-T$14-Q$14-N$14-K$14-H$14-E$14-SUM(CU20))&lt;=0),CN20+CK20+CH20+CE20+CB20+BY20+BV20+BS20+BP20+BM20+BJ20+BG20+BD20+BA20+AX20+AU20+AR20+AO20+AL20+AI20+AF20+AC20+Z20+W20+T20+Q20+N20+K20+H20+E20=0),CQ19,IF(CQ$14&gt;=CQ19,CQ19,IF(AND(CN20=0,CK20=0,CH20=0,CE20=0,CB20=0,BY20=0,BV20=0,BS20=0,BP20=0,BM20=0,BJ20=0,BG20=0,BD20=0,BA20=0,AX20=0,AU20=0,AR20=0,AO20=0,AL20=0,AI20=0,AF20=0,AC20=0,Z20=0,W20=0,T20=0,Q20=0,N20=0,K20=0,H20=0,E20=0),$N$3-CM20-CJ20-CG20-CD20-CA20-BX20-BU20-BR20-BO20-BL20-BI20-BF20-BC20-AZ20-AW20-AT20-AQ20-AN20-AK20-AH20-AE20-AB20-Y20-V20-S20-P20-M20-J20-G20-D20+CQ$14+CN$14+CK$14+CH$14+CE$14+CB$14+BY$14+BV$14+BS$14+BP$14+BM$14+BJ$14+BG$14+BD$14+BA$14+AX$14+AU$14+AR$14+AO$14+AL$14+AI$14+AF$14+AC$14+Z$14+W$14+T$14+Q$14+N$14+K$14+H$14+E$14+SUM(CU20),CQ$14)))</f>
        <v>0</v>
      </c>
      <c r="CQ20" s="210">
        <f t="shared" ref="CQ20:CQ83" si="93">IF((CQ19-CP20)&lt;=0.0001,0,(CQ19-CP20)*(1+(CQ$15/12)))</f>
        <v>0</v>
      </c>
      <c r="CR20" s="210">
        <f>IF(CQ19=0,CQ$14,0)</f>
        <v>0</v>
      </c>
      <c r="CS20" s="210">
        <f t="shared" ref="CS20:CS83" si="94">IF(AND(((CT19-$N$3+CP20+CM20+CJ20+CG20+CD20+CA20+BX20+BU20+BR20+BO20+BL20+BI20+BF20+BC20+AZ20+AW20+AT20+AQ20+AN20+AK20+AH20+AE20+AB20+Y20+V20+S20+P20+M20+J20+G20+D20-CT$14-CQ$14-CN$14-CK$14-CH$14-CE$14-CB$14-BY$14-BV$14-BS$14-BP$14-BM$14-BJ$14-BG$14-BD$14-BA$14-AX$14-AU$14-AR$14-AO$14-AL$14-AI$14-AF$14-AC$14-Z$14-W$14-T$14-Q$14-N$14-K$14-H$14-E$14)&lt;=0),CQ20+CN20+CK20+CH20+CE20+CB20+BY20+BV20+BS20+BP20+BM20+BJ20+BG20+BD20+BA20+AX20+AU20+AR20+AO20+AL20+AI20+AF20+AC20+Z20+W20+T20+Q20+N20+K20+H20+E20=0),CT19,IF(CT$14&gt;=CT19,CT19,IF(AND(CQ20=0,CN20=0,CK20=0,CH20=0,CE20=0,CB20=0,BY20=0,BV20=0,BS20=0,BP20=0,BM20=0,BJ20=0,BG20=0,BD20=0,BA20=0,AX20=0,AU20=0,AR20=0,AO20=0,AL20=0,AI20=0,AF20=0,AC20=0,Z20=0,W20=0,T20=0,Q20=0,N20=0,K20=0,H20=0,E20=0),$N$3-CP20-CM20-CJ20-CG20-CD20-CA20-BX20-BU20-BR20-BO20-BL20-BI20-BF20-BC20-AZ20-AW20-AT20-AQ20-AN20-AK20-AH20-AE20-AB20-Y20-V20-S20-P20-M20-J20-G20-D20+CT$14+CQ$14+CN$14+CK$14+CH$14+CE$14+CB$14+BY$14+BV$14+BS$14+BP$14+BM$14+BJ$14+BG$14+BD$14+BA$14+AX$14+AU$14+AR$14+AO$14+AL$14+AI$14+AF$14+AC$14+Z$14+W$14+T$14+Q$14+N$14+K$14+H$14+E$14,CT$14)))</f>
        <v>0</v>
      </c>
      <c r="CT20" s="210">
        <f t="shared" ref="CT20:CT83" si="95">IF((CT19-CS20)&lt;=0.0001,0,(CT19-CS20)*(1+(CT$15/12)))</f>
        <v>0</v>
      </c>
      <c r="CU20" s="56">
        <f>IF(CT19=0,CT$14,0)</f>
        <v>0</v>
      </c>
      <c r="CV20" s="64"/>
      <c r="CX20" s="133">
        <f t="shared" si="0"/>
        <v>330.8577777777777</v>
      </c>
      <c r="CY20" s="131">
        <v>3</v>
      </c>
      <c r="DA20" s="133">
        <f t="shared" si="1"/>
        <v>1918.192</v>
      </c>
      <c r="DB20" s="131">
        <v>3</v>
      </c>
      <c r="DD20" s="133">
        <f t="shared" si="2"/>
        <v>2944.8520000000003</v>
      </c>
      <c r="DE20" s="131">
        <v>3</v>
      </c>
      <c r="DG20" s="133">
        <f t="shared" si="3"/>
        <v>0</v>
      </c>
      <c r="DH20" s="131">
        <v>3</v>
      </c>
      <c r="DJ20" s="133">
        <f t="shared" si="4"/>
        <v>0</v>
      </c>
      <c r="DK20" s="131">
        <v>3</v>
      </c>
      <c r="DM20" s="133">
        <f t="shared" si="5"/>
        <v>0</v>
      </c>
      <c r="DN20" s="131">
        <v>3</v>
      </c>
      <c r="DP20" s="133">
        <f t="shared" si="6"/>
        <v>0</v>
      </c>
      <c r="DQ20" s="131">
        <v>3</v>
      </c>
      <c r="DS20" s="133">
        <f t="shared" si="7"/>
        <v>0</v>
      </c>
      <c r="DT20" s="131">
        <v>3</v>
      </c>
      <c r="DV20" s="133">
        <f t="shared" si="8"/>
        <v>0</v>
      </c>
      <c r="DW20" s="131">
        <v>3</v>
      </c>
      <c r="DY20" s="133">
        <f t="shared" si="9"/>
        <v>0</v>
      </c>
      <c r="DZ20" s="131">
        <v>3</v>
      </c>
      <c r="EB20" s="133">
        <f t="shared" si="10"/>
        <v>0</v>
      </c>
      <c r="EC20" s="131">
        <v>3</v>
      </c>
      <c r="EE20" s="133">
        <f t="shared" si="11"/>
        <v>0</v>
      </c>
      <c r="EF20" s="131">
        <v>3</v>
      </c>
      <c r="EH20" s="133">
        <f t="shared" si="12"/>
        <v>0</v>
      </c>
      <c r="EI20" s="131">
        <v>3</v>
      </c>
      <c r="EK20" s="133">
        <f t="shared" si="13"/>
        <v>0</v>
      </c>
      <c r="EL20" s="131">
        <v>3</v>
      </c>
      <c r="EN20" s="133">
        <f t="shared" si="14"/>
        <v>0</v>
      </c>
      <c r="EO20" s="131">
        <v>3</v>
      </c>
      <c r="EQ20" s="133">
        <f t="shared" si="15"/>
        <v>0</v>
      </c>
      <c r="ER20" s="131">
        <v>3</v>
      </c>
      <c r="ET20" s="133">
        <f t="shared" si="16"/>
        <v>0</v>
      </c>
      <c r="EU20" s="131">
        <v>3</v>
      </c>
      <c r="EW20" s="133">
        <f t="shared" si="17"/>
        <v>0</v>
      </c>
      <c r="EX20" s="131">
        <v>3</v>
      </c>
      <c r="EZ20" s="133">
        <f t="shared" si="18"/>
        <v>0</v>
      </c>
      <c r="FA20" s="131">
        <v>3</v>
      </c>
      <c r="FC20" s="133">
        <f t="shared" si="19"/>
        <v>0</v>
      </c>
      <c r="FD20" s="131">
        <v>3</v>
      </c>
      <c r="FF20" s="133">
        <f t="shared" si="20"/>
        <v>0</v>
      </c>
      <c r="FG20" s="131">
        <v>3</v>
      </c>
      <c r="FI20" s="133">
        <f t="shared" si="21"/>
        <v>0</v>
      </c>
      <c r="FJ20" s="131">
        <v>3</v>
      </c>
      <c r="FL20" s="133">
        <f t="shared" si="22"/>
        <v>0</v>
      </c>
      <c r="FM20" s="131">
        <v>3</v>
      </c>
      <c r="FO20" s="133">
        <f t="shared" si="23"/>
        <v>0</v>
      </c>
      <c r="FP20" s="131">
        <v>3</v>
      </c>
      <c r="FR20" s="133">
        <f t="shared" si="24"/>
        <v>0</v>
      </c>
      <c r="FS20" s="131">
        <v>3</v>
      </c>
      <c r="FU20" s="133">
        <f t="shared" si="25"/>
        <v>0</v>
      </c>
      <c r="FV20" s="131">
        <v>3</v>
      </c>
      <c r="FX20" s="133">
        <f t="shared" si="26"/>
        <v>0</v>
      </c>
      <c r="FY20" s="131">
        <v>3</v>
      </c>
      <c r="GA20" s="133">
        <f t="shared" si="27"/>
        <v>0</v>
      </c>
      <c r="GB20" s="131">
        <v>3</v>
      </c>
      <c r="GD20" s="133">
        <f t="shared" si="28"/>
        <v>0</v>
      </c>
      <c r="GE20" s="131">
        <v>3</v>
      </c>
      <c r="GG20" s="133">
        <f t="shared" si="29"/>
        <v>0</v>
      </c>
      <c r="GH20" s="131">
        <v>3</v>
      </c>
      <c r="GJ20" s="133">
        <f t="shared" si="30"/>
        <v>0</v>
      </c>
      <c r="GK20" s="131">
        <v>3</v>
      </c>
      <c r="GM20" s="133">
        <f t="shared" si="31"/>
        <v>0</v>
      </c>
      <c r="GN20" s="131">
        <v>3</v>
      </c>
    </row>
    <row r="21" spans="1:211" x14ac:dyDescent="0.25">
      <c r="A21" s="65">
        <f t="shared" si="32"/>
        <v>5275.8945429629639</v>
      </c>
      <c r="B21" s="65">
        <f t="shared" si="33"/>
        <v>325</v>
      </c>
      <c r="C21" s="227">
        <v>4</v>
      </c>
      <c r="D21" s="54">
        <f t="shared" si="35"/>
        <v>225</v>
      </c>
      <c r="E21" s="78">
        <f>IF((E20-D21)&lt;=0.0001,0,(E20-D21)*(1+(E$15/12)))</f>
        <v>106.56349629629621</v>
      </c>
      <c r="F21" s="78"/>
      <c r="G21" s="55">
        <f t="shared" si="36"/>
        <v>40</v>
      </c>
      <c r="H21" s="56">
        <f t="shared" si="34"/>
        <v>1896.9739200000001</v>
      </c>
      <c r="I21" s="78">
        <f t="shared" ref="I21:I84" si="96">IF(H20=0,H$14,0)</f>
        <v>0</v>
      </c>
      <c r="J21" s="78">
        <f t="shared" si="37"/>
        <v>60</v>
      </c>
      <c r="K21" s="78">
        <f t="shared" si="38"/>
        <v>2947.3571266666672</v>
      </c>
      <c r="L21" s="78">
        <f t="shared" ref="L21:L84" si="97">IF(K20=0,K$14,0)</f>
        <v>0</v>
      </c>
      <c r="M21" s="55">
        <f t="shared" si="39"/>
        <v>0</v>
      </c>
      <c r="N21" s="56">
        <f t="shared" si="40"/>
        <v>0</v>
      </c>
      <c r="O21" s="78">
        <f t="shared" ref="O21:O84" si="98">IF(N20=0,N$14,0)</f>
        <v>0</v>
      </c>
      <c r="P21" s="78">
        <f t="shared" si="41"/>
        <v>0</v>
      </c>
      <c r="Q21" s="78">
        <f t="shared" si="42"/>
        <v>0</v>
      </c>
      <c r="R21" s="78">
        <f t="shared" ref="R21:R84" si="99">IF(Q20=0,Q$14,0)</f>
        <v>0</v>
      </c>
      <c r="S21" s="55">
        <f t="shared" si="43"/>
        <v>0</v>
      </c>
      <c r="T21" s="56">
        <f t="shared" ref="T21:T84" si="100">IF((T20-S21)&lt;=0.0001,0,(T20-S21)*(1+(T$15/12)))</f>
        <v>0</v>
      </c>
      <c r="U21" s="78">
        <f t="shared" ref="U21:U84" si="101">IF(T20=0,T$14,0)</f>
        <v>0</v>
      </c>
      <c r="V21" s="78">
        <f t="shared" si="44"/>
        <v>0</v>
      </c>
      <c r="W21" s="78">
        <f t="shared" si="45"/>
        <v>0</v>
      </c>
      <c r="X21" s="78">
        <f t="shared" ref="X21:X84" si="102">IF(W20=0,W$14,0)</f>
        <v>0</v>
      </c>
      <c r="Y21" s="55">
        <f t="shared" si="46"/>
        <v>0</v>
      </c>
      <c r="Z21" s="228">
        <f t="shared" si="47"/>
        <v>0</v>
      </c>
      <c r="AA21" s="3">
        <f t="shared" ref="AA21:AA84" si="103">IF(Z20=0,Z$14,0)</f>
        <v>0</v>
      </c>
      <c r="AB21" s="210">
        <f t="shared" si="48"/>
        <v>0</v>
      </c>
      <c r="AC21" s="210">
        <f t="shared" si="49"/>
        <v>0</v>
      </c>
      <c r="AD21" s="210">
        <f t="shared" ref="AD21" si="104">IF(AC20=0,AC$14,0)</f>
        <v>0</v>
      </c>
      <c r="AE21" s="210">
        <f t="shared" si="50"/>
        <v>0</v>
      </c>
      <c r="AF21" s="210">
        <f t="shared" si="51"/>
        <v>0</v>
      </c>
      <c r="AG21" s="210">
        <f t="shared" ref="AG21" si="105">IF(AF20=0,AF$14,0)</f>
        <v>0</v>
      </c>
      <c r="AH21" s="210">
        <f t="shared" si="52"/>
        <v>0</v>
      </c>
      <c r="AI21" s="210">
        <f t="shared" si="53"/>
        <v>0</v>
      </c>
      <c r="AJ21" s="210">
        <f t="shared" ref="AJ21" si="106">IF(AI20=0,AI$14,0)</f>
        <v>0</v>
      </c>
      <c r="AK21" s="210">
        <f t="shared" si="54"/>
        <v>0</v>
      </c>
      <c r="AL21" s="210">
        <f t="shared" si="55"/>
        <v>0</v>
      </c>
      <c r="AM21" s="210">
        <f t="shared" ref="AM21" si="107">IF(AL20=0,AL$14,0)</f>
        <v>0</v>
      </c>
      <c r="AN21" s="210">
        <f t="shared" si="56"/>
        <v>0</v>
      </c>
      <c r="AO21" s="210">
        <f t="shared" si="57"/>
        <v>0</v>
      </c>
      <c r="AP21" s="210">
        <f t="shared" ref="AP21" si="108">IF(AO20=0,AO$14,0)</f>
        <v>0</v>
      </c>
      <c r="AQ21" s="210">
        <f t="shared" si="58"/>
        <v>0</v>
      </c>
      <c r="AR21" s="210">
        <f t="shared" si="59"/>
        <v>0</v>
      </c>
      <c r="AS21" s="210">
        <f t="shared" ref="AS21" si="109">IF(AR20=0,AR$14,0)</f>
        <v>0</v>
      </c>
      <c r="AT21" s="210">
        <f t="shared" si="60"/>
        <v>0</v>
      </c>
      <c r="AU21" s="210">
        <f t="shared" si="61"/>
        <v>0</v>
      </c>
      <c r="AV21" s="210">
        <f t="shared" ref="AV21" si="110">IF(AU20=0,AU$14,0)</f>
        <v>0</v>
      </c>
      <c r="AW21" s="210">
        <f t="shared" si="62"/>
        <v>0</v>
      </c>
      <c r="AX21" s="210">
        <f t="shared" si="63"/>
        <v>0</v>
      </c>
      <c r="AY21" s="210">
        <f t="shared" ref="AY21" si="111">IF(AX20=0,AX$14,0)</f>
        <v>0</v>
      </c>
      <c r="AZ21" s="210">
        <f t="shared" si="64"/>
        <v>0</v>
      </c>
      <c r="BA21" s="210">
        <f t="shared" si="65"/>
        <v>0</v>
      </c>
      <c r="BB21" s="210">
        <f t="shared" ref="BB21:BB84" si="112">IF(BA20=0,BA$14,0)</f>
        <v>0</v>
      </c>
      <c r="BC21" s="210">
        <f t="shared" si="66"/>
        <v>0</v>
      </c>
      <c r="BD21" s="210">
        <f t="shared" si="67"/>
        <v>0</v>
      </c>
      <c r="BE21" s="210">
        <f t="shared" ref="BE21:BE84" si="113">IF(BD20=0,BD$14,0)</f>
        <v>0</v>
      </c>
      <c r="BF21" s="210">
        <f t="shared" si="68"/>
        <v>0</v>
      </c>
      <c r="BG21" s="210">
        <f t="shared" si="69"/>
        <v>0</v>
      </c>
      <c r="BH21" s="210">
        <f t="shared" ref="BH21:BH84" si="114">IF(BG20=0,BG$14,0)</f>
        <v>0</v>
      </c>
      <c r="BI21" s="210">
        <f t="shared" si="70"/>
        <v>0</v>
      </c>
      <c r="BJ21" s="210">
        <f t="shared" si="71"/>
        <v>0</v>
      </c>
      <c r="BK21" s="210">
        <f t="shared" ref="BK21:BK84" si="115">IF(BJ20=0,BJ$14,0)</f>
        <v>0</v>
      </c>
      <c r="BL21" s="210">
        <f t="shared" si="72"/>
        <v>0</v>
      </c>
      <c r="BM21" s="210">
        <f t="shared" si="73"/>
        <v>0</v>
      </c>
      <c r="BN21" s="210">
        <f t="shared" ref="BN21:BN84" si="116">IF(BM20=0,BM$14,0)</f>
        <v>0</v>
      </c>
      <c r="BO21" s="210">
        <f t="shared" si="74"/>
        <v>0</v>
      </c>
      <c r="BP21" s="210">
        <f t="shared" si="75"/>
        <v>0</v>
      </c>
      <c r="BQ21" s="210">
        <f t="shared" ref="BQ21:BQ84" si="117">IF(BP20=0,BP$14,0)</f>
        <v>0</v>
      </c>
      <c r="BR21" s="210">
        <f t="shared" si="76"/>
        <v>0</v>
      </c>
      <c r="BS21" s="210">
        <f t="shared" si="77"/>
        <v>0</v>
      </c>
      <c r="BT21" s="210">
        <f t="shared" ref="BT21:BT84" si="118">IF(BS20=0,BS$14,0)</f>
        <v>0</v>
      </c>
      <c r="BU21" s="210">
        <f t="shared" si="78"/>
        <v>0</v>
      </c>
      <c r="BV21" s="210">
        <f t="shared" si="79"/>
        <v>0</v>
      </c>
      <c r="BW21" s="210">
        <f t="shared" ref="BW21:BW84" si="119">IF(BV20=0,BV$14,0)</f>
        <v>0</v>
      </c>
      <c r="BX21" s="210">
        <f t="shared" si="80"/>
        <v>0</v>
      </c>
      <c r="BY21" s="210">
        <f t="shared" si="81"/>
        <v>0</v>
      </c>
      <c r="BZ21" s="210">
        <f t="shared" ref="BZ21:BZ84" si="120">IF(BY20=0,BY$14,0)</f>
        <v>0</v>
      </c>
      <c r="CA21" s="210">
        <f t="shared" si="82"/>
        <v>0</v>
      </c>
      <c r="CB21" s="210">
        <f t="shared" si="83"/>
        <v>0</v>
      </c>
      <c r="CC21" s="210">
        <f t="shared" ref="CC21:CC84" si="121">IF(CB20=0,CB$14,0)</f>
        <v>0</v>
      </c>
      <c r="CD21" s="210">
        <f t="shared" si="84"/>
        <v>0</v>
      </c>
      <c r="CE21" s="210">
        <f t="shared" si="85"/>
        <v>0</v>
      </c>
      <c r="CF21" s="210">
        <f t="shared" ref="CF21:CF84" si="122">IF(CE20=0,CE$14,0)</f>
        <v>0</v>
      </c>
      <c r="CG21" s="210">
        <f t="shared" si="86"/>
        <v>0</v>
      </c>
      <c r="CH21" s="210">
        <f t="shared" si="87"/>
        <v>0</v>
      </c>
      <c r="CI21" s="210">
        <f t="shared" ref="CI21:CI84" si="123">IF(CH20=0,CH$14,0)</f>
        <v>0</v>
      </c>
      <c r="CJ21" s="210">
        <f t="shared" si="88"/>
        <v>0</v>
      </c>
      <c r="CK21" s="210">
        <f t="shared" si="89"/>
        <v>0</v>
      </c>
      <c r="CL21" s="210">
        <f t="shared" ref="CL21:CL84" si="124">IF(CK20=0,CK$14,0)</f>
        <v>0</v>
      </c>
      <c r="CM21" s="210">
        <f t="shared" si="90"/>
        <v>0</v>
      </c>
      <c r="CN21" s="210">
        <f t="shared" si="91"/>
        <v>0</v>
      </c>
      <c r="CO21" s="210">
        <f t="shared" ref="CO21:CO84" si="125">IF(CN20=0,CN$14,0)</f>
        <v>0</v>
      </c>
      <c r="CP21" s="210">
        <f t="shared" si="92"/>
        <v>0</v>
      </c>
      <c r="CQ21" s="210">
        <f t="shared" si="93"/>
        <v>0</v>
      </c>
      <c r="CR21" s="210">
        <f t="shared" ref="CR21:CR84" si="126">IF(CQ20=0,CQ$14,0)</f>
        <v>0</v>
      </c>
      <c r="CS21" s="210">
        <f t="shared" si="94"/>
        <v>0</v>
      </c>
      <c r="CT21" s="210">
        <f t="shared" si="95"/>
        <v>0</v>
      </c>
      <c r="CU21" s="56">
        <f t="shared" ref="CU21:CU84" si="127">IF(CT20=0,CT$14,0)</f>
        <v>0</v>
      </c>
      <c r="CV21" s="64"/>
      <c r="CX21" s="133">
        <f t="shared" si="0"/>
        <v>106.56349629629621</v>
      </c>
      <c r="CY21" s="131">
        <v>4</v>
      </c>
      <c r="DA21" s="133">
        <f t="shared" si="1"/>
        <v>1896.9739200000001</v>
      </c>
      <c r="DB21" s="131">
        <v>4</v>
      </c>
      <c r="DD21" s="133">
        <f t="shared" si="2"/>
        <v>2947.3571266666672</v>
      </c>
      <c r="DE21" s="131">
        <v>4</v>
      </c>
      <c r="DG21" s="133">
        <f t="shared" si="3"/>
        <v>0</v>
      </c>
      <c r="DH21" s="131">
        <v>4</v>
      </c>
      <c r="DJ21" s="133">
        <f t="shared" si="4"/>
        <v>0</v>
      </c>
      <c r="DK21" s="131">
        <v>4</v>
      </c>
      <c r="DM21" s="133">
        <f t="shared" si="5"/>
        <v>0</v>
      </c>
      <c r="DN21" s="131">
        <v>4</v>
      </c>
      <c r="DP21" s="133">
        <f t="shared" si="6"/>
        <v>0</v>
      </c>
      <c r="DQ21" s="131">
        <v>4</v>
      </c>
      <c r="DS21" s="133">
        <f t="shared" si="7"/>
        <v>0</v>
      </c>
      <c r="DT21" s="131">
        <v>4</v>
      </c>
      <c r="DV21" s="133">
        <f t="shared" si="8"/>
        <v>0</v>
      </c>
      <c r="DW21" s="131">
        <v>4</v>
      </c>
      <c r="DY21" s="133">
        <f t="shared" si="9"/>
        <v>0</v>
      </c>
      <c r="DZ21" s="131">
        <v>4</v>
      </c>
      <c r="EB21" s="133">
        <f t="shared" si="10"/>
        <v>0</v>
      </c>
      <c r="EC21" s="131">
        <v>4</v>
      </c>
      <c r="EE21" s="133">
        <f t="shared" si="11"/>
        <v>0</v>
      </c>
      <c r="EF21" s="131">
        <v>4</v>
      </c>
      <c r="EH21" s="133">
        <f t="shared" si="12"/>
        <v>0</v>
      </c>
      <c r="EI21" s="131">
        <v>4</v>
      </c>
      <c r="EK21" s="133">
        <f t="shared" si="13"/>
        <v>0</v>
      </c>
      <c r="EL21" s="131">
        <v>4</v>
      </c>
      <c r="EN21" s="133">
        <f t="shared" si="14"/>
        <v>0</v>
      </c>
      <c r="EO21" s="131">
        <v>4</v>
      </c>
      <c r="EQ21" s="133">
        <f t="shared" si="15"/>
        <v>0</v>
      </c>
      <c r="ER21" s="131">
        <v>4</v>
      </c>
      <c r="ET21" s="133">
        <f t="shared" si="16"/>
        <v>0</v>
      </c>
      <c r="EU21" s="131">
        <v>4</v>
      </c>
      <c r="EW21" s="133">
        <f t="shared" si="17"/>
        <v>0</v>
      </c>
      <c r="EX21" s="131">
        <v>4</v>
      </c>
      <c r="EZ21" s="133">
        <f t="shared" si="18"/>
        <v>0</v>
      </c>
      <c r="FA21" s="131">
        <v>4</v>
      </c>
      <c r="FC21" s="133">
        <f t="shared" si="19"/>
        <v>0</v>
      </c>
      <c r="FD21" s="131">
        <v>4</v>
      </c>
      <c r="FF21" s="133">
        <f t="shared" si="20"/>
        <v>0</v>
      </c>
      <c r="FG21" s="131">
        <v>4</v>
      </c>
      <c r="FI21" s="133">
        <f t="shared" si="21"/>
        <v>0</v>
      </c>
      <c r="FJ21" s="131">
        <v>4</v>
      </c>
      <c r="FL21" s="133">
        <f t="shared" si="22"/>
        <v>0</v>
      </c>
      <c r="FM21" s="131">
        <v>4</v>
      </c>
      <c r="FO21" s="133">
        <f t="shared" si="23"/>
        <v>0</v>
      </c>
      <c r="FP21" s="131">
        <v>4</v>
      </c>
      <c r="FR21" s="133">
        <f t="shared" si="24"/>
        <v>0</v>
      </c>
      <c r="FS21" s="131">
        <v>4</v>
      </c>
      <c r="FU21" s="133">
        <f t="shared" si="25"/>
        <v>0</v>
      </c>
      <c r="FV21" s="131">
        <v>4</v>
      </c>
      <c r="FX21" s="133">
        <f t="shared" si="26"/>
        <v>0</v>
      </c>
      <c r="FY21" s="131">
        <v>4</v>
      </c>
      <c r="GA21" s="133">
        <f t="shared" si="27"/>
        <v>0</v>
      </c>
      <c r="GB21" s="131">
        <v>4</v>
      </c>
      <c r="GD21" s="133">
        <f t="shared" si="28"/>
        <v>0</v>
      </c>
      <c r="GE21" s="131">
        <v>4</v>
      </c>
      <c r="GG21" s="133">
        <f t="shared" si="29"/>
        <v>0</v>
      </c>
      <c r="GH21" s="131">
        <v>4</v>
      </c>
      <c r="GJ21" s="133">
        <f t="shared" si="30"/>
        <v>0</v>
      </c>
      <c r="GK21" s="131">
        <v>4</v>
      </c>
      <c r="GM21" s="133">
        <f t="shared" si="31"/>
        <v>0</v>
      </c>
      <c r="GN21" s="131">
        <v>4</v>
      </c>
    </row>
    <row r="22" spans="1:211" x14ac:dyDescent="0.25">
      <c r="A22" s="65">
        <f t="shared" si="32"/>
        <v>5030.8393215370379</v>
      </c>
      <c r="B22" s="65">
        <f t="shared" si="33"/>
        <v>325</v>
      </c>
      <c r="C22" s="227">
        <v>5</v>
      </c>
      <c r="D22" s="54">
        <f t="shared" si="35"/>
        <v>106.56349629629621</v>
      </c>
      <c r="E22" s="78">
        <f t="shared" ref="E22:E85" si="128">IF((E21-D22)&lt;=0.0001,0,(E21-D22)*(1+(E$15/12)))</f>
        <v>0</v>
      </c>
      <c r="F22" s="78"/>
      <c r="G22" s="55">
        <f t="shared" si="36"/>
        <v>158.43650370370381</v>
      </c>
      <c r="H22" s="56">
        <f t="shared" si="34"/>
        <v>1755.9227904592592</v>
      </c>
      <c r="I22" s="78">
        <f t="shared" si="96"/>
        <v>0</v>
      </c>
      <c r="J22" s="78">
        <f t="shared" si="37"/>
        <v>60</v>
      </c>
      <c r="K22" s="78">
        <f t="shared" si="38"/>
        <v>2949.9165310777785</v>
      </c>
      <c r="L22" s="78">
        <f t="shared" si="97"/>
        <v>0</v>
      </c>
      <c r="M22" s="55">
        <f t="shared" si="39"/>
        <v>0</v>
      </c>
      <c r="N22" s="56">
        <f t="shared" si="40"/>
        <v>0</v>
      </c>
      <c r="O22" s="78">
        <f t="shared" si="98"/>
        <v>0</v>
      </c>
      <c r="P22" s="78">
        <f t="shared" si="41"/>
        <v>0</v>
      </c>
      <c r="Q22" s="78">
        <f t="shared" si="42"/>
        <v>0</v>
      </c>
      <c r="R22" s="78">
        <f t="shared" si="99"/>
        <v>0</v>
      </c>
      <c r="S22" s="55">
        <f t="shared" si="43"/>
        <v>0</v>
      </c>
      <c r="T22" s="56">
        <f t="shared" si="100"/>
        <v>0</v>
      </c>
      <c r="U22" s="78">
        <f t="shared" si="101"/>
        <v>0</v>
      </c>
      <c r="V22" s="78">
        <f t="shared" si="44"/>
        <v>0</v>
      </c>
      <c r="W22" s="78">
        <f t="shared" si="45"/>
        <v>0</v>
      </c>
      <c r="X22" s="78">
        <f t="shared" si="102"/>
        <v>0</v>
      </c>
      <c r="Y22" s="55">
        <f t="shared" si="46"/>
        <v>0</v>
      </c>
      <c r="Z22" s="228">
        <f t="shared" si="47"/>
        <v>0</v>
      </c>
      <c r="AA22" s="3">
        <f t="shared" si="103"/>
        <v>0</v>
      </c>
      <c r="AB22" s="210">
        <f t="shared" si="48"/>
        <v>0</v>
      </c>
      <c r="AC22" s="210">
        <f t="shared" si="49"/>
        <v>0</v>
      </c>
      <c r="AD22" s="210">
        <f t="shared" ref="AD22" si="129">IF(AC21=0,AC$14,0)</f>
        <v>0</v>
      </c>
      <c r="AE22" s="210">
        <f t="shared" si="50"/>
        <v>0</v>
      </c>
      <c r="AF22" s="210">
        <f t="shared" si="51"/>
        <v>0</v>
      </c>
      <c r="AG22" s="210">
        <f t="shared" ref="AG22" si="130">IF(AF21=0,AF$14,0)</f>
        <v>0</v>
      </c>
      <c r="AH22" s="210">
        <f t="shared" si="52"/>
        <v>0</v>
      </c>
      <c r="AI22" s="210">
        <f t="shared" si="53"/>
        <v>0</v>
      </c>
      <c r="AJ22" s="210">
        <f t="shared" ref="AJ22" si="131">IF(AI21=0,AI$14,0)</f>
        <v>0</v>
      </c>
      <c r="AK22" s="210">
        <f t="shared" si="54"/>
        <v>0</v>
      </c>
      <c r="AL22" s="210">
        <f t="shared" si="55"/>
        <v>0</v>
      </c>
      <c r="AM22" s="210">
        <f t="shared" ref="AM22" si="132">IF(AL21=0,AL$14,0)</f>
        <v>0</v>
      </c>
      <c r="AN22" s="210">
        <f t="shared" si="56"/>
        <v>0</v>
      </c>
      <c r="AO22" s="210">
        <f t="shared" si="57"/>
        <v>0</v>
      </c>
      <c r="AP22" s="210">
        <f t="shared" ref="AP22" si="133">IF(AO21=0,AO$14,0)</f>
        <v>0</v>
      </c>
      <c r="AQ22" s="210">
        <f t="shared" si="58"/>
        <v>0</v>
      </c>
      <c r="AR22" s="210">
        <f t="shared" si="59"/>
        <v>0</v>
      </c>
      <c r="AS22" s="210">
        <f t="shared" ref="AS22" si="134">IF(AR21=0,AR$14,0)</f>
        <v>0</v>
      </c>
      <c r="AT22" s="210">
        <f t="shared" si="60"/>
        <v>0</v>
      </c>
      <c r="AU22" s="210">
        <f t="shared" si="61"/>
        <v>0</v>
      </c>
      <c r="AV22" s="210">
        <f t="shared" ref="AV22" si="135">IF(AU21=0,AU$14,0)</f>
        <v>0</v>
      </c>
      <c r="AW22" s="210">
        <f t="shared" si="62"/>
        <v>0</v>
      </c>
      <c r="AX22" s="210">
        <f t="shared" si="63"/>
        <v>0</v>
      </c>
      <c r="AY22" s="210">
        <f t="shared" ref="AY22" si="136">IF(AX21=0,AX$14,0)</f>
        <v>0</v>
      </c>
      <c r="AZ22" s="210">
        <f t="shared" si="64"/>
        <v>0</v>
      </c>
      <c r="BA22" s="210">
        <f t="shared" si="65"/>
        <v>0</v>
      </c>
      <c r="BB22" s="210">
        <f t="shared" si="112"/>
        <v>0</v>
      </c>
      <c r="BC22" s="210">
        <f t="shared" si="66"/>
        <v>0</v>
      </c>
      <c r="BD22" s="210">
        <f t="shared" si="67"/>
        <v>0</v>
      </c>
      <c r="BE22" s="210">
        <f t="shared" si="113"/>
        <v>0</v>
      </c>
      <c r="BF22" s="210">
        <f t="shared" si="68"/>
        <v>0</v>
      </c>
      <c r="BG22" s="210">
        <f t="shared" si="69"/>
        <v>0</v>
      </c>
      <c r="BH22" s="210">
        <f t="shared" si="114"/>
        <v>0</v>
      </c>
      <c r="BI22" s="210">
        <f t="shared" si="70"/>
        <v>0</v>
      </c>
      <c r="BJ22" s="210">
        <f t="shared" si="71"/>
        <v>0</v>
      </c>
      <c r="BK22" s="210">
        <f t="shared" si="115"/>
        <v>0</v>
      </c>
      <c r="BL22" s="210">
        <f t="shared" si="72"/>
        <v>0</v>
      </c>
      <c r="BM22" s="210">
        <f t="shared" si="73"/>
        <v>0</v>
      </c>
      <c r="BN22" s="210">
        <f t="shared" si="116"/>
        <v>0</v>
      </c>
      <c r="BO22" s="210">
        <f t="shared" si="74"/>
        <v>0</v>
      </c>
      <c r="BP22" s="210">
        <f t="shared" si="75"/>
        <v>0</v>
      </c>
      <c r="BQ22" s="210">
        <f t="shared" si="117"/>
        <v>0</v>
      </c>
      <c r="BR22" s="210">
        <f t="shared" si="76"/>
        <v>0</v>
      </c>
      <c r="BS22" s="210">
        <f t="shared" si="77"/>
        <v>0</v>
      </c>
      <c r="BT22" s="210">
        <f t="shared" si="118"/>
        <v>0</v>
      </c>
      <c r="BU22" s="210">
        <f t="shared" si="78"/>
        <v>0</v>
      </c>
      <c r="BV22" s="210">
        <f t="shared" si="79"/>
        <v>0</v>
      </c>
      <c r="BW22" s="210">
        <f t="shared" si="119"/>
        <v>0</v>
      </c>
      <c r="BX22" s="210">
        <f t="shared" si="80"/>
        <v>0</v>
      </c>
      <c r="BY22" s="210">
        <f t="shared" si="81"/>
        <v>0</v>
      </c>
      <c r="BZ22" s="210">
        <f t="shared" si="120"/>
        <v>0</v>
      </c>
      <c r="CA22" s="210">
        <f t="shared" si="82"/>
        <v>0</v>
      </c>
      <c r="CB22" s="210">
        <f t="shared" si="83"/>
        <v>0</v>
      </c>
      <c r="CC22" s="210">
        <f t="shared" si="121"/>
        <v>0</v>
      </c>
      <c r="CD22" s="210">
        <f t="shared" si="84"/>
        <v>0</v>
      </c>
      <c r="CE22" s="210">
        <f t="shared" si="85"/>
        <v>0</v>
      </c>
      <c r="CF22" s="210">
        <f t="shared" si="122"/>
        <v>0</v>
      </c>
      <c r="CG22" s="210">
        <f t="shared" si="86"/>
        <v>0</v>
      </c>
      <c r="CH22" s="210">
        <f t="shared" si="87"/>
        <v>0</v>
      </c>
      <c r="CI22" s="210">
        <f t="shared" si="123"/>
        <v>0</v>
      </c>
      <c r="CJ22" s="210">
        <f t="shared" si="88"/>
        <v>0</v>
      </c>
      <c r="CK22" s="210">
        <f t="shared" si="89"/>
        <v>0</v>
      </c>
      <c r="CL22" s="210">
        <f t="shared" si="124"/>
        <v>0</v>
      </c>
      <c r="CM22" s="210">
        <f t="shared" si="90"/>
        <v>0</v>
      </c>
      <c r="CN22" s="210">
        <f t="shared" si="91"/>
        <v>0</v>
      </c>
      <c r="CO22" s="210">
        <f t="shared" si="125"/>
        <v>0</v>
      </c>
      <c r="CP22" s="210">
        <f t="shared" si="92"/>
        <v>0</v>
      </c>
      <c r="CQ22" s="210">
        <f t="shared" si="93"/>
        <v>0</v>
      </c>
      <c r="CR22" s="210">
        <f t="shared" si="126"/>
        <v>0</v>
      </c>
      <c r="CS22" s="210">
        <f t="shared" si="94"/>
        <v>0</v>
      </c>
      <c r="CT22" s="210">
        <f t="shared" si="95"/>
        <v>0</v>
      </c>
      <c r="CU22" s="56">
        <f t="shared" si="127"/>
        <v>0</v>
      </c>
      <c r="CV22" s="64"/>
      <c r="CX22" s="133">
        <f t="shared" si="0"/>
        <v>0</v>
      </c>
      <c r="CY22" s="131">
        <v>5</v>
      </c>
      <c r="DA22" s="133">
        <f t="shared" si="1"/>
        <v>1755.9227904592592</v>
      </c>
      <c r="DB22" s="131">
        <v>5</v>
      </c>
      <c r="DD22" s="133">
        <f t="shared" si="2"/>
        <v>2949.9165310777785</v>
      </c>
      <c r="DE22" s="131">
        <v>5</v>
      </c>
      <c r="DG22" s="133">
        <f t="shared" si="3"/>
        <v>0</v>
      </c>
      <c r="DH22" s="131">
        <v>5</v>
      </c>
      <c r="DJ22" s="133">
        <f t="shared" si="4"/>
        <v>0</v>
      </c>
      <c r="DK22" s="131">
        <v>5</v>
      </c>
      <c r="DM22" s="133">
        <f t="shared" si="5"/>
        <v>0</v>
      </c>
      <c r="DN22" s="131">
        <v>5</v>
      </c>
      <c r="DP22" s="133">
        <f t="shared" si="6"/>
        <v>0</v>
      </c>
      <c r="DQ22" s="131">
        <v>5</v>
      </c>
      <c r="DS22" s="133">
        <f t="shared" si="7"/>
        <v>0</v>
      </c>
      <c r="DT22" s="131">
        <v>5</v>
      </c>
      <c r="DV22" s="133">
        <f t="shared" si="8"/>
        <v>0</v>
      </c>
      <c r="DW22" s="131">
        <v>5</v>
      </c>
      <c r="DY22" s="133">
        <f t="shared" si="9"/>
        <v>0</v>
      </c>
      <c r="DZ22" s="131">
        <v>5</v>
      </c>
      <c r="EB22" s="133">
        <f t="shared" si="10"/>
        <v>0</v>
      </c>
      <c r="EC22" s="131">
        <v>5</v>
      </c>
      <c r="EE22" s="133">
        <f t="shared" si="11"/>
        <v>0</v>
      </c>
      <c r="EF22" s="131">
        <v>5</v>
      </c>
      <c r="EH22" s="133">
        <f t="shared" si="12"/>
        <v>0</v>
      </c>
      <c r="EI22" s="131">
        <v>5</v>
      </c>
      <c r="EK22" s="133">
        <f t="shared" si="13"/>
        <v>0</v>
      </c>
      <c r="EL22" s="131">
        <v>5</v>
      </c>
      <c r="EN22" s="133">
        <f t="shared" si="14"/>
        <v>0</v>
      </c>
      <c r="EO22" s="131">
        <v>5</v>
      </c>
      <c r="EQ22" s="133">
        <f t="shared" si="15"/>
        <v>0</v>
      </c>
      <c r="ER22" s="131">
        <v>5</v>
      </c>
      <c r="ET22" s="133">
        <f t="shared" si="16"/>
        <v>0</v>
      </c>
      <c r="EU22" s="131">
        <v>5</v>
      </c>
      <c r="EW22" s="133">
        <f t="shared" si="17"/>
        <v>0</v>
      </c>
      <c r="EX22" s="131">
        <v>5</v>
      </c>
      <c r="EZ22" s="133">
        <f t="shared" si="18"/>
        <v>0</v>
      </c>
      <c r="FA22" s="131">
        <v>5</v>
      </c>
      <c r="FC22" s="133">
        <f t="shared" si="19"/>
        <v>0</v>
      </c>
      <c r="FD22" s="131">
        <v>5</v>
      </c>
      <c r="FF22" s="133">
        <f t="shared" si="20"/>
        <v>0</v>
      </c>
      <c r="FG22" s="131">
        <v>5</v>
      </c>
      <c r="FI22" s="133">
        <f t="shared" si="21"/>
        <v>0</v>
      </c>
      <c r="FJ22" s="131">
        <v>5</v>
      </c>
      <c r="FL22" s="133">
        <f t="shared" si="22"/>
        <v>0</v>
      </c>
      <c r="FM22" s="131">
        <v>5</v>
      </c>
      <c r="FO22" s="133">
        <f t="shared" si="23"/>
        <v>0</v>
      </c>
      <c r="FP22" s="131">
        <v>5</v>
      </c>
      <c r="FR22" s="133">
        <f t="shared" si="24"/>
        <v>0</v>
      </c>
      <c r="FS22" s="131">
        <v>5</v>
      </c>
      <c r="FU22" s="133">
        <f t="shared" si="25"/>
        <v>0</v>
      </c>
      <c r="FV22" s="131">
        <v>5</v>
      </c>
      <c r="FX22" s="133">
        <f t="shared" si="26"/>
        <v>0</v>
      </c>
      <c r="FY22" s="131">
        <v>5</v>
      </c>
      <c r="GA22" s="133">
        <f t="shared" si="27"/>
        <v>0</v>
      </c>
      <c r="GB22" s="131">
        <v>5</v>
      </c>
      <c r="GD22" s="133">
        <f t="shared" si="28"/>
        <v>0</v>
      </c>
      <c r="GE22" s="131">
        <v>5</v>
      </c>
      <c r="GG22" s="133">
        <f t="shared" si="29"/>
        <v>0</v>
      </c>
      <c r="GH22" s="131">
        <v>5</v>
      </c>
      <c r="GJ22" s="133">
        <f t="shared" si="30"/>
        <v>0</v>
      </c>
      <c r="GK22" s="131">
        <v>5</v>
      </c>
      <c r="GM22" s="133">
        <f t="shared" si="31"/>
        <v>0</v>
      </c>
      <c r="GN22" s="131">
        <v>5</v>
      </c>
    </row>
    <row r="23" spans="1:211" x14ac:dyDescent="0.25">
      <c r="A23" s="65">
        <f t="shared" si="32"/>
        <v>4783.363407614982</v>
      </c>
      <c r="B23" s="65">
        <f t="shared" si="33"/>
        <v>325</v>
      </c>
      <c r="C23" s="227">
        <v>6</v>
      </c>
      <c r="D23" s="54">
        <f t="shared" si="35"/>
        <v>0</v>
      </c>
      <c r="E23" s="78">
        <f t="shared" si="128"/>
        <v>0</v>
      </c>
      <c r="F23" s="78"/>
      <c r="G23" s="55">
        <f t="shared" si="36"/>
        <v>265</v>
      </c>
      <c r="H23" s="56">
        <f t="shared" si="34"/>
        <v>1505.8320183638518</v>
      </c>
      <c r="I23" s="78">
        <f t="shared" si="96"/>
        <v>0</v>
      </c>
      <c r="J23" s="78">
        <f t="shared" si="37"/>
        <v>60</v>
      </c>
      <c r="K23" s="78">
        <f t="shared" si="38"/>
        <v>2952.5313892511303</v>
      </c>
      <c r="L23" s="78">
        <f t="shared" si="97"/>
        <v>0</v>
      </c>
      <c r="M23" s="55">
        <f t="shared" si="39"/>
        <v>0</v>
      </c>
      <c r="N23" s="56">
        <f t="shared" si="40"/>
        <v>0</v>
      </c>
      <c r="O23" s="78">
        <f t="shared" si="98"/>
        <v>0</v>
      </c>
      <c r="P23" s="78">
        <f t="shared" si="41"/>
        <v>0</v>
      </c>
      <c r="Q23" s="78">
        <f t="shared" si="42"/>
        <v>0</v>
      </c>
      <c r="R23" s="78">
        <f t="shared" si="99"/>
        <v>0</v>
      </c>
      <c r="S23" s="55">
        <f t="shared" si="43"/>
        <v>0</v>
      </c>
      <c r="T23" s="56">
        <f t="shared" si="100"/>
        <v>0</v>
      </c>
      <c r="U23" s="78">
        <f t="shared" si="101"/>
        <v>0</v>
      </c>
      <c r="V23" s="78">
        <f t="shared" si="44"/>
        <v>0</v>
      </c>
      <c r="W23" s="78">
        <f t="shared" si="45"/>
        <v>0</v>
      </c>
      <c r="X23" s="78">
        <f t="shared" si="102"/>
        <v>0</v>
      </c>
      <c r="Y23" s="55">
        <f t="shared" si="46"/>
        <v>0</v>
      </c>
      <c r="Z23" s="228">
        <f t="shared" si="47"/>
        <v>0</v>
      </c>
      <c r="AA23" s="3">
        <f t="shared" si="103"/>
        <v>0</v>
      </c>
      <c r="AB23" s="210">
        <f t="shared" si="48"/>
        <v>0</v>
      </c>
      <c r="AC23" s="210">
        <f t="shared" si="49"/>
        <v>0</v>
      </c>
      <c r="AD23" s="210">
        <f t="shared" ref="AD23" si="137">IF(AC22=0,AC$14,0)</f>
        <v>0</v>
      </c>
      <c r="AE23" s="210">
        <f t="shared" si="50"/>
        <v>0</v>
      </c>
      <c r="AF23" s="210">
        <f t="shared" si="51"/>
        <v>0</v>
      </c>
      <c r="AG23" s="210">
        <f t="shared" ref="AG23" si="138">IF(AF22=0,AF$14,0)</f>
        <v>0</v>
      </c>
      <c r="AH23" s="210">
        <f t="shared" si="52"/>
        <v>0</v>
      </c>
      <c r="AI23" s="210">
        <f t="shared" si="53"/>
        <v>0</v>
      </c>
      <c r="AJ23" s="210">
        <f t="shared" ref="AJ23" si="139">IF(AI22=0,AI$14,0)</f>
        <v>0</v>
      </c>
      <c r="AK23" s="210">
        <f t="shared" si="54"/>
        <v>0</v>
      </c>
      <c r="AL23" s="210">
        <f t="shared" si="55"/>
        <v>0</v>
      </c>
      <c r="AM23" s="210">
        <f t="shared" ref="AM23" si="140">IF(AL22=0,AL$14,0)</f>
        <v>0</v>
      </c>
      <c r="AN23" s="210">
        <f t="shared" si="56"/>
        <v>0</v>
      </c>
      <c r="AO23" s="210">
        <f t="shared" si="57"/>
        <v>0</v>
      </c>
      <c r="AP23" s="210">
        <f t="shared" ref="AP23" si="141">IF(AO22=0,AO$14,0)</f>
        <v>0</v>
      </c>
      <c r="AQ23" s="210">
        <f t="shared" si="58"/>
        <v>0</v>
      </c>
      <c r="AR23" s="210">
        <f t="shared" si="59"/>
        <v>0</v>
      </c>
      <c r="AS23" s="210">
        <f t="shared" ref="AS23" si="142">IF(AR22=0,AR$14,0)</f>
        <v>0</v>
      </c>
      <c r="AT23" s="210">
        <f t="shared" si="60"/>
        <v>0</v>
      </c>
      <c r="AU23" s="210">
        <f t="shared" si="61"/>
        <v>0</v>
      </c>
      <c r="AV23" s="210">
        <f t="shared" ref="AV23" si="143">IF(AU22=0,AU$14,0)</f>
        <v>0</v>
      </c>
      <c r="AW23" s="210">
        <f t="shared" si="62"/>
        <v>0</v>
      </c>
      <c r="AX23" s="210">
        <f t="shared" si="63"/>
        <v>0</v>
      </c>
      <c r="AY23" s="210">
        <f t="shared" ref="AY23" si="144">IF(AX22=0,AX$14,0)</f>
        <v>0</v>
      </c>
      <c r="AZ23" s="210">
        <f t="shared" si="64"/>
        <v>0</v>
      </c>
      <c r="BA23" s="210">
        <f t="shared" si="65"/>
        <v>0</v>
      </c>
      <c r="BB23" s="210">
        <f t="shared" si="112"/>
        <v>0</v>
      </c>
      <c r="BC23" s="210">
        <f t="shared" si="66"/>
        <v>0</v>
      </c>
      <c r="BD23" s="210">
        <f t="shared" si="67"/>
        <v>0</v>
      </c>
      <c r="BE23" s="210">
        <f t="shared" si="113"/>
        <v>0</v>
      </c>
      <c r="BF23" s="210">
        <f t="shared" si="68"/>
        <v>0</v>
      </c>
      <c r="BG23" s="210">
        <f t="shared" si="69"/>
        <v>0</v>
      </c>
      <c r="BH23" s="210">
        <f t="shared" si="114"/>
        <v>0</v>
      </c>
      <c r="BI23" s="210">
        <f t="shared" si="70"/>
        <v>0</v>
      </c>
      <c r="BJ23" s="210">
        <f t="shared" si="71"/>
        <v>0</v>
      </c>
      <c r="BK23" s="210">
        <f t="shared" si="115"/>
        <v>0</v>
      </c>
      <c r="BL23" s="210">
        <f t="shared" si="72"/>
        <v>0</v>
      </c>
      <c r="BM23" s="210">
        <f t="shared" si="73"/>
        <v>0</v>
      </c>
      <c r="BN23" s="210">
        <f t="shared" si="116"/>
        <v>0</v>
      </c>
      <c r="BO23" s="210">
        <f t="shared" si="74"/>
        <v>0</v>
      </c>
      <c r="BP23" s="210">
        <f t="shared" si="75"/>
        <v>0</v>
      </c>
      <c r="BQ23" s="210">
        <f t="shared" si="117"/>
        <v>0</v>
      </c>
      <c r="BR23" s="210">
        <f t="shared" si="76"/>
        <v>0</v>
      </c>
      <c r="BS23" s="210">
        <f t="shared" si="77"/>
        <v>0</v>
      </c>
      <c r="BT23" s="210">
        <f t="shared" si="118"/>
        <v>0</v>
      </c>
      <c r="BU23" s="210">
        <f t="shared" si="78"/>
        <v>0</v>
      </c>
      <c r="BV23" s="210">
        <f t="shared" si="79"/>
        <v>0</v>
      </c>
      <c r="BW23" s="210">
        <f t="shared" si="119"/>
        <v>0</v>
      </c>
      <c r="BX23" s="210">
        <f t="shared" si="80"/>
        <v>0</v>
      </c>
      <c r="BY23" s="210">
        <f t="shared" si="81"/>
        <v>0</v>
      </c>
      <c r="BZ23" s="210">
        <f t="shared" si="120"/>
        <v>0</v>
      </c>
      <c r="CA23" s="210">
        <f t="shared" si="82"/>
        <v>0</v>
      </c>
      <c r="CB23" s="210">
        <f t="shared" si="83"/>
        <v>0</v>
      </c>
      <c r="CC23" s="210">
        <f t="shared" si="121"/>
        <v>0</v>
      </c>
      <c r="CD23" s="210">
        <f t="shared" si="84"/>
        <v>0</v>
      </c>
      <c r="CE23" s="210">
        <f t="shared" si="85"/>
        <v>0</v>
      </c>
      <c r="CF23" s="210">
        <f t="shared" si="122"/>
        <v>0</v>
      </c>
      <c r="CG23" s="210">
        <f t="shared" si="86"/>
        <v>0</v>
      </c>
      <c r="CH23" s="210">
        <f t="shared" si="87"/>
        <v>0</v>
      </c>
      <c r="CI23" s="210">
        <f t="shared" si="123"/>
        <v>0</v>
      </c>
      <c r="CJ23" s="210">
        <f t="shared" si="88"/>
        <v>0</v>
      </c>
      <c r="CK23" s="210">
        <f t="shared" si="89"/>
        <v>0</v>
      </c>
      <c r="CL23" s="210">
        <f t="shared" si="124"/>
        <v>0</v>
      </c>
      <c r="CM23" s="210">
        <f t="shared" si="90"/>
        <v>0</v>
      </c>
      <c r="CN23" s="210">
        <f t="shared" si="91"/>
        <v>0</v>
      </c>
      <c r="CO23" s="210">
        <f t="shared" si="125"/>
        <v>0</v>
      </c>
      <c r="CP23" s="210">
        <f t="shared" si="92"/>
        <v>0</v>
      </c>
      <c r="CQ23" s="210">
        <f t="shared" si="93"/>
        <v>0</v>
      </c>
      <c r="CR23" s="210">
        <f t="shared" si="126"/>
        <v>0</v>
      </c>
      <c r="CS23" s="210">
        <f t="shared" si="94"/>
        <v>0</v>
      </c>
      <c r="CT23" s="210">
        <f t="shared" si="95"/>
        <v>0</v>
      </c>
      <c r="CU23" s="56">
        <f t="shared" si="127"/>
        <v>0</v>
      </c>
      <c r="CV23" s="64"/>
      <c r="CX23" s="133">
        <f t="shared" si="0"/>
        <v>0</v>
      </c>
      <c r="CY23" s="131">
        <v>6</v>
      </c>
      <c r="DA23" s="133">
        <f t="shared" si="1"/>
        <v>1505.8320183638518</v>
      </c>
      <c r="DB23" s="131">
        <v>6</v>
      </c>
      <c r="DD23" s="133">
        <f t="shared" si="2"/>
        <v>2952.5313892511303</v>
      </c>
      <c r="DE23" s="131">
        <v>6</v>
      </c>
      <c r="DG23" s="133">
        <f t="shared" si="3"/>
        <v>0</v>
      </c>
      <c r="DH23" s="131">
        <v>6</v>
      </c>
      <c r="DJ23" s="133">
        <f t="shared" si="4"/>
        <v>0</v>
      </c>
      <c r="DK23" s="131">
        <v>6</v>
      </c>
      <c r="DM23" s="133">
        <f t="shared" si="5"/>
        <v>0</v>
      </c>
      <c r="DN23" s="131">
        <v>6</v>
      </c>
      <c r="DP23" s="133">
        <f t="shared" si="6"/>
        <v>0</v>
      </c>
      <c r="DQ23" s="131">
        <v>6</v>
      </c>
      <c r="DS23" s="133">
        <f t="shared" si="7"/>
        <v>0</v>
      </c>
      <c r="DT23" s="131">
        <v>6</v>
      </c>
      <c r="DV23" s="133">
        <f t="shared" si="8"/>
        <v>0</v>
      </c>
      <c r="DW23" s="131">
        <v>6</v>
      </c>
      <c r="DY23" s="133">
        <f t="shared" si="9"/>
        <v>0</v>
      </c>
      <c r="DZ23" s="131">
        <v>6</v>
      </c>
      <c r="EB23" s="133">
        <f t="shared" si="10"/>
        <v>0</v>
      </c>
      <c r="EC23" s="131">
        <v>6</v>
      </c>
      <c r="EE23" s="133">
        <f t="shared" si="11"/>
        <v>0</v>
      </c>
      <c r="EF23" s="131">
        <v>6</v>
      </c>
      <c r="EH23" s="133">
        <f t="shared" si="12"/>
        <v>0</v>
      </c>
      <c r="EI23" s="131">
        <v>6</v>
      </c>
      <c r="EK23" s="133">
        <f t="shared" si="13"/>
        <v>0</v>
      </c>
      <c r="EL23" s="131">
        <v>6</v>
      </c>
      <c r="EN23" s="133">
        <f t="shared" si="14"/>
        <v>0</v>
      </c>
      <c r="EO23" s="131">
        <v>6</v>
      </c>
      <c r="EQ23" s="133">
        <f t="shared" si="15"/>
        <v>0</v>
      </c>
      <c r="ER23" s="131">
        <v>6</v>
      </c>
      <c r="ET23" s="133">
        <f t="shared" si="16"/>
        <v>0</v>
      </c>
      <c r="EU23" s="131">
        <v>6</v>
      </c>
      <c r="EW23" s="133">
        <f t="shared" si="17"/>
        <v>0</v>
      </c>
      <c r="EX23" s="131">
        <v>6</v>
      </c>
      <c r="EZ23" s="133">
        <f t="shared" si="18"/>
        <v>0</v>
      </c>
      <c r="FA23" s="131">
        <v>6</v>
      </c>
      <c r="FC23" s="133">
        <f t="shared" si="19"/>
        <v>0</v>
      </c>
      <c r="FD23" s="131">
        <v>6</v>
      </c>
      <c r="FF23" s="133">
        <f t="shared" si="20"/>
        <v>0</v>
      </c>
      <c r="FG23" s="131">
        <v>6</v>
      </c>
      <c r="FI23" s="133">
        <f t="shared" si="21"/>
        <v>0</v>
      </c>
      <c r="FJ23" s="131">
        <v>6</v>
      </c>
      <c r="FL23" s="133">
        <f t="shared" si="22"/>
        <v>0</v>
      </c>
      <c r="FM23" s="131">
        <v>6</v>
      </c>
      <c r="FO23" s="133">
        <f t="shared" si="23"/>
        <v>0</v>
      </c>
      <c r="FP23" s="131">
        <v>6</v>
      </c>
      <c r="FR23" s="133">
        <f t="shared" si="24"/>
        <v>0</v>
      </c>
      <c r="FS23" s="131">
        <v>6</v>
      </c>
      <c r="FU23" s="133">
        <f t="shared" si="25"/>
        <v>0</v>
      </c>
      <c r="FV23" s="131">
        <v>6</v>
      </c>
      <c r="FX23" s="133">
        <f t="shared" si="26"/>
        <v>0</v>
      </c>
      <c r="FY23" s="131">
        <v>6</v>
      </c>
      <c r="GA23" s="133">
        <f t="shared" si="27"/>
        <v>0</v>
      </c>
      <c r="GB23" s="131">
        <v>6</v>
      </c>
      <c r="GD23" s="133">
        <f t="shared" si="28"/>
        <v>0</v>
      </c>
      <c r="GE23" s="131">
        <v>6</v>
      </c>
      <c r="GG23" s="133">
        <f t="shared" si="29"/>
        <v>0</v>
      </c>
      <c r="GH23" s="131">
        <v>6</v>
      </c>
      <c r="GJ23" s="133">
        <f t="shared" si="30"/>
        <v>0</v>
      </c>
      <c r="GK23" s="131">
        <v>6</v>
      </c>
      <c r="GM23" s="133">
        <f t="shared" si="31"/>
        <v>0</v>
      </c>
      <c r="GN23" s="131">
        <v>6</v>
      </c>
    </row>
    <row r="24" spans="1:211" x14ac:dyDescent="0.25">
      <c r="A24" s="65">
        <f t="shared" si="32"/>
        <v>4533.4432412323949</v>
      </c>
      <c r="B24" s="65">
        <f t="shared" si="33"/>
        <v>325</v>
      </c>
      <c r="C24" s="227">
        <v>7</v>
      </c>
      <c r="D24" s="54">
        <f t="shared" si="35"/>
        <v>0</v>
      </c>
      <c r="E24" s="78">
        <f t="shared" si="128"/>
        <v>0</v>
      </c>
      <c r="F24" s="78"/>
      <c r="G24" s="55">
        <f t="shared" si="36"/>
        <v>265</v>
      </c>
      <c r="H24" s="56">
        <f t="shared" si="34"/>
        <v>1253.2403385474904</v>
      </c>
      <c r="I24" s="78">
        <f t="shared" si="96"/>
        <v>0</v>
      </c>
      <c r="J24" s="78">
        <f t="shared" si="37"/>
        <v>60</v>
      </c>
      <c r="K24" s="78">
        <f t="shared" si="38"/>
        <v>2955.202902684905</v>
      </c>
      <c r="L24" s="78">
        <f t="shared" si="97"/>
        <v>0</v>
      </c>
      <c r="M24" s="55">
        <f t="shared" si="39"/>
        <v>0</v>
      </c>
      <c r="N24" s="56">
        <f t="shared" si="40"/>
        <v>0</v>
      </c>
      <c r="O24" s="78">
        <f t="shared" si="98"/>
        <v>0</v>
      </c>
      <c r="P24" s="78">
        <f t="shared" si="41"/>
        <v>0</v>
      </c>
      <c r="Q24" s="78">
        <f t="shared" si="42"/>
        <v>0</v>
      </c>
      <c r="R24" s="78">
        <f t="shared" si="99"/>
        <v>0</v>
      </c>
      <c r="S24" s="55">
        <f t="shared" si="43"/>
        <v>0</v>
      </c>
      <c r="T24" s="56">
        <f t="shared" si="100"/>
        <v>0</v>
      </c>
      <c r="U24" s="78">
        <f t="shared" si="101"/>
        <v>0</v>
      </c>
      <c r="V24" s="78">
        <f t="shared" si="44"/>
        <v>0</v>
      </c>
      <c r="W24" s="78">
        <f t="shared" si="45"/>
        <v>0</v>
      </c>
      <c r="X24" s="78">
        <f t="shared" si="102"/>
        <v>0</v>
      </c>
      <c r="Y24" s="55">
        <f t="shared" si="46"/>
        <v>0</v>
      </c>
      <c r="Z24" s="228">
        <f t="shared" si="47"/>
        <v>0</v>
      </c>
      <c r="AA24" s="3">
        <f t="shared" si="103"/>
        <v>0</v>
      </c>
      <c r="AB24" s="210">
        <f t="shared" si="48"/>
        <v>0</v>
      </c>
      <c r="AC24" s="210">
        <f t="shared" si="49"/>
        <v>0</v>
      </c>
      <c r="AD24" s="210">
        <f t="shared" ref="AD24" si="145">IF(AC23=0,AC$14,0)</f>
        <v>0</v>
      </c>
      <c r="AE24" s="210">
        <f t="shared" si="50"/>
        <v>0</v>
      </c>
      <c r="AF24" s="210">
        <f t="shared" si="51"/>
        <v>0</v>
      </c>
      <c r="AG24" s="210">
        <f t="shared" ref="AG24" si="146">IF(AF23=0,AF$14,0)</f>
        <v>0</v>
      </c>
      <c r="AH24" s="210">
        <f t="shared" si="52"/>
        <v>0</v>
      </c>
      <c r="AI24" s="210">
        <f t="shared" si="53"/>
        <v>0</v>
      </c>
      <c r="AJ24" s="210">
        <f t="shared" ref="AJ24" si="147">IF(AI23=0,AI$14,0)</f>
        <v>0</v>
      </c>
      <c r="AK24" s="210">
        <f t="shared" si="54"/>
        <v>0</v>
      </c>
      <c r="AL24" s="210">
        <f t="shared" si="55"/>
        <v>0</v>
      </c>
      <c r="AM24" s="210">
        <f t="shared" ref="AM24" si="148">IF(AL23=0,AL$14,0)</f>
        <v>0</v>
      </c>
      <c r="AN24" s="210">
        <f t="shared" si="56"/>
        <v>0</v>
      </c>
      <c r="AO24" s="210">
        <f t="shared" si="57"/>
        <v>0</v>
      </c>
      <c r="AP24" s="210">
        <f t="shared" ref="AP24" si="149">IF(AO23=0,AO$14,0)</f>
        <v>0</v>
      </c>
      <c r="AQ24" s="210">
        <f t="shared" si="58"/>
        <v>0</v>
      </c>
      <c r="AR24" s="210">
        <f t="shared" si="59"/>
        <v>0</v>
      </c>
      <c r="AS24" s="210">
        <f t="shared" ref="AS24" si="150">IF(AR23=0,AR$14,0)</f>
        <v>0</v>
      </c>
      <c r="AT24" s="210">
        <f t="shared" si="60"/>
        <v>0</v>
      </c>
      <c r="AU24" s="210">
        <f t="shared" si="61"/>
        <v>0</v>
      </c>
      <c r="AV24" s="210">
        <f t="shared" ref="AV24" si="151">IF(AU23=0,AU$14,0)</f>
        <v>0</v>
      </c>
      <c r="AW24" s="210">
        <f t="shared" si="62"/>
        <v>0</v>
      </c>
      <c r="AX24" s="210">
        <f t="shared" si="63"/>
        <v>0</v>
      </c>
      <c r="AY24" s="210">
        <f t="shared" ref="AY24" si="152">IF(AX23=0,AX$14,0)</f>
        <v>0</v>
      </c>
      <c r="AZ24" s="210">
        <f t="shared" si="64"/>
        <v>0</v>
      </c>
      <c r="BA24" s="210">
        <f t="shared" si="65"/>
        <v>0</v>
      </c>
      <c r="BB24" s="210">
        <f t="shared" si="112"/>
        <v>0</v>
      </c>
      <c r="BC24" s="210">
        <f t="shared" si="66"/>
        <v>0</v>
      </c>
      <c r="BD24" s="210">
        <f t="shared" si="67"/>
        <v>0</v>
      </c>
      <c r="BE24" s="210">
        <f t="shared" si="113"/>
        <v>0</v>
      </c>
      <c r="BF24" s="210">
        <f t="shared" si="68"/>
        <v>0</v>
      </c>
      <c r="BG24" s="210">
        <f t="shared" si="69"/>
        <v>0</v>
      </c>
      <c r="BH24" s="210">
        <f t="shared" si="114"/>
        <v>0</v>
      </c>
      <c r="BI24" s="210">
        <f t="shared" si="70"/>
        <v>0</v>
      </c>
      <c r="BJ24" s="210">
        <f t="shared" si="71"/>
        <v>0</v>
      </c>
      <c r="BK24" s="210">
        <f t="shared" si="115"/>
        <v>0</v>
      </c>
      <c r="BL24" s="210">
        <f t="shared" si="72"/>
        <v>0</v>
      </c>
      <c r="BM24" s="210">
        <f t="shared" si="73"/>
        <v>0</v>
      </c>
      <c r="BN24" s="210">
        <f t="shared" si="116"/>
        <v>0</v>
      </c>
      <c r="BO24" s="210">
        <f t="shared" si="74"/>
        <v>0</v>
      </c>
      <c r="BP24" s="210">
        <f t="shared" si="75"/>
        <v>0</v>
      </c>
      <c r="BQ24" s="210">
        <f t="shared" si="117"/>
        <v>0</v>
      </c>
      <c r="BR24" s="210">
        <f t="shared" si="76"/>
        <v>0</v>
      </c>
      <c r="BS24" s="210">
        <f t="shared" si="77"/>
        <v>0</v>
      </c>
      <c r="BT24" s="210">
        <f t="shared" si="118"/>
        <v>0</v>
      </c>
      <c r="BU24" s="210">
        <f t="shared" si="78"/>
        <v>0</v>
      </c>
      <c r="BV24" s="210">
        <f t="shared" si="79"/>
        <v>0</v>
      </c>
      <c r="BW24" s="210">
        <f t="shared" si="119"/>
        <v>0</v>
      </c>
      <c r="BX24" s="210">
        <f t="shared" si="80"/>
        <v>0</v>
      </c>
      <c r="BY24" s="210">
        <f t="shared" si="81"/>
        <v>0</v>
      </c>
      <c r="BZ24" s="210">
        <f t="shared" si="120"/>
        <v>0</v>
      </c>
      <c r="CA24" s="210">
        <f t="shared" si="82"/>
        <v>0</v>
      </c>
      <c r="CB24" s="210">
        <f t="shared" si="83"/>
        <v>0</v>
      </c>
      <c r="CC24" s="210">
        <f t="shared" si="121"/>
        <v>0</v>
      </c>
      <c r="CD24" s="210">
        <f t="shared" si="84"/>
        <v>0</v>
      </c>
      <c r="CE24" s="210">
        <f t="shared" si="85"/>
        <v>0</v>
      </c>
      <c r="CF24" s="210">
        <f t="shared" si="122"/>
        <v>0</v>
      </c>
      <c r="CG24" s="210">
        <f t="shared" si="86"/>
        <v>0</v>
      </c>
      <c r="CH24" s="210">
        <f t="shared" si="87"/>
        <v>0</v>
      </c>
      <c r="CI24" s="210">
        <f t="shared" si="123"/>
        <v>0</v>
      </c>
      <c r="CJ24" s="210">
        <f t="shared" si="88"/>
        <v>0</v>
      </c>
      <c r="CK24" s="210">
        <f t="shared" si="89"/>
        <v>0</v>
      </c>
      <c r="CL24" s="210">
        <f t="shared" si="124"/>
        <v>0</v>
      </c>
      <c r="CM24" s="210">
        <f t="shared" si="90"/>
        <v>0</v>
      </c>
      <c r="CN24" s="210">
        <f t="shared" si="91"/>
        <v>0</v>
      </c>
      <c r="CO24" s="210">
        <f t="shared" si="125"/>
        <v>0</v>
      </c>
      <c r="CP24" s="210">
        <f t="shared" si="92"/>
        <v>0</v>
      </c>
      <c r="CQ24" s="210">
        <f t="shared" si="93"/>
        <v>0</v>
      </c>
      <c r="CR24" s="210">
        <f t="shared" si="126"/>
        <v>0</v>
      </c>
      <c r="CS24" s="210">
        <f t="shared" si="94"/>
        <v>0</v>
      </c>
      <c r="CT24" s="210">
        <f t="shared" si="95"/>
        <v>0</v>
      </c>
      <c r="CU24" s="56">
        <f t="shared" si="127"/>
        <v>0</v>
      </c>
      <c r="CV24" s="64"/>
      <c r="CX24" s="133">
        <f t="shared" si="0"/>
        <v>0</v>
      </c>
      <c r="CY24" s="131">
        <v>7</v>
      </c>
      <c r="DA24" s="133">
        <f t="shared" si="1"/>
        <v>1253.2403385474904</v>
      </c>
      <c r="DB24" s="131">
        <v>7</v>
      </c>
      <c r="DD24" s="133">
        <f t="shared" si="2"/>
        <v>2955.202902684905</v>
      </c>
      <c r="DE24" s="131">
        <v>7</v>
      </c>
      <c r="DG24" s="133">
        <f t="shared" si="3"/>
        <v>0</v>
      </c>
      <c r="DH24" s="131">
        <v>7</v>
      </c>
      <c r="DJ24" s="133">
        <f t="shared" si="4"/>
        <v>0</v>
      </c>
      <c r="DK24" s="131">
        <v>7</v>
      </c>
      <c r="DM24" s="133">
        <f t="shared" si="5"/>
        <v>0</v>
      </c>
      <c r="DN24" s="131">
        <v>7</v>
      </c>
      <c r="DP24" s="133">
        <f t="shared" si="6"/>
        <v>0</v>
      </c>
      <c r="DQ24" s="131">
        <v>7</v>
      </c>
      <c r="DS24" s="133">
        <f t="shared" si="7"/>
        <v>0</v>
      </c>
      <c r="DT24" s="131">
        <v>7</v>
      </c>
      <c r="DV24" s="133">
        <f t="shared" si="8"/>
        <v>0</v>
      </c>
      <c r="DW24" s="131">
        <v>7</v>
      </c>
      <c r="DY24" s="133">
        <f t="shared" si="9"/>
        <v>0</v>
      </c>
      <c r="DZ24" s="131">
        <v>7</v>
      </c>
      <c r="EB24" s="133">
        <f t="shared" si="10"/>
        <v>0</v>
      </c>
      <c r="EC24" s="131">
        <v>7</v>
      </c>
      <c r="EE24" s="133">
        <f t="shared" si="11"/>
        <v>0</v>
      </c>
      <c r="EF24" s="131">
        <v>7</v>
      </c>
      <c r="EH24" s="133">
        <f t="shared" si="12"/>
        <v>0</v>
      </c>
      <c r="EI24" s="131">
        <v>7</v>
      </c>
      <c r="EK24" s="133">
        <f t="shared" si="13"/>
        <v>0</v>
      </c>
      <c r="EL24" s="131">
        <v>7</v>
      </c>
      <c r="EN24" s="133">
        <f t="shared" si="14"/>
        <v>0</v>
      </c>
      <c r="EO24" s="131">
        <v>7</v>
      </c>
      <c r="EQ24" s="133">
        <f t="shared" si="15"/>
        <v>0</v>
      </c>
      <c r="ER24" s="131">
        <v>7</v>
      </c>
      <c r="ET24" s="133">
        <f t="shared" si="16"/>
        <v>0</v>
      </c>
      <c r="EU24" s="131">
        <v>7</v>
      </c>
      <c r="EW24" s="133">
        <f t="shared" si="17"/>
        <v>0</v>
      </c>
      <c r="EX24" s="131">
        <v>7</v>
      </c>
      <c r="EZ24" s="133">
        <f t="shared" si="18"/>
        <v>0</v>
      </c>
      <c r="FA24" s="131">
        <v>7</v>
      </c>
      <c r="FC24" s="133">
        <f t="shared" si="19"/>
        <v>0</v>
      </c>
      <c r="FD24" s="131">
        <v>7</v>
      </c>
      <c r="FF24" s="133">
        <f t="shared" si="20"/>
        <v>0</v>
      </c>
      <c r="FG24" s="131">
        <v>7</v>
      </c>
      <c r="FI24" s="133">
        <f t="shared" si="21"/>
        <v>0</v>
      </c>
      <c r="FJ24" s="131">
        <v>7</v>
      </c>
      <c r="FL24" s="133">
        <f t="shared" si="22"/>
        <v>0</v>
      </c>
      <c r="FM24" s="131">
        <v>7</v>
      </c>
      <c r="FO24" s="133">
        <f t="shared" si="23"/>
        <v>0</v>
      </c>
      <c r="FP24" s="131">
        <v>7</v>
      </c>
      <c r="FR24" s="133">
        <f t="shared" si="24"/>
        <v>0</v>
      </c>
      <c r="FS24" s="131">
        <v>7</v>
      </c>
      <c r="FU24" s="133">
        <f t="shared" si="25"/>
        <v>0</v>
      </c>
      <c r="FV24" s="131">
        <v>7</v>
      </c>
      <c r="FX24" s="133">
        <f t="shared" si="26"/>
        <v>0</v>
      </c>
      <c r="FY24" s="131">
        <v>7</v>
      </c>
      <c r="GA24" s="133">
        <f t="shared" si="27"/>
        <v>0</v>
      </c>
      <c r="GB24" s="131">
        <v>7</v>
      </c>
      <c r="GD24" s="133">
        <f t="shared" si="28"/>
        <v>0</v>
      </c>
      <c r="GE24" s="131">
        <v>7</v>
      </c>
      <c r="GG24" s="133">
        <f t="shared" si="29"/>
        <v>0</v>
      </c>
      <c r="GH24" s="131">
        <v>7</v>
      </c>
      <c r="GJ24" s="133">
        <f t="shared" si="30"/>
        <v>0</v>
      </c>
      <c r="GK24" s="131">
        <v>7</v>
      </c>
      <c r="GM24" s="133">
        <f t="shared" si="31"/>
        <v>0</v>
      </c>
      <c r="GN24" s="131">
        <v>7</v>
      </c>
    </row>
    <row r="25" spans="1:211" x14ac:dyDescent="0.25">
      <c r="A25" s="65">
        <f t="shared" si="32"/>
        <v>4281.0550408427098</v>
      </c>
      <c r="B25" s="65">
        <f t="shared" si="33"/>
        <v>325</v>
      </c>
      <c r="C25" s="227">
        <v>8</v>
      </c>
      <c r="D25" s="54">
        <f t="shared" si="35"/>
        <v>0</v>
      </c>
      <c r="E25" s="78">
        <f t="shared" si="128"/>
        <v>0</v>
      </c>
      <c r="F25" s="78"/>
      <c r="G25" s="55">
        <f t="shared" si="36"/>
        <v>265</v>
      </c>
      <c r="H25" s="56">
        <f t="shared" si="34"/>
        <v>998.12274193296537</v>
      </c>
      <c r="I25" s="78">
        <f t="shared" si="96"/>
        <v>0</v>
      </c>
      <c r="J25" s="78">
        <f t="shared" si="37"/>
        <v>60</v>
      </c>
      <c r="K25" s="78">
        <f t="shared" si="38"/>
        <v>2957.9322989097445</v>
      </c>
      <c r="L25" s="78">
        <f t="shared" si="97"/>
        <v>0</v>
      </c>
      <c r="M25" s="55">
        <f t="shared" si="39"/>
        <v>0</v>
      </c>
      <c r="N25" s="56">
        <f t="shared" si="40"/>
        <v>0</v>
      </c>
      <c r="O25" s="78">
        <f t="shared" si="98"/>
        <v>0</v>
      </c>
      <c r="P25" s="78">
        <f t="shared" si="41"/>
        <v>0</v>
      </c>
      <c r="Q25" s="78">
        <f t="shared" si="42"/>
        <v>0</v>
      </c>
      <c r="R25" s="78">
        <f t="shared" si="99"/>
        <v>0</v>
      </c>
      <c r="S25" s="55">
        <f t="shared" si="43"/>
        <v>0</v>
      </c>
      <c r="T25" s="56">
        <f t="shared" si="100"/>
        <v>0</v>
      </c>
      <c r="U25" s="78">
        <f t="shared" si="101"/>
        <v>0</v>
      </c>
      <c r="V25" s="78">
        <f t="shared" si="44"/>
        <v>0</v>
      </c>
      <c r="W25" s="78">
        <f t="shared" si="45"/>
        <v>0</v>
      </c>
      <c r="X25" s="78">
        <f t="shared" si="102"/>
        <v>0</v>
      </c>
      <c r="Y25" s="55">
        <f t="shared" si="46"/>
        <v>0</v>
      </c>
      <c r="Z25" s="228">
        <f t="shared" si="47"/>
        <v>0</v>
      </c>
      <c r="AA25" s="3">
        <f t="shared" si="103"/>
        <v>0</v>
      </c>
      <c r="AB25" s="210">
        <f t="shared" si="48"/>
        <v>0</v>
      </c>
      <c r="AC25" s="210">
        <f t="shared" si="49"/>
        <v>0</v>
      </c>
      <c r="AD25" s="210">
        <f t="shared" ref="AD25" si="153">IF(AC24=0,AC$14,0)</f>
        <v>0</v>
      </c>
      <c r="AE25" s="210">
        <f t="shared" si="50"/>
        <v>0</v>
      </c>
      <c r="AF25" s="210">
        <f t="shared" si="51"/>
        <v>0</v>
      </c>
      <c r="AG25" s="210">
        <f t="shared" ref="AG25" si="154">IF(AF24=0,AF$14,0)</f>
        <v>0</v>
      </c>
      <c r="AH25" s="210">
        <f t="shared" si="52"/>
        <v>0</v>
      </c>
      <c r="AI25" s="210">
        <f t="shared" si="53"/>
        <v>0</v>
      </c>
      <c r="AJ25" s="210">
        <f t="shared" ref="AJ25" si="155">IF(AI24=0,AI$14,0)</f>
        <v>0</v>
      </c>
      <c r="AK25" s="210">
        <f t="shared" si="54"/>
        <v>0</v>
      </c>
      <c r="AL25" s="210">
        <f t="shared" si="55"/>
        <v>0</v>
      </c>
      <c r="AM25" s="210">
        <f t="shared" ref="AM25" si="156">IF(AL24=0,AL$14,0)</f>
        <v>0</v>
      </c>
      <c r="AN25" s="210">
        <f t="shared" si="56"/>
        <v>0</v>
      </c>
      <c r="AO25" s="210">
        <f t="shared" si="57"/>
        <v>0</v>
      </c>
      <c r="AP25" s="210">
        <f t="shared" ref="AP25" si="157">IF(AO24=0,AO$14,0)</f>
        <v>0</v>
      </c>
      <c r="AQ25" s="210">
        <f t="shared" si="58"/>
        <v>0</v>
      </c>
      <c r="AR25" s="210">
        <f t="shared" si="59"/>
        <v>0</v>
      </c>
      <c r="AS25" s="210">
        <f t="shared" ref="AS25" si="158">IF(AR24=0,AR$14,0)</f>
        <v>0</v>
      </c>
      <c r="AT25" s="210">
        <f t="shared" si="60"/>
        <v>0</v>
      </c>
      <c r="AU25" s="210">
        <f t="shared" si="61"/>
        <v>0</v>
      </c>
      <c r="AV25" s="210">
        <f t="shared" ref="AV25" si="159">IF(AU24=0,AU$14,0)</f>
        <v>0</v>
      </c>
      <c r="AW25" s="210">
        <f t="shared" si="62"/>
        <v>0</v>
      </c>
      <c r="AX25" s="210">
        <f t="shared" si="63"/>
        <v>0</v>
      </c>
      <c r="AY25" s="210">
        <f t="shared" ref="AY25" si="160">IF(AX24=0,AX$14,0)</f>
        <v>0</v>
      </c>
      <c r="AZ25" s="210">
        <f t="shared" si="64"/>
        <v>0</v>
      </c>
      <c r="BA25" s="210">
        <f t="shared" si="65"/>
        <v>0</v>
      </c>
      <c r="BB25" s="210">
        <f t="shared" si="112"/>
        <v>0</v>
      </c>
      <c r="BC25" s="210">
        <f t="shared" si="66"/>
        <v>0</v>
      </c>
      <c r="BD25" s="210">
        <f t="shared" si="67"/>
        <v>0</v>
      </c>
      <c r="BE25" s="210">
        <f t="shared" si="113"/>
        <v>0</v>
      </c>
      <c r="BF25" s="210">
        <f t="shared" si="68"/>
        <v>0</v>
      </c>
      <c r="BG25" s="210">
        <f t="shared" si="69"/>
        <v>0</v>
      </c>
      <c r="BH25" s="210">
        <f t="shared" si="114"/>
        <v>0</v>
      </c>
      <c r="BI25" s="210">
        <f t="shared" si="70"/>
        <v>0</v>
      </c>
      <c r="BJ25" s="210">
        <f t="shared" si="71"/>
        <v>0</v>
      </c>
      <c r="BK25" s="210">
        <f t="shared" si="115"/>
        <v>0</v>
      </c>
      <c r="BL25" s="210">
        <f t="shared" si="72"/>
        <v>0</v>
      </c>
      <c r="BM25" s="210">
        <f t="shared" si="73"/>
        <v>0</v>
      </c>
      <c r="BN25" s="210">
        <f t="shared" si="116"/>
        <v>0</v>
      </c>
      <c r="BO25" s="210">
        <f t="shared" si="74"/>
        <v>0</v>
      </c>
      <c r="BP25" s="210">
        <f t="shared" si="75"/>
        <v>0</v>
      </c>
      <c r="BQ25" s="210">
        <f t="shared" si="117"/>
        <v>0</v>
      </c>
      <c r="BR25" s="210">
        <f t="shared" si="76"/>
        <v>0</v>
      </c>
      <c r="BS25" s="210">
        <f t="shared" si="77"/>
        <v>0</v>
      </c>
      <c r="BT25" s="210">
        <f t="shared" si="118"/>
        <v>0</v>
      </c>
      <c r="BU25" s="210">
        <f t="shared" si="78"/>
        <v>0</v>
      </c>
      <c r="BV25" s="210">
        <f t="shared" si="79"/>
        <v>0</v>
      </c>
      <c r="BW25" s="210">
        <f t="shared" si="119"/>
        <v>0</v>
      </c>
      <c r="BX25" s="210">
        <f t="shared" si="80"/>
        <v>0</v>
      </c>
      <c r="BY25" s="210">
        <f t="shared" si="81"/>
        <v>0</v>
      </c>
      <c r="BZ25" s="210">
        <f t="shared" si="120"/>
        <v>0</v>
      </c>
      <c r="CA25" s="210">
        <f t="shared" si="82"/>
        <v>0</v>
      </c>
      <c r="CB25" s="210">
        <f t="shared" si="83"/>
        <v>0</v>
      </c>
      <c r="CC25" s="210">
        <f t="shared" si="121"/>
        <v>0</v>
      </c>
      <c r="CD25" s="210">
        <f t="shared" si="84"/>
        <v>0</v>
      </c>
      <c r="CE25" s="210">
        <f t="shared" si="85"/>
        <v>0</v>
      </c>
      <c r="CF25" s="210">
        <f t="shared" si="122"/>
        <v>0</v>
      </c>
      <c r="CG25" s="210">
        <f t="shared" si="86"/>
        <v>0</v>
      </c>
      <c r="CH25" s="210">
        <f t="shared" si="87"/>
        <v>0</v>
      </c>
      <c r="CI25" s="210">
        <f t="shared" si="123"/>
        <v>0</v>
      </c>
      <c r="CJ25" s="210">
        <f t="shared" si="88"/>
        <v>0</v>
      </c>
      <c r="CK25" s="210">
        <f t="shared" si="89"/>
        <v>0</v>
      </c>
      <c r="CL25" s="210">
        <f t="shared" si="124"/>
        <v>0</v>
      </c>
      <c r="CM25" s="210">
        <f t="shared" si="90"/>
        <v>0</v>
      </c>
      <c r="CN25" s="210">
        <f t="shared" si="91"/>
        <v>0</v>
      </c>
      <c r="CO25" s="210">
        <f t="shared" si="125"/>
        <v>0</v>
      </c>
      <c r="CP25" s="210">
        <f t="shared" si="92"/>
        <v>0</v>
      </c>
      <c r="CQ25" s="210">
        <f t="shared" si="93"/>
        <v>0</v>
      </c>
      <c r="CR25" s="210">
        <f t="shared" si="126"/>
        <v>0</v>
      </c>
      <c r="CS25" s="210">
        <f t="shared" si="94"/>
        <v>0</v>
      </c>
      <c r="CT25" s="210">
        <f t="shared" si="95"/>
        <v>0</v>
      </c>
      <c r="CU25" s="56">
        <f t="shared" si="127"/>
        <v>0</v>
      </c>
      <c r="CV25" s="64"/>
      <c r="CX25" s="133">
        <f t="shared" si="0"/>
        <v>0</v>
      </c>
      <c r="CY25" s="131">
        <v>8</v>
      </c>
      <c r="DA25" s="133">
        <f t="shared" si="1"/>
        <v>998.12274193296537</v>
      </c>
      <c r="DB25" s="131">
        <v>8</v>
      </c>
      <c r="DD25" s="133">
        <f t="shared" si="2"/>
        <v>2957.9322989097445</v>
      </c>
      <c r="DE25" s="131">
        <v>8</v>
      </c>
      <c r="DG25" s="133">
        <f t="shared" si="3"/>
        <v>0</v>
      </c>
      <c r="DH25" s="131">
        <v>8</v>
      </c>
      <c r="DJ25" s="133">
        <f t="shared" si="4"/>
        <v>0</v>
      </c>
      <c r="DK25" s="131">
        <v>8</v>
      </c>
      <c r="DM25" s="133">
        <f t="shared" si="5"/>
        <v>0</v>
      </c>
      <c r="DN25" s="131">
        <v>8</v>
      </c>
      <c r="DP25" s="133">
        <f t="shared" si="6"/>
        <v>0</v>
      </c>
      <c r="DQ25" s="131">
        <v>8</v>
      </c>
      <c r="DS25" s="133">
        <f t="shared" si="7"/>
        <v>0</v>
      </c>
      <c r="DT25" s="131">
        <v>8</v>
      </c>
      <c r="DV25" s="133">
        <f t="shared" si="8"/>
        <v>0</v>
      </c>
      <c r="DW25" s="131">
        <v>8</v>
      </c>
      <c r="DY25" s="133">
        <f t="shared" si="9"/>
        <v>0</v>
      </c>
      <c r="DZ25" s="131">
        <v>8</v>
      </c>
      <c r="EB25" s="133">
        <f t="shared" si="10"/>
        <v>0</v>
      </c>
      <c r="EC25" s="131">
        <v>8</v>
      </c>
      <c r="EE25" s="133">
        <f t="shared" si="11"/>
        <v>0</v>
      </c>
      <c r="EF25" s="131">
        <v>8</v>
      </c>
      <c r="EH25" s="133">
        <f t="shared" si="12"/>
        <v>0</v>
      </c>
      <c r="EI25" s="131">
        <v>8</v>
      </c>
      <c r="EK25" s="133">
        <f t="shared" si="13"/>
        <v>0</v>
      </c>
      <c r="EL25" s="131">
        <v>8</v>
      </c>
      <c r="EN25" s="133">
        <f t="shared" si="14"/>
        <v>0</v>
      </c>
      <c r="EO25" s="131">
        <v>8</v>
      </c>
      <c r="EQ25" s="133">
        <f t="shared" si="15"/>
        <v>0</v>
      </c>
      <c r="ER25" s="131">
        <v>8</v>
      </c>
      <c r="ET25" s="133">
        <f t="shared" si="16"/>
        <v>0</v>
      </c>
      <c r="EU25" s="131">
        <v>8</v>
      </c>
      <c r="EW25" s="133">
        <f t="shared" si="17"/>
        <v>0</v>
      </c>
      <c r="EX25" s="131">
        <v>8</v>
      </c>
      <c r="EZ25" s="133">
        <f t="shared" si="18"/>
        <v>0</v>
      </c>
      <c r="FA25" s="131">
        <v>8</v>
      </c>
      <c r="FC25" s="133">
        <f t="shared" si="19"/>
        <v>0</v>
      </c>
      <c r="FD25" s="131">
        <v>8</v>
      </c>
      <c r="FF25" s="133">
        <f t="shared" si="20"/>
        <v>0</v>
      </c>
      <c r="FG25" s="131">
        <v>8</v>
      </c>
      <c r="FI25" s="133">
        <f t="shared" si="21"/>
        <v>0</v>
      </c>
      <c r="FJ25" s="131">
        <v>8</v>
      </c>
      <c r="FL25" s="133">
        <f t="shared" si="22"/>
        <v>0</v>
      </c>
      <c r="FM25" s="131">
        <v>8</v>
      </c>
      <c r="FO25" s="133">
        <f t="shared" si="23"/>
        <v>0</v>
      </c>
      <c r="FP25" s="131">
        <v>8</v>
      </c>
      <c r="FR25" s="133">
        <f t="shared" si="24"/>
        <v>0</v>
      </c>
      <c r="FS25" s="131">
        <v>8</v>
      </c>
      <c r="FU25" s="133">
        <f t="shared" si="25"/>
        <v>0</v>
      </c>
      <c r="FV25" s="131">
        <v>8</v>
      </c>
      <c r="FX25" s="133">
        <f t="shared" si="26"/>
        <v>0</v>
      </c>
      <c r="FY25" s="131">
        <v>8</v>
      </c>
      <c r="GA25" s="133">
        <f t="shared" si="27"/>
        <v>0</v>
      </c>
      <c r="GB25" s="131">
        <v>8</v>
      </c>
      <c r="GD25" s="133">
        <f t="shared" si="28"/>
        <v>0</v>
      </c>
      <c r="GE25" s="131">
        <v>8</v>
      </c>
      <c r="GG25" s="133">
        <f t="shared" si="29"/>
        <v>0</v>
      </c>
      <c r="GH25" s="131">
        <v>8</v>
      </c>
      <c r="GJ25" s="133">
        <f t="shared" si="30"/>
        <v>0</v>
      </c>
      <c r="GK25" s="131">
        <v>8</v>
      </c>
      <c r="GM25" s="133">
        <f t="shared" si="31"/>
        <v>0</v>
      </c>
      <c r="GN25" s="131">
        <v>8</v>
      </c>
    </row>
    <row r="26" spans="1:211" x14ac:dyDescent="0.25">
      <c r="A26" s="65">
        <f t="shared" si="32"/>
        <v>4026.1748014050845</v>
      </c>
      <c r="B26" s="65">
        <f t="shared" si="33"/>
        <v>325</v>
      </c>
      <c r="C26" s="227">
        <v>9</v>
      </c>
      <c r="D26" s="54">
        <f t="shared" si="35"/>
        <v>0</v>
      </c>
      <c r="E26" s="78">
        <f t="shared" si="128"/>
        <v>0</v>
      </c>
      <c r="F26" s="78"/>
      <c r="G26" s="55">
        <f t="shared" si="36"/>
        <v>265</v>
      </c>
      <c r="H26" s="56">
        <f t="shared" si="34"/>
        <v>740.45396935229508</v>
      </c>
      <c r="I26" s="78">
        <f t="shared" si="96"/>
        <v>0</v>
      </c>
      <c r="J26" s="78">
        <f t="shared" si="37"/>
        <v>60</v>
      </c>
      <c r="K26" s="78">
        <f t="shared" si="38"/>
        <v>2960.7208320527893</v>
      </c>
      <c r="L26" s="78">
        <f t="shared" si="97"/>
        <v>0</v>
      </c>
      <c r="M26" s="55">
        <f t="shared" si="39"/>
        <v>0</v>
      </c>
      <c r="N26" s="56">
        <f t="shared" si="40"/>
        <v>0</v>
      </c>
      <c r="O26" s="78">
        <f t="shared" si="98"/>
        <v>0</v>
      </c>
      <c r="P26" s="78">
        <f t="shared" si="41"/>
        <v>0</v>
      </c>
      <c r="Q26" s="78">
        <f t="shared" si="42"/>
        <v>0</v>
      </c>
      <c r="R26" s="78">
        <f t="shared" si="99"/>
        <v>0</v>
      </c>
      <c r="S26" s="55">
        <f t="shared" si="43"/>
        <v>0</v>
      </c>
      <c r="T26" s="56">
        <f t="shared" si="100"/>
        <v>0</v>
      </c>
      <c r="U26" s="78">
        <f t="shared" si="101"/>
        <v>0</v>
      </c>
      <c r="V26" s="78">
        <f t="shared" si="44"/>
        <v>0</v>
      </c>
      <c r="W26" s="78">
        <f t="shared" si="45"/>
        <v>0</v>
      </c>
      <c r="X26" s="78">
        <f t="shared" si="102"/>
        <v>0</v>
      </c>
      <c r="Y26" s="55">
        <f t="shared" si="46"/>
        <v>0</v>
      </c>
      <c r="Z26" s="228">
        <f t="shared" si="47"/>
        <v>0</v>
      </c>
      <c r="AA26" s="3">
        <f t="shared" si="103"/>
        <v>0</v>
      </c>
      <c r="AB26" s="210">
        <f t="shared" si="48"/>
        <v>0</v>
      </c>
      <c r="AC26" s="210">
        <f t="shared" si="49"/>
        <v>0</v>
      </c>
      <c r="AD26" s="210">
        <f t="shared" ref="AD26" si="161">IF(AC25=0,AC$14,0)</f>
        <v>0</v>
      </c>
      <c r="AE26" s="210">
        <f t="shared" si="50"/>
        <v>0</v>
      </c>
      <c r="AF26" s="210">
        <f t="shared" si="51"/>
        <v>0</v>
      </c>
      <c r="AG26" s="210">
        <f t="shared" ref="AG26" si="162">IF(AF25=0,AF$14,0)</f>
        <v>0</v>
      </c>
      <c r="AH26" s="210">
        <f t="shared" si="52"/>
        <v>0</v>
      </c>
      <c r="AI26" s="210">
        <f t="shared" si="53"/>
        <v>0</v>
      </c>
      <c r="AJ26" s="210">
        <f t="shared" ref="AJ26" si="163">IF(AI25=0,AI$14,0)</f>
        <v>0</v>
      </c>
      <c r="AK26" s="210">
        <f t="shared" si="54"/>
        <v>0</v>
      </c>
      <c r="AL26" s="210">
        <f t="shared" si="55"/>
        <v>0</v>
      </c>
      <c r="AM26" s="210">
        <f t="shared" ref="AM26" si="164">IF(AL25=0,AL$14,0)</f>
        <v>0</v>
      </c>
      <c r="AN26" s="210">
        <f t="shared" si="56"/>
        <v>0</v>
      </c>
      <c r="AO26" s="210">
        <f t="shared" si="57"/>
        <v>0</v>
      </c>
      <c r="AP26" s="210">
        <f t="shared" ref="AP26" si="165">IF(AO25=0,AO$14,0)</f>
        <v>0</v>
      </c>
      <c r="AQ26" s="210">
        <f t="shared" si="58"/>
        <v>0</v>
      </c>
      <c r="AR26" s="210">
        <f t="shared" si="59"/>
        <v>0</v>
      </c>
      <c r="AS26" s="210">
        <f t="shared" ref="AS26" si="166">IF(AR25=0,AR$14,0)</f>
        <v>0</v>
      </c>
      <c r="AT26" s="210">
        <f t="shared" si="60"/>
        <v>0</v>
      </c>
      <c r="AU26" s="210">
        <f t="shared" si="61"/>
        <v>0</v>
      </c>
      <c r="AV26" s="210">
        <f t="shared" ref="AV26" si="167">IF(AU25=0,AU$14,0)</f>
        <v>0</v>
      </c>
      <c r="AW26" s="210">
        <f t="shared" si="62"/>
        <v>0</v>
      </c>
      <c r="AX26" s="210">
        <f t="shared" si="63"/>
        <v>0</v>
      </c>
      <c r="AY26" s="210">
        <f t="shared" ref="AY26" si="168">IF(AX25=0,AX$14,0)</f>
        <v>0</v>
      </c>
      <c r="AZ26" s="210">
        <f t="shared" si="64"/>
        <v>0</v>
      </c>
      <c r="BA26" s="210">
        <f t="shared" si="65"/>
        <v>0</v>
      </c>
      <c r="BB26" s="210">
        <f t="shared" si="112"/>
        <v>0</v>
      </c>
      <c r="BC26" s="210">
        <f t="shared" si="66"/>
        <v>0</v>
      </c>
      <c r="BD26" s="210">
        <f t="shared" si="67"/>
        <v>0</v>
      </c>
      <c r="BE26" s="210">
        <f t="shared" si="113"/>
        <v>0</v>
      </c>
      <c r="BF26" s="210">
        <f t="shared" si="68"/>
        <v>0</v>
      </c>
      <c r="BG26" s="210">
        <f t="shared" si="69"/>
        <v>0</v>
      </c>
      <c r="BH26" s="210">
        <f t="shared" si="114"/>
        <v>0</v>
      </c>
      <c r="BI26" s="210">
        <f t="shared" si="70"/>
        <v>0</v>
      </c>
      <c r="BJ26" s="210">
        <f t="shared" si="71"/>
        <v>0</v>
      </c>
      <c r="BK26" s="210">
        <f t="shared" si="115"/>
        <v>0</v>
      </c>
      <c r="BL26" s="210">
        <f t="shared" si="72"/>
        <v>0</v>
      </c>
      <c r="BM26" s="210">
        <f t="shared" si="73"/>
        <v>0</v>
      </c>
      <c r="BN26" s="210">
        <f t="shared" si="116"/>
        <v>0</v>
      </c>
      <c r="BO26" s="210">
        <f t="shared" si="74"/>
        <v>0</v>
      </c>
      <c r="BP26" s="210">
        <f t="shared" si="75"/>
        <v>0</v>
      </c>
      <c r="BQ26" s="210">
        <f t="shared" si="117"/>
        <v>0</v>
      </c>
      <c r="BR26" s="210">
        <f t="shared" si="76"/>
        <v>0</v>
      </c>
      <c r="BS26" s="210">
        <f t="shared" si="77"/>
        <v>0</v>
      </c>
      <c r="BT26" s="210">
        <f t="shared" si="118"/>
        <v>0</v>
      </c>
      <c r="BU26" s="210">
        <f t="shared" si="78"/>
        <v>0</v>
      </c>
      <c r="BV26" s="210">
        <f t="shared" si="79"/>
        <v>0</v>
      </c>
      <c r="BW26" s="210">
        <f t="shared" si="119"/>
        <v>0</v>
      </c>
      <c r="BX26" s="210">
        <f t="shared" si="80"/>
        <v>0</v>
      </c>
      <c r="BY26" s="210">
        <f t="shared" si="81"/>
        <v>0</v>
      </c>
      <c r="BZ26" s="210">
        <f t="shared" si="120"/>
        <v>0</v>
      </c>
      <c r="CA26" s="210">
        <f t="shared" si="82"/>
        <v>0</v>
      </c>
      <c r="CB26" s="210">
        <f t="shared" si="83"/>
        <v>0</v>
      </c>
      <c r="CC26" s="210">
        <f t="shared" si="121"/>
        <v>0</v>
      </c>
      <c r="CD26" s="210">
        <f t="shared" si="84"/>
        <v>0</v>
      </c>
      <c r="CE26" s="210">
        <f t="shared" si="85"/>
        <v>0</v>
      </c>
      <c r="CF26" s="210">
        <f t="shared" si="122"/>
        <v>0</v>
      </c>
      <c r="CG26" s="210">
        <f t="shared" si="86"/>
        <v>0</v>
      </c>
      <c r="CH26" s="210">
        <f t="shared" si="87"/>
        <v>0</v>
      </c>
      <c r="CI26" s="210">
        <f t="shared" si="123"/>
        <v>0</v>
      </c>
      <c r="CJ26" s="210">
        <f t="shared" si="88"/>
        <v>0</v>
      </c>
      <c r="CK26" s="210">
        <f t="shared" si="89"/>
        <v>0</v>
      </c>
      <c r="CL26" s="210">
        <f t="shared" si="124"/>
        <v>0</v>
      </c>
      <c r="CM26" s="210">
        <f t="shared" si="90"/>
        <v>0</v>
      </c>
      <c r="CN26" s="210">
        <f t="shared" si="91"/>
        <v>0</v>
      </c>
      <c r="CO26" s="210">
        <f t="shared" si="125"/>
        <v>0</v>
      </c>
      <c r="CP26" s="210">
        <f t="shared" si="92"/>
        <v>0</v>
      </c>
      <c r="CQ26" s="210">
        <f t="shared" si="93"/>
        <v>0</v>
      </c>
      <c r="CR26" s="210">
        <f t="shared" si="126"/>
        <v>0</v>
      </c>
      <c r="CS26" s="210">
        <f t="shared" si="94"/>
        <v>0</v>
      </c>
      <c r="CT26" s="210">
        <f t="shared" si="95"/>
        <v>0</v>
      </c>
      <c r="CU26" s="56">
        <f t="shared" si="127"/>
        <v>0</v>
      </c>
      <c r="CV26" s="64"/>
      <c r="CX26" s="133">
        <f t="shared" si="0"/>
        <v>0</v>
      </c>
      <c r="CY26" s="131">
        <v>9</v>
      </c>
      <c r="DA26" s="133">
        <f t="shared" si="1"/>
        <v>740.45396935229508</v>
      </c>
      <c r="DB26" s="131">
        <v>9</v>
      </c>
      <c r="DD26" s="133">
        <f t="shared" si="2"/>
        <v>2960.7208320527893</v>
      </c>
      <c r="DE26" s="131">
        <v>9</v>
      </c>
      <c r="DG26" s="133">
        <f t="shared" si="3"/>
        <v>0</v>
      </c>
      <c r="DH26" s="131">
        <v>9</v>
      </c>
      <c r="DJ26" s="133">
        <f t="shared" si="4"/>
        <v>0</v>
      </c>
      <c r="DK26" s="131">
        <v>9</v>
      </c>
      <c r="DM26" s="133">
        <f t="shared" si="5"/>
        <v>0</v>
      </c>
      <c r="DN26" s="131">
        <v>9</v>
      </c>
      <c r="DP26" s="133">
        <f t="shared" si="6"/>
        <v>0</v>
      </c>
      <c r="DQ26" s="131">
        <v>9</v>
      </c>
      <c r="DS26" s="133">
        <f t="shared" si="7"/>
        <v>0</v>
      </c>
      <c r="DT26" s="131">
        <v>9</v>
      </c>
      <c r="DV26" s="133">
        <f t="shared" si="8"/>
        <v>0</v>
      </c>
      <c r="DW26" s="131">
        <v>9</v>
      </c>
      <c r="DY26" s="133">
        <f t="shared" si="9"/>
        <v>0</v>
      </c>
      <c r="DZ26" s="131">
        <v>9</v>
      </c>
      <c r="EB26" s="133">
        <f t="shared" si="10"/>
        <v>0</v>
      </c>
      <c r="EC26" s="131">
        <v>9</v>
      </c>
      <c r="EE26" s="133">
        <f t="shared" si="11"/>
        <v>0</v>
      </c>
      <c r="EF26" s="131">
        <v>9</v>
      </c>
      <c r="EH26" s="133">
        <f t="shared" si="12"/>
        <v>0</v>
      </c>
      <c r="EI26" s="131">
        <v>9</v>
      </c>
      <c r="EK26" s="133">
        <f t="shared" si="13"/>
        <v>0</v>
      </c>
      <c r="EL26" s="131">
        <v>9</v>
      </c>
      <c r="EN26" s="133">
        <f t="shared" si="14"/>
        <v>0</v>
      </c>
      <c r="EO26" s="131">
        <v>9</v>
      </c>
      <c r="EQ26" s="133">
        <f t="shared" si="15"/>
        <v>0</v>
      </c>
      <c r="ER26" s="131">
        <v>9</v>
      </c>
      <c r="ET26" s="133">
        <f t="shared" si="16"/>
        <v>0</v>
      </c>
      <c r="EU26" s="131">
        <v>9</v>
      </c>
      <c r="EW26" s="133">
        <f t="shared" si="17"/>
        <v>0</v>
      </c>
      <c r="EX26" s="131">
        <v>9</v>
      </c>
      <c r="EZ26" s="133">
        <f t="shared" si="18"/>
        <v>0</v>
      </c>
      <c r="FA26" s="131">
        <v>9</v>
      </c>
      <c r="FC26" s="133">
        <f t="shared" si="19"/>
        <v>0</v>
      </c>
      <c r="FD26" s="131">
        <v>9</v>
      </c>
      <c r="FF26" s="133">
        <f t="shared" si="20"/>
        <v>0</v>
      </c>
      <c r="FG26" s="131">
        <v>9</v>
      </c>
      <c r="FI26" s="133">
        <f t="shared" si="21"/>
        <v>0</v>
      </c>
      <c r="FJ26" s="131">
        <v>9</v>
      </c>
      <c r="FL26" s="133">
        <f t="shared" si="22"/>
        <v>0</v>
      </c>
      <c r="FM26" s="131">
        <v>9</v>
      </c>
      <c r="FO26" s="133">
        <f t="shared" si="23"/>
        <v>0</v>
      </c>
      <c r="FP26" s="131">
        <v>9</v>
      </c>
      <c r="FR26" s="133">
        <f t="shared" si="24"/>
        <v>0</v>
      </c>
      <c r="FS26" s="131">
        <v>9</v>
      </c>
      <c r="FU26" s="133">
        <f t="shared" si="25"/>
        <v>0</v>
      </c>
      <c r="FV26" s="131">
        <v>9</v>
      </c>
      <c r="FX26" s="133">
        <f t="shared" si="26"/>
        <v>0</v>
      </c>
      <c r="FY26" s="131">
        <v>9</v>
      </c>
      <c r="GA26" s="133">
        <f t="shared" si="27"/>
        <v>0</v>
      </c>
      <c r="GB26" s="131">
        <v>9</v>
      </c>
      <c r="GD26" s="133">
        <f t="shared" si="28"/>
        <v>0</v>
      </c>
      <c r="GE26" s="131">
        <v>9</v>
      </c>
      <c r="GG26" s="133">
        <f t="shared" si="29"/>
        <v>0</v>
      </c>
      <c r="GH26" s="131">
        <v>9</v>
      </c>
      <c r="GJ26" s="133">
        <f t="shared" si="30"/>
        <v>0</v>
      </c>
      <c r="GK26" s="131">
        <v>9</v>
      </c>
      <c r="GM26" s="133">
        <f t="shared" si="31"/>
        <v>0</v>
      </c>
      <c r="GN26" s="131">
        <v>9</v>
      </c>
    </row>
    <row r="27" spans="1:211" x14ac:dyDescent="0.25">
      <c r="A27" s="65">
        <f t="shared" si="32"/>
        <v>3768.7782924597514</v>
      </c>
      <c r="B27" s="65">
        <f t="shared" si="33"/>
        <v>325</v>
      </c>
      <c r="C27" s="227">
        <v>10</v>
      </c>
      <c r="D27" s="54">
        <f t="shared" si="35"/>
        <v>0</v>
      </c>
      <c r="E27" s="78">
        <f t="shared" si="128"/>
        <v>0</v>
      </c>
      <c r="F27" s="78"/>
      <c r="G27" s="55">
        <f t="shared" si="36"/>
        <v>265</v>
      </c>
      <c r="H27" s="56">
        <f t="shared" si="34"/>
        <v>480.208509045818</v>
      </c>
      <c r="I27" s="78">
        <f t="shared" si="96"/>
        <v>0</v>
      </c>
      <c r="J27" s="78">
        <f t="shared" si="37"/>
        <v>60</v>
      </c>
      <c r="K27" s="78">
        <f t="shared" si="38"/>
        <v>2963.5697834139332</v>
      </c>
      <c r="L27" s="78">
        <f t="shared" si="97"/>
        <v>0</v>
      </c>
      <c r="M27" s="55">
        <f t="shared" si="39"/>
        <v>0</v>
      </c>
      <c r="N27" s="56">
        <f t="shared" si="40"/>
        <v>0</v>
      </c>
      <c r="O27" s="78">
        <f t="shared" si="98"/>
        <v>0</v>
      </c>
      <c r="P27" s="78">
        <f t="shared" si="41"/>
        <v>0</v>
      </c>
      <c r="Q27" s="78">
        <f t="shared" si="42"/>
        <v>0</v>
      </c>
      <c r="R27" s="78">
        <f t="shared" si="99"/>
        <v>0</v>
      </c>
      <c r="S27" s="55">
        <f t="shared" si="43"/>
        <v>0</v>
      </c>
      <c r="T27" s="56">
        <f t="shared" si="100"/>
        <v>0</v>
      </c>
      <c r="U27" s="78">
        <f t="shared" si="101"/>
        <v>0</v>
      </c>
      <c r="V27" s="78">
        <f t="shared" si="44"/>
        <v>0</v>
      </c>
      <c r="W27" s="78">
        <f t="shared" si="45"/>
        <v>0</v>
      </c>
      <c r="X27" s="78">
        <f t="shared" si="102"/>
        <v>0</v>
      </c>
      <c r="Y27" s="55">
        <f t="shared" si="46"/>
        <v>0</v>
      </c>
      <c r="Z27" s="228">
        <f t="shared" si="47"/>
        <v>0</v>
      </c>
      <c r="AA27" s="3">
        <f t="shared" si="103"/>
        <v>0</v>
      </c>
      <c r="AB27" s="210">
        <f t="shared" si="48"/>
        <v>0</v>
      </c>
      <c r="AC27" s="210">
        <f t="shared" si="49"/>
        <v>0</v>
      </c>
      <c r="AD27" s="210">
        <f t="shared" ref="AD27" si="169">IF(AC26=0,AC$14,0)</f>
        <v>0</v>
      </c>
      <c r="AE27" s="210">
        <f t="shared" si="50"/>
        <v>0</v>
      </c>
      <c r="AF27" s="210">
        <f t="shared" si="51"/>
        <v>0</v>
      </c>
      <c r="AG27" s="210">
        <f t="shared" ref="AG27" si="170">IF(AF26=0,AF$14,0)</f>
        <v>0</v>
      </c>
      <c r="AH27" s="210">
        <f t="shared" si="52"/>
        <v>0</v>
      </c>
      <c r="AI27" s="210">
        <f t="shared" si="53"/>
        <v>0</v>
      </c>
      <c r="AJ27" s="210">
        <f t="shared" ref="AJ27" si="171">IF(AI26=0,AI$14,0)</f>
        <v>0</v>
      </c>
      <c r="AK27" s="210">
        <f t="shared" si="54"/>
        <v>0</v>
      </c>
      <c r="AL27" s="210">
        <f t="shared" si="55"/>
        <v>0</v>
      </c>
      <c r="AM27" s="210">
        <f t="shared" ref="AM27" si="172">IF(AL26=0,AL$14,0)</f>
        <v>0</v>
      </c>
      <c r="AN27" s="210">
        <f t="shared" si="56"/>
        <v>0</v>
      </c>
      <c r="AO27" s="210">
        <f t="shared" si="57"/>
        <v>0</v>
      </c>
      <c r="AP27" s="210">
        <f t="shared" ref="AP27" si="173">IF(AO26=0,AO$14,0)</f>
        <v>0</v>
      </c>
      <c r="AQ27" s="210">
        <f t="shared" si="58"/>
        <v>0</v>
      </c>
      <c r="AR27" s="210">
        <f t="shared" si="59"/>
        <v>0</v>
      </c>
      <c r="AS27" s="210">
        <f t="shared" ref="AS27" si="174">IF(AR26=0,AR$14,0)</f>
        <v>0</v>
      </c>
      <c r="AT27" s="210">
        <f t="shared" si="60"/>
        <v>0</v>
      </c>
      <c r="AU27" s="210">
        <f t="shared" si="61"/>
        <v>0</v>
      </c>
      <c r="AV27" s="210">
        <f t="shared" ref="AV27" si="175">IF(AU26=0,AU$14,0)</f>
        <v>0</v>
      </c>
      <c r="AW27" s="210">
        <f t="shared" si="62"/>
        <v>0</v>
      </c>
      <c r="AX27" s="210">
        <f t="shared" si="63"/>
        <v>0</v>
      </c>
      <c r="AY27" s="210">
        <f t="shared" ref="AY27" si="176">IF(AX26=0,AX$14,0)</f>
        <v>0</v>
      </c>
      <c r="AZ27" s="210">
        <f t="shared" si="64"/>
        <v>0</v>
      </c>
      <c r="BA27" s="210">
        <f t="shared" si="65"/>
        <v>0</v>
      </c>
      <c r="BB27" s="210">
        <f t="shared" si="112"/>
        <v>0</v>
      </c>
      <c r="BC27" s="210">
        <f t="shared" si="66"/>
        <v>0</v>
      </c>
      <c r="BD27" s="210">
        <f t="shared" si="67"/>
        <v>0</v>
      </c>
      <c r="BE27" s="210">
        <f t="shared" si="113"/>
        <v>0</v>
      </c>
      <c r="BF27" s="210">
        <f t="shared" si="68"/>
        <v>0</v>
      </c>
      <c r="BG27" s="210">
        <f t="shared" si="69"/>
        <v>0</v>
      </c>
      <c r="BH27" s="210">
        <f t="shared" si="114"/>
        <v>0</v>
      </c>
      <c r="BI27" s="210">
        <f t="shared" si="70"/>
        <v>0</v>
      </c>
      <c r="BJ27" s="210">
        <f t="shared" si="71"/>
        <v>0</v>
      </c>
      <c r="BK27" s="210">
        <f t="shared" si="115"/>
        <v>0</v>
      </c>
      <c r="BL27" s="210">
        <f t="shared" si="72"/>
        <v>0</v>
      </c>
      <c r="BM27" s="210">
        <f t="shared" si="73"/>
        <v>0</v>
      </c>
      <c r="BN27" s="210">
        <f t="shared" si="116"/>
        <v>0</v>
      </c>
      <c r="BO27" s="210">
        <f t="shared" si="74"/>
        <v>0</v>
      </c>
      <c r="BP27" s="210">
        <f t="shared" si="75"/>
        <v>0</v>
      </c>
      <c r="BQ27" s="210">
        <f t="shared" si="117"/>
        <v>0</v>
      </c>
      <c r="BR27" s="210">
        <f t="shared" si="76"/>
        <v>0</v>
      </c>
      <c r="BS27" s="210">
        <f t="shared" si="77"/>
        <v>0</v>
      </c>
      <c r="BT27" s="210">
        <f t="shared" si="118"/>
        <v>0</v>
      </c>
      <c r="BU27" s="210">
        <f t="shared" si="78"/>
        <v>0</v>
      </c>
      <c r="BV27" s="210">
        <f t="shared" si="79"/>
        <v>0</v>
      </c>
      <c r="BW27" s="210">
        <f t="shared" si="119"/>
        <v>0</v>
      </c>
      <c r="BX27" s="210">
        <f t="shared" si="80"/>
        <v>0</v>
      </c>
      <c r="BY27" s="210">
        <f t="shared" si="81"/>
        <v>0</v>
      </c>
      <c r="BZ27" s="210">
        <f t="shared" si="120"/>
        <v>0</v>
      </c>
      <c r="CA27" s="210">
        <f t="shared" si="82"/>
        <v>0</v>
      </c>
      <c r="CB27" s="210">
        <f t="shared" si="83"/>
        <v>0</v>
      </c>
      <c r="CC27" s="210">
        <f t="shared" si="121"/>
        <v>0</v>
      </c>
      <c r="CD27" s="210">
        <f t="shared" si="84"/>
        <v>0</v>
      </c>
      <c r="CE27" s="210">
        <f t="shared" si="85"/>
        <v>0</v>
      </c>
      <c r="CF27" s="210">
        <f t="shared" si="122"/>
        <v>0</v>
      </c>
      <c r="CG27" s="210">
        <f t="shared" si="86"/>
        <v>0</v>
      </c>
      <c r="CH27" s="210">
        <f t="shared" si="87"/>
        <v>0</v>
      </c>
      <c r="CI27" s="210">
        <f t="shared" si="123"/>
        <v>0</v>
      </c>
      <c r="CJ27" s="210">
        <f t="shared" si="88"/>
        <v>0</v>
      </c>
      <c r="CK27" s="210">
        <f t="shared" si="89"/>
        <v>0</v>
      </c>
      <c r="CL27" s="210">
        <f t="shared" si="124"/>
        <v>0</v>
      </c>
      <c r="CM27" s="210">
        <f t="shared" si="90"/>
        <v>0</v>
      </c>
      <c r="CN27" s="210">
        <f t="shared" si="91"/>
        <v>0</v>
      </c>
      <c r="CO27" s="210">
        <f t="shared" si="125"/>
        <v>0</v>
      </c>
      <c r="CP27" s="210">
        <f t="shared" si="92"/>
        <v>0</v>
      </c>
      <c r="CQ27" s="210">
        <f t="shared" si="93"/>
        <v>0</v>
      </c>
      <c r="CR27" s="210">
        <f t="shared" si="126"/>
        <v>0</v>
      </c>
      <c r="CS27" s="210">
        <f t="shared" si="94"/>
        <v>0</v>
      </c>
      <c r="CT27" s="210">
        <f t="shared" si="95"/>
        <v>0</v>
      </c>
      <c r="CU27" s="56">
        <f t="shared" si="127"/>
        <v>0</v>
      </c>
      <c r="CV27" s="64"/>
      <c r="CX27" s="133">
        <f t="shared" si="0"/>
        <v>0</v>
      </c>
      <c r="CY27" s="131">
        <v>10</v>
      </c>
      <c r="DA27" s="133">
        <f t="shared" si="1"/>
        <v>480.208509045818</v>
      </c>
      <c r="DB27" s="131">
        <v>10</v>
      </c>
      <c r="DD27" s="133">
        <f t="shared" si="2"/>
        <v>2963.5697834139332</v>
      </c>
      <c r="DE27" s="131">
        <v>10</v>
      </c>
      <c r="DG27" s="133">
        <f t="shared" si="3"/>
        <v>0</v>
      </c>
      <c r="DH27" s="131">
        <v>10</v>
      </c>
      <c r="DJ27" s="133">
        <f t="shared" si="4"/>
        <v>0</v>
      </c>
      <c r="DK27" s="131">
        <v>10</v>
      </c>
      <c r="DM27" s="133">
        <f t="shared" si="5"/>
        <v>0</v>
      </c>
      <c r="DN27" s="131">
        <v>10</v>
      </c>
      <c r="DP27" s="133">
        <f t="shared" si="6"/>
        <v>0</v>
      </c>
      <c r="DQ27" s="131">
        <v>10</v>
      </c>
      <c r="DS27" s="133">
        <f t="shared" si="7"/>
        <v>0</v>
      </c>
      <c r="DT27" s="131">
        <v>10</v>
      </c>
      <c r="DV27" s="133">
        <f t="shared" si="8"/>
        <v>0</v>
      </c>
      <c r="DW27" s="131">
        <v>10</v>
      </c>
      <c r="DY27" s="133">
        <f t="shared" si="9"/>
        <v>0</v>
      </c>
      <c r="DZ27" s="131">
        <v>10</v>
      </c>
      <c r="EB27" s="133">
        <f t="shared" si="10"/>
        <v>0</v>
      </c>
      <c r="EC27" s="131">
        <v>10</v>
      </c>
      <c r="EE27" s="133">
        <f t="shared" si="11"/>
        <v>0</v>
      </c>
      <c r="EF27" s="131">
        <v>10</v>
      </c>
      <c r="EH27" s="133">
        <f t="shared" si="12"/>
        <v>0</v>
      </c>
      <c r="EI27" s="131">
        <v>10</v>
      </c>
      <c r="EK27" s="133">
        <f t="shared" si="13"/>
        <v>0</v>
      </c>
      <c r="EL27" s="131">
        <v>10</v>
      </c>
      <c r="EN27" s="133">
        <f t="shared" si="14"/>
        <v>0</v>
      </c>
      <c r="EO27" s="131">
        <v>10</v>
      </c>
      <c r="EQ27" s="133">
        <f t="shared" si="15"/>
        <v>0</v>
      </c>
      <c r="ER27" s="131">
        <v>10</v>
      </c>
      <c r="ET27" s="133">
        <f t="shared" si="16"/>
        <v>0</v>
      </c>
      <c r="EU27" s="131">
        <v>10</v>
      </c>
      <c r="EW27" s="133">
        <f t="shared" si="17"/>
        <v>0</v>
      </c>
      <c r="EX27" s="131">
        <v>10</v>
      </c>
      <c r="EZ27" s="133">
        <f t="shared" si="18"/>
        <v>0</v>
      </c>
      <c r="FA27" s="131">
        <v>10</v>
      </c>
      <c r="FC27" s="133">
        <f t="shared" si="19"/>
        <v>0</v>
      </c>
      <c r="FD27" s="131">
        <v>10</v>
      </c>
      <c r="FF27" s="133">
        <f t="shared" si="20"/>
        <v>0</v>
      </c>
      <c r="FG27" s="131">
        <v>10</v>
      </c>
      <c r="FI27" s="133">
        <f t="shared" si="21"/>
        <v>0</v>
      </c>
      <c r="FJ27" s="131">
        <v>10</v>
      </c>
      <c r="FL27" s="133">
        <f t="shared" si="22"/>
        <v>0</v>
      </c>
      <c r="FM27" s="131">
        <v>10</v>
      </c>
      <c r="FO27" s="133">
        <f t="shared" si="23"/>
        <v>0</v>
      </c>
      <c r="FP27" s="131">
        <v>10</v>
      </c>
      <c r="FR27" s="133">
        <f t="shared" si="24"/>
        <v>0</v>
      </c>
      <c r="FS27" s="131">
        <v>10</v>
      </c>
      <c r="FU27" s="133">
        <f t="shared" si="25"/>
        <v>0</v>
      </c>
      <c r="FV27" s="131">
        <v>10</v>
      </c>
      <c r="FX27" s="133">
        <f t="shared" si="26"/>
        <v>0</v>
      </c>
      <c r="FY27" s="131">
        <v>10</v>
      </c>
      <c r="GA27" s="133">
        <f t="shared" si="27"/>
        <v>0</v>
      </c>
      <c r="GB27" s="131">
        <v>10</v>
      </c>
      <c r="GD27" s="133">
        <f t="shared" si="28"/>
        <v>0</v>
      </c>
      <c r="GE27" s="131">
        <v>10</v>
      </c>
      <c r="GG27" s="133">
        <f t="shared" si="29"/>
        <v>0</v>
      </c>
      <c r="GH27" s="131">
        <v>10</v>
      </c>
      <c r="GJ27" s="133">
        <f t="shared" si="30"/>
        <v>0</v>
      </c>
      <c r="GK27" s="131">
        <v>10</v>
      </c>
      <c r="GM27" s="133">
        <f t="shared" si="31"/>
        <v>0</v>
      </c>
      <c r="GN27" s="131">
        <v>10</v>
      </c>
    </row>
    <row r="28" spans="1:211" x14ac:dyDescent="0.25">
      <c r="A28" s="65">
        <f t="shared" si="32"/>
        <v>3508.8410561908449</v>
      </c>
      <c r="B28" s="65">
        <f>SUM(D28,G28,J28,M28,P28,S28,V28,Y28,AB28,AE28,AH28,AK28,AN28,AQ28,AT28,AW28,AZ28,BC28,BF28,BI28,BL28,BO28,BR28,BU28,BX28,CA28,CD28,CG28,CJ28,CM28,CP28,CS28)</f>
        <v>325</v>
      </c>
      <c r="C28" s="227">
        <v>11</v>
      </c>
      <c r="D28" s="54">
        <f t="shared" si="35"/>
        <v>0</v>
      </c>
      <c r="E28" s="78">
        <f t="shared" si="128"/>
        <v>0</v>
      </c>
      <c r="F28" s="78"/>
      <c r="G28" s="55">
        <f t="shared" si="36"/>
        <v>265</v>
      </c>
      <c r="H28" s="56">
        <f t="shared" si="34"/>
        <v>217.36059413627618</v>
      </c>
      <c r="I28" s="78">
        <f t="shared" si="96"/>
        <v>0</v>
      </c>
      <c r="J28" s="78">
        <f t="shared" si="37"/>
        <v>60</v>
      </c>
      <c r="K28" s="78">
        <f t="shared" si="38"/>
        <v>2966.4804620545688</v>
      </c>
      <c r="L28" s="78">
        <f t="shared" si="97"/>
        <v>0</v>
      </c>
      <c r="M28" s="55">
        <f t="shared" si="39"/>
        <v>0</v>
      </c>
      <c r="N28" s="56">
        <f t="shared" si="40"/>
        <v>0</v>
      </c>
      <c r="O28" s="78">
        <f t="shared" si="98"/>
        <v>0</v>
      </c>
      <c r="P28" s="78">
        <f t="shared" si="41"/>
        <v>0</v>
      </c>
      <c r="Q28" s="78">
        <f t="shared" si="42"/>
        <v>0</v>
      </c>
      <c r="R28" s="78">
        <f t="shared" si="99"/>
        <v>0</v>
      </c>
      <c r="S28" s="55">
        <f t="shared" si="43"/>
        <v>0</v>
      </c>
      <c r="T28" s="56">
        <f t="shared" si="100"/>
        <v>0</v>
      </c>
      <c r="U28" s="78">
        <f t="shared" si="101"/>
        <v>0</v>
      </c>
      <c r="V28" s="78">
        <f t="shared" si="44"/>
        <v>0</v>
      </c>
      <c r="W28" s="78">
        <f t="shared" si="45"/>
        <v>0</v>
      </c>
      <c r="X28" s="78">
        <f t="shared" si="102"/>
        <v>0</v>
      </c>
      <c r="Y28" s="55">
        <f t="shared" si="46"/>
        <v>0</v>
      </c>
      <c r="Z28" s="228">
        <f t="shared" si="47"/>
        <v>0</v>
      </c>
      <c r="AA28" s="3">
        <f t="shared" si="103"/>
        <v>0</v>
      </c>
      <c r="AB28" s="210">
        <f t="shared" si="48"/>
        <v>0</v>
      </c>
      <c r="AC28" s="210">
        <f t="shared" si="49"/>
        <v>0</v>
      </c>
      <c r="AD28" s="210">
        <f t="shared" ref="AD28" si="177">IF(AC27=0,AC$14,0)</f>
        <v>0</v>
      </c>
      <c r="AE28" s="210">
        <f t="shared" si="50"/>
        <v>0</v>
      </c>
      <c r="AF28" s="210">
        <f t="shared" si="51"/>
        <v>0</v>
      </c>
      <c r="AG28" s="210">
        <f t="shared" ref="AG28" si="178">IF(AF27=0,AF$14,0)</f>
        <v>0</v>
      </c>
      <c r="AH28" s="210">
        <f t="shared" si="52"/>
        <v>0</v>
      </c>
      <c r="AI28" s="210">
        <f t="shared" si="53"/>
        <v>0</v>
      </c>
      <c r="AJ28" s="210">
        <f t="shared" ref="AJ28" si="179">IF(AI27=0,AI$14,0)</f>
        <v>0</v>
      </c>
      <c r="AK28" s="210">
        <f t="shared" si="54"/>
        <v>0</v>
      </c>
      <c r="AL28" s="210">
        <f t="shared" si="55"/>
        <v>0</v>
      </c>
      <c r="AM28" s="210">
        <f t="shared" ref="AM28" si="180">IF(AL27=0,AL$14,0)</f>
        <v>0</v>
      </c>
      <c r="AN28" s="210">
        <f t="shared" si="56"/>
        <v>0</v>
      </c>
      <c r="AO28" s="210">
        <f t="shared" si="57"/>
        <v>0</v>
      </c>
      <c r="AP28" s="210">
        <f t="shared" ref="AP28" si="181">IF(AO27=0,AO$14,0)</f>
        <v>0</v>
      </c>
      <c r="AQ28" s="210">
        <f t="shared" si="58"/>
        <v>0</v>
      </c>
      <c r="AR28" s="210">
        <f t="shared" si="59"/>
        <v>0</v>
      </c>
      <c r="AS28" s="210">
        <f t="shared" ref="AS28" si="182">IF(AR27=0,AR$14,0)</f>
        <v>0</v>
      </c>
      <c r="AT28" s="210">
        <f t="shared" si="60"/>
        <v>0</v>
      </c>
      <c r="AU28" s="210">
        <f t="shared" si="61"/>
        <v>0</v>
      </c>
      <c r="AV28" s="210">
        <f t="shared" ref="AV28" si="183">IF(AU27=0,AU$14,0)</f>
        <v>0</v>
      </c>
      <c r="AW28" s="210">
        <f t="shared" si="62"/>
        <v>0</v>
      </c>
      <c r="AX28" s="210">
        <f t="shared" si="63"/>
        <v>0</v>
      </c>
      <c r="AY28" s="210">
        <f t="shared" ref="AY28" si="184">IF(AX27=0,AX$14,0)</f>
        <v>0</v>
      </c>
      <c r="AZ28" s="210">
        <f t="shared" si="64"/>
        <v>0</v>
      </c>
      <c r="BA28" s="210">
        <f t="shared" si="65"/>
        <v>0</v>
      </c>
      <c r="BB28" s="210">
        <f t="shared" si="112"/>
        <v>0</v>
      </c>
      <c r="BC28" s="210">
        <f t="shared" si="66"/>
        <v>0</v>
      </c>
      <c r="BD28" s="210">
        <f t="shared" si="67"/>
        <v>0</v>
      </c>
      <c r="BE28" s="210">
        <f t="shared" si="113"/>
        <v>0</v>
      </c>
      <c r="BF28" s="210">
        <f t="shared" si="68"/>
        <v>0</v>
      </c>
      <c r="BG28" s="210">
        <f t="shared" si="69"/>
        <v>0</v>
      </c>
      <c r="BH28" s="210">
        <f t="shared" si="114"/>
        <v>0</v>
      </c>
      <c r="BI28" s="210">
        <f t="shared" si="70"/>
        <v>0</v>
      </c>
      <c r="BJ28" s="210">
        <f t="shared" si="71"/>
        <v>0</v>
      </c>
      <c r="BK28" s="210">
        <f t="shared" si="115"/>
        <v>0</v>
      </c>
      <c r="BL28" s="210">
        <f t="shared" si="72"/>
        <v>0</v>
      </c>
      <c r="BM28" s="210">
        <f t="shared" si="73"/>
        <v>0</v>
      </c>
      <c r="BN28" s="210">
        <f t="shared" si="116"/>
        <v>0</v>
      </c>
      <c r="BO28" s="210">
        <f t="shared" si="74"/>
        <v>0</v>
      </c>
      <c r="BP28" s="210">
        <f t="shared" si="75"/>
        <v>0</v>
      </c>
      <c r="BQ28" s="210">
        <f t="shared" si="117"/>
        <v>0</v>
      </c>
      <c r="BR28" s="210">
        <f t="shared" si="76"/>
        <v>0</v>
      </c>
      <c r="BS28" s="210">
        <f t="shared" si="77"/>
        <v>0</v>
      </c>
      <c r="BT28" s="210">
        <f t="shared" si="118"/>
        <v>0</v>
      </c>
      <c r="BU28" s="210">
        <f t="shared" si="78"/>
        <v>0</v>
      </c>
      <c r="BV28" s="210">
        <f t="shared" si="79"/>
        <v>0</v>
      </c>
      <c r="BW28" s="210">
        <f t="shared" si="119"/>
        <v>0</v>
      </c>
      <c r="BX28" s="210">
        <f t="shared" si="80"/>
        <v>0</v>
      </c>
      <c r="BY28" s="210">
        <f t="shared" si="81"/>
        <v>0</v>
      </c>
      <c r="BZ28" s="210">
        <f t="shared" si="120"/>
        <v>0</v>
      </c>
      <c r="CA28" s="210">
        <f t="shared" si="82"/>
        <v>0</v>
      </c>
      <c r="CB28" s="210">
        <f t="shared" si="83"/>
        <v>0</v>
      </c>
      <c r="CC28" s="210">
        <f t="shared" si="121"/>
        <v>0</v>
      </c>
      <c r="CD28" s="210">
        <f t="shared" si="84"/>
        <v>0</v>
      </c>
      <c r="CE28" s="210">
        <f t="shared" si="85"/>
        <v>0</v>
      </c>
      <c r="CF28" s="210">
        <f t="shared" si="122"/>
        <v>0</v>
      </c>
      <c r="CG28" s="210">
        <f t="shared" si="86"/>
        <v>0</v>
      </c>
      <c r="CH28" s="210">
        <f t="shared" si="87"/>
        <v>0</v>
      </c>
      <c r="CI28" s="210">
        <f t="shared" si="123"/>
        <v>0</v>
      </c>
      <c r="CJ28" s="210">
        <f t="shared" si="88"/>
        <v>0</v>
      </c>
      <c r="CK28" s="210">
        <f t="shared" si="89"/>
        <v>0</v>
      </c>
      <c r="CL28" s="210">
        <f t="shared" si="124"/>
        <v>0</v>
      </c>
      <c r="CM28" s="210">
        <f t="shared" si="90"/>
        <v>0</v>
      </c>
      <c r="CN28" s="210">
        <f t="shared" si="91"/>
        <v>0</v>
      </c>
      <c r="CO28" s="210">
        <f t="shared" si="125"/>
        <v>0</v>
      </c>
      <c r="CP28" s="210">
        <f t="shared" si="92"/>
        <v>0</v>
      </c>
      <c r="CQ28" s="210">
        <f t="shared" si="93"/>
        <v>0</v>
      </c>
      <c r="CR28" s="210">
        <f t="shared" si="126"/>
        <v>0</v>
      </c>
      <c r="CS28" s="210">
        <f t="shared" si="94"/>
        <v>0</v>
      </c>
      <c r="CT28" s="210">
        <f t="shared" si="95"/>
        <v>0</v>
      </c>
      <c r="CU28" s="56">
        <f t="shared" si="127"/>
        <v>0</v>
      </c>
      <c r="CV28" s="64"/>
      <c r="CX28" s="133">
        <f t="shared" si="0"/>
        <v>0</v>
      </c>
      <c r="CY28" s="131">
        <v>11</v>
      </c>
      <c r="DA28" s="133">
        <f t="shared" si="1"/>
        <v>217.36059413627618</v>
      </c>
      <c r="DB28" s="131">
        <v>11</v>
      </c>
      <c r="DD28" s="133">
        <f t="shared" si="2"/>
        <v>2966.4804620545688</v>
      </c>
      <c r="DE28" s="131">
        <v>11</v>
      </c>
      <c r="DG28" s="133">
        <f t="shared" si="3"/>
        <v>0</v>
      </c>
      <c r="DH28" s="131">
        <v>11</v>
      </c>
      <c r="DJ28" s="133">
        <f t="shared" si="4"/>
        <v>0</v>
      </c>
      <c r="DK28" s="131">
        <v>11</v>
      </c>
      <c r="DM28" s="133">
        <f t="shared" si="5"/>
        <v>0</v>
      </c>
      <c r="DN28" s="131">
        <v>11</v>
      </c>
      <c r="DP28" s="133">
        <f t="shared" si="6"/>
        <v>0</v>
      </c>
      <c r="DQ28" s="131">
        <v>11</v>
      </c>
      <c r="DS28" s="133">
        <f t="shared" si="7"/>
        <v>0</v>
      </c>
      <c r="DT28" s="131">
        <v>11</v>
      </c>
      <c r="DV28" s="133">
        <f t="shared" si="8"/>
        <v>0</v>
      </c>
      <c r="DW28" s="131">
        <v>11</v>
      </c>
      <c r="DY28" s="133">
        <f t="shared" si="9"/>
        <v>0</v>
      </c>
      <c r="DZ28" s="131">
        <v>11</v>
      </c>
      <c r="EB28" s="133">
        <f t="shared" si="10"/>
        <v>0</v>
      </c>
      <c r="EC28" s="131">
        <v>11</v>
      </c>
      <c r="EE28" s="133">
        <f t="shared" si="11"/>
        <v>0</v>
      </c>
      <c r="EF28" s="131">
        <v>11</v>
      </c>
      <c r="EH28" s="133">
        <f t="shared" si="12"/>
        <v>0</v>
      </c>
      <c r="EI28" s="131">
        <v>11</v>
      </c>
      <c r="EK28" s="133">
        <f t="shared" si="13"/>
        <v>0</v>
      </c>
      <c r="EL28" s="131">
        <v>11</v>
      </c>
      <c r="EN28" s="133">
        <f t="shared" si="14"/>
        <v>0</v>
      </c>
      <c r="EO28" s="131">
        <v>11</v>
      </c>
      <c r="EQ28" s="133">
        <f t="shared" si="15"/>
        <v>0</v>
      </c>
      <c r="ER28" s="131">
        <v>11</v>
      </c>
      <c r="ET28" s="133">
        <f t="shared" si="16"/>
        <v>0</v>
      </c>
      <c r="EU28" s="131">
        <v>11</v>
      </c>
      <c r="EW28" s="133">
        <f t="shared" si="17"/>
        <v>0</v>
      </c>
      <c r="EX28" s="131">
        <v>11</v>
      </c>
      <c r="EZ28" s="133">
        <f t="shared" si="18"/>
        <v>0</v>
      </c>
      <c r="FA28" s="131">
        <v>11</v>
      </c>
      <c r="FC28" s="133">
        <f t="shared" si="19"/>
        <v>0</v>
      </c>
      <c r="FD28" s="131">
        <v>11</v>
      </c>
      <c r="FF28" s="133">
        <f t="shared" si="20"/>
        <v>0</v>
      </c>
      <c r="FG28" s="131">
        <v>11</v>
      </c>
      <c r="FI28" s="133">
        <f t="shared" si="21"/>
        <v>0</v>
      </c>
      <c r="FJ28" s="131">
        <v>11</v>
      </c>
      <c r="FL28" s="133">
        <f t="shared" si="22"/>
        <v>0</v>
      </c>
      <c r="FM28" s="131">
        <v>11</v>
      </c>
      <c r="FO28" s="133">
        <f t="shared" si="23"/>
        <v>0</v>
      </c>
      <c r="FP28" s="131">
        <v>11</v>
      </c>
      <c r="FR28" s="133">
        <f t="shared" si="24"/>
        <v>0</v>
      </c>
      <c r="FS28" s="131">
        <v>11</v>
      </c>
      <c r="FU28" s="133">
        <f t="shared" si="25"/>
        <v>0</v>
      </c>
      <c r="FV28" s="131">
        <v>11</v>
      </c>
      <c r="FX28" s="133">
        <f t="shared" si="26"/>
        <v>0</v>
      </c>
      <c r="FY28" s="131">
        <v>11</v>
      </c>
      <c r="GA28" s="133">
        <f t="shared" si="27"/>
        <v>0</v>
      </c>
      <c r="GB28" s="131">
        <v>11</v>
      </c>
      <c r="GD28" s="133">
        <f t="shared" si="28"/>
        <v>0</v>
      </c>
      <c r="GE28" s="131">
        <v>11</v>
      </c>
      <c r="GG28" s="133">
        <f t="shared" si="29"/>
        <v>0</v>
      </c>
      <c r="GH28" s="131">
        <v>11</v>
      </c>
      <c r="GJ28" s="133">
        <f t="shared" si="30"/>
        <v>0</v>
      </c>
      <c r="GK28" s="131">
        <v>11</v>
      </c>
      <c r="GM28" s="133">
        <f t="shared" si="31"/>
        <v>0</v>
      </c>
      <c r="GN28" s="131">
        <v>11</v>
      </c>
    </row>
    <row r="29" spans="1:211" s="61" customFormat="1" x14ac:dyDescent="0.25">
      <c r="A29" s="65">
        <f t="shared" si="32"/>
        <v>3245.7826124083135</v>
      </c>
      <c r="B29" s="65">
        <f t="shared" si="33"/>
        <v>325</v>
      </c>
      <c r="C29" s="229">
        <v>12</v>
      </c>
      <c r="D29" s="98">
        <f t="shared" si="35"/>
        <v>0</v>
      </c>
      <c r="E29" s="58">
        <f t="shared" si="128"/>
        <v>0</v>
      </c>
      <c r="F29" s="58"/>
      <c r="G29" s="59">
        <f t="shared" si="36"/>
        <v>217.36059413627618</v>
      </c>
      <c r="H29" s="60">
        <f>IF((H28-G29)&lt;=0.0001,0,(H28-G29)*(1+(H$15/12)))</f>
        <v>0</v>
      </c>
      <c r="I29" s="58">
        <f t="shared" si="96"/>
        <v>0</v>
      </c>
      <c r="J29" s="58">
        <f t="shared" si="37"/>
        <v>107.63940586372382</v>
      </c>
      <c r="K29" s="58">
        <f t="shared" si="38"/>
        <v>2920.7826124083135</v>
      </c>
      <c r="L29" s="58">
        <f t="shared" si="97"/>
        <v>0</v>
      </c>
      <c r="M29" s="59">
        <f t="shared" si="39"/>
        <v>0</v>
      </c>
      <c r="N29" s="60">
        <f t="shared" si="40"/>
        <v>0</v>
      </c>
      <c r="O29" s="58">
        <f t="shared" si="98"/>
        <v>0</v>
      </c>
      <c r="P29" s="58">
        <f t="shared" si="41"/>
        <v>0</v>
      </c>
      <c r="Q29" s="58">
        <f t="shared" si="42"/>
        <v>0</v>
      </c>
      <c r="R29" s="58">
        <f t="shared" si="99"/>
        <v>0</v>
      </c>
      <c r="S29" s="59">
        <f t="shared" si="43"/>
        <v>0</v>
      </c>
      <c r="T29" s="60">
        <f t="shared" si="100"/>
        <v>0</v>
      </c>
      <c r="U29" s="58">
        <f t="shared" si="101"/>
        <v>0</v>
      </c>
      <c r="V29" s="58">
        <f t="shared" si="44"/>
        <v>0</v>
      </c>
      <c r="W29" s="58">
        <f t="shared" si="45"/>
        <v>0</v>
      </c>
      <c r="X29" s="58">
        <f t="shared" si="102"/>
        <v>0</v>
      </c>
      <c r="Y29" s="59">
        <f t="shared" si="46"/>
        <v>0</v>
      </c>
      <c r="Z29" s="230">
        <f t="shared" si="47"/>
        <v>0</v>
      </c>
      <c r="AA29" s="58">
        <f t="shared" si="103"/>
        <v>0</v>
      </c>
      <c r="AB29" s="210">
        <f t="shared" si="48"/>
        <v>0</v>
      </c>
      <c r="AC29" s="210">
        <f t="shared" si="49"/>
        <v>0</v>
      </c>
      <c r="AD29" s="210">
        <f t="shared" ref="AD29" si="185">IF(AC28=0,AC$14,0)</f>
        <v>0</v>
      </c>
      <c r="AE29" s="210">
        <f t="shared" si="50"/>
        <v>0</v>
      </c>
      <c r="AF29" s="210">
        <f t="shared" si="51"/>
        <v>0</v>
      </c>
      <c r="AG29" s="210">
        <f t="shared" ref="AG29" si="186">IF(AF28=0,AF$14,0)</f>
        <v>0</v>
      </c>
      <c r="AH29" s="210">
        <f t="shared" si="52"/>
        <v>0</v>
      </c>
      <c r="AI29" s="210">
        <f t="shared" si="53"/>
        <v>0</v>
      </c>
      <c r="AJ29" s="210">
        <f t="shared" ref="AJ29" si="187">IF(AI28=0,AI$14,0)</f>
        <v>0</v>
      </c>
      <c r="AK29" s="210">
        <f t="shared" si="54"/>
        <v>0</v>
      </c>
      <c r="AL29" s="210">
        <f t="shared" si="55"/>
        <v>0</v>
      </c>
      <c r="AM29" s="210">
        <f t="shared" ref="AM29" si="188">IF(AL28=0,AL$14,0)</f>
        <v>0</v>
      </c>
      <c r="AN29" s="210">
        <f t="shared" si="56"/>
        <v>0</v>
      </c>
      <c r="AO29" s="210">
        <f t="shared" si="57"/>
        <v>0</v>
      </c>
      <c r="AP29" s="210">
        <f t="shared" ref="AP29" si="189">IF(AO28=0,AO$14,0)</f>
        <v>0</v>
      </c>
      <c r="AQ29" s="210">
        <f t="shared" si="58"/>
        <v>0</v>
      </c>
      <c r="AR29" s="210">
        <f t="shared" si="59"/>
        <v>0</v>
      </c>
      <c r="AS29" s="210">
        <f t="shared" ref="AS29" si="190">IF(AR28=0,AR$14,0)</f>
        <v>0</v>
      </c>
      <c r="AT29" s="210">
        <f t="shared" si="60"/>
        <v>0</v>
      </c>
      <c r="AU29" s="210">
        <f t="shared" si="61"/>
        <v>0</v>
      </c>
      <c r="AV29" s="210">
        <f t="shared" ref="AV29" si="191">IF(AU28=0,AU$14,0)</f>
        <v>0</v>
      </c>
      <c r="AW29" s="210">
        <f t="shared" si="62"/>
        <v>0</v>
      </c>
      <c r="AX29" s="210">
        <f t="shared" si="63"/>
        <v>0</v>
      </c>
      <c r="AY29" s="210">
        <f t="shared" ref="AY29" si="192">IF(AX28=0,AX$14,0)</f>
        <v>0</v>
      </c>
      <c r="AZ29" s="210">
        <f t="shared" si="64"/>
        <v>0</v>
      </c>
      <c r="BA29" s="210">
        <f t="shared" si="65"/>
        <v>0</v>
      </c>
      <c r="BB29" s="210">
        <f t="shared" si="112"/>
        <v>0</v>
      </c>
      <c r="BC29" s="210">
        <f t="shared" si="66"/>
        <v>0</v>
      </c>
      <c r="BD29" s="210">
        <f t="shared" si="67"/>
        <v>0</v>
      </c>
      <c r="BE29" s="210">
        <f t="shared" si="113"/>
        <v>0</v>
      </c>
      <c r="BF29" s="210">
        <f t="shared" si="68"/>
        <v>0</v>
      </c>
      <c r="BG29" s="210">
        <f t="shared" si="69"/>
        <v>0</v>
      </c>
      <c r="BH29" s="210">
        <f t="shared" si="114"/>
        <v>0</v>
      </c>
      <c r="BI29" s="210">
        <f t="shared" si="70"/>
        <v>0</v>
      </c>
      <c r="BJ29" s="210">
        <f t="shared" si="71"/>
        <v>0</v>
      </c>
      <c r="BK29" s="210">
        <f t="shared" si="115"/>
        <v>0</v>
      </c>
      <c r="BL29" s="210">
        <f t="shared" si="72"/>
        <v>0</v>
      </c>
      <c r="BM29" s="210">
        <f t="shared" si="73"/>
        <v>0</v>
      </c>
      <c r="BN29" s="210">
        <f t="shared" si="116"/>
        <v>0</v>
      </c>
      <c r="BO29" s="210">
        <f t="shared" si="74"/>
        <v>0</v>
      </c>
      <c r="BP29" s="210">
        <f t="shared" si="75"/>
        <v>0</v>
      </c>
      <c r="BQ29" s="210">
        <f t="shared" si="117"/>
        <v>0</v>
      </c>
      <c r="BR29" s="210">
        <f t="shared" si="76"/>
        <v>0</v>
      </c>
      <c r="BS29" s="210">
        <f t="shared" si="77"/>
        <v>0</v>
      </c>
      <c r="BT29" s="210">
        <f t="shared" si="118"/>
        <v>0</v>
      </c>
      <c r="BU29" s="210">
        <f t="shared" si="78"/>
        <v>0</v>
      </c>
      <c r="BV29" s="210">
        <f t="shared" si="79"/>
        <v>0</v>
      </c>
      <c r="BW29" s="210">
        <f t="shared" si="119"/>
        <v>0</v>
      </c>
      <c r="BX29" s="210">
        <f t="shared" si="80"/>
        <v>0</v>
      </c>
      <c r="BY29" s="210">
        <f t="shared" si="81"/>
        <v>0</v>
      </c>
      <c r="BZ29" s="210">
        <f t="shared" si="120"/>
        <v>0</v>
      </c>
      <c r="CA29" s="210">
        <f t="shared" si="82"/>
        <v>0</v>
      </c>
      <c r="CB29" s="210">
        <f t="shared" si="83"/>
        <v>0</v>
      </c>
      <c r="CC29" s="210">
        <f t="shared" si="121"/>
        <v>0</v>
      </c>
      <c r="CD29" s="210">
        <f t="shared" si="84"/>
        <v>0</v>
      </c>
      <c r="CE29" s="210">
        <f t="shared" si="85"/>
        <v>0</v>
      </c>
      <c r="CF29" s="210">
        <f t="shared" si="122"/>
        <v>0</v>
      </c>
      <c r="CG29" s="210">
        <f t="shared" si="86"/>
        <v>0</v>
      </c>
      <c r="CH29" s="210">
        <f t="shared" si="87"/>
        <v>0</v>
      </c>
      <c r="CI29" s="210">
        <f t="shared" si="123"/>
        <v>0</v>
      </c>
      <c r="CJ29" s="210">
        <f t="shared" si="88"/>
        <v>0</v>
      </c>
      <c r="CK29" s="210">
        <f t="shared" si="89"/>
        <v>0</v>
      </c>
      <c r="CL29" s="210">
        <f t="shared" si="124"/>
        <v>0</v>
      </c>
      <c r="CM29" s="210">
        <f t="shared" si="90"/>
        <v>0</v>
      </c>
      <c r="CN29" s="210">
        <f t="shared" si="91"/>
        <v>0</v>
      </c>
      <c r="CO29" s="210">
        <f t="shared" si="125"/>
        <v>0</v>
      </c>
      <c r="CP29" s="210">
        <f t="shared" si="92"/>
        <v>0</v>
      </c>
      <c r="CQ29" s="210">
        <f t="shared" si="93"/>
        <v>0</v>
      </c>
      <c r="CR29" s="210">
        <f t="shared" si="126"/>
        <v>0</v>
      </c>
      <c r="CS29" s="210">
        <f t="shared" si="94"/>
        <v>0</v>
      </c>
      <c r="CT29" s="210">
        <f t="shared" si="95"/>
        <v>0</v>
      </c>
      <c r="CU29" s="60">
        <f t="shared" si="127"/>
        <v>0</v>
      </c>
      <c r="CV29" s="64"/>
      <c r="CW29" s="131"/>
      <c r="CX29" s="133">
        <f t="shared" si="0"/>
        <v>0</v>
      </c>
      <c r="CY29" s="131">
        <v>12</v>
      </c>
      <c r="CZ29" s="131"/>
      <c r="DA29" s="133">
        <f t="shared" si="1"/>
        <v>0</v>
      </c>
      <c r="DB29" s="131">
        <v>12</v>
      </c>
      <c r="DC29" s="131"/>
      <c r="DD29" s="133">
        <f t="shared" si="2"/>
        <v>2920.7826124083135</v>
      </c>
      <c r="DE29" s="131">
        <v>12</v>
      </c>
      <c r="DF29" s="131"/>
      <c r="DG29" s="133">
        <f t="shared" si="3"/>
        <v>0</v>
      </c>
      <c r="DH29" s="131">
        <v>12</v>
      </c>
      <c r="DI29" s="131"/>
      <c r="DJ29" s="133">
        <f t="shared" si="4"/>
        <v>0</v>
      </c>
      <c r="DK29" s="131">
        <v>12</v>
      </c>
      <c r="DL29" s="131"/>
      <c r="DM29" s="133">
        <f t="shared" si="5"/>
        <v>0</v>
      </c>
      <c r="DN29" s="131">
        <v>12</v>
      </c>
      <c r="DO29" s="131"/>
      <c r="DP29" s="133">
        <f t="shared" si="6"/>
        <v>0</v>
      </c>
      <c r="DQ29" s="131">
        <v>12</v>
      </c>
      <c r="DR29" s="131"/>
      <c r="DS29" s="133">
        <f t="shared" si="7"/>
        <v>0</v>
      </c>
      <c r="DT29" s="131">
        <v>12</v>
      </c>
      <c r="DU29" s="131"/>
      <c r="DV29" s="133">
        <f t="shared" si="8"/>
        <v>0</v>
      </c>
      <c r="DW29" s="131">
        <v>12</v>
      </c>
      <c r="DX29" s="131"/>
      <c r="DY29" s="133">
        <f t="shared" si="9"/>
        <v>0</v>
      </c>
      <c r="DZ29" s="131">
        <v>12</v>
      </c>
      <c r="EA29" s="131"/>
      <c r="EB29" s="133">
        <f t="shared" si="10"/>
        <v>0</v>
      </c>
      <c r="EC29" s="131">
        <v>12</v>
      </c>
      <c r="ED29" s="131"/>
      <c r="EE29" s="133">
        <f t="shared" si="11"/>
        <v>0</v>
      </c>
      <c r="EF29" s="131">
        <v>12</v>
      </c>
      <c r="EG29" s="131"/>
      <c r="EH29" s="133">
        <f t="shared" si="12"/>
        <v>0</v>
      </c>
      <c r="EI29" s="131">
        <v>12</v>
      </c>
      <c r="EJ29" s="131"/>
      <c r="EK29" s="133">
        <f t="shared" si="13"/>
        <v>0</v>
      </c>
      <c r="EL29" s="131">
        <v>12</v>
      </c>
      <c r="EM29" s="131"/>
      <c r="EN29" s="133">
        <f t="shared" si="14"/>
        <v>0</v>
      </c>
      <c r="EO29" s="131">
        <v>12</v>
      </c>
      <c r="EP29" s="131"/>
      <c r="EQ29" s="133">
        <f t="shared" si="15"/>
        <v>0</v>
      </c>
      <c r="ER29" s="131">
        <v>12</v>
      </c>
      <c r="ES29" s="131"/>
      <c r="ET29" s="133">
        <f t="shared" si="16"/>
        <v>0</v>
      </c>
      <c r="EU29" s="131">
        <v>12</v>
      </c>
      <c r="EV29" s="131"/>
      <c r="EW29" s="133">
        <f t="shared" si="17"/>
        <v>0</v>
      </c>
      <c r="EX29" s="131">
        <v>12</v>
      </c>
      <c r="EY29" s="131"/>
      <c r="EZ29" s="133">
        <f t="shared" si="18"/>
        <v>0</v>
      </c>
      <c r="FA29" s="131">
        <v>12</v>
      </c>
      <c r="FB29" s="131"/>
      <c r="FC29" s="133">
        <f t="shared" si="19"/>
        <v>0</v>
      </c>
      <c r="FD29" s="131">
        <v>12</v>
      </c>
      <c r="FE29" s="131"/>
      <c r="FF29" s="133">
        <f t="shared" si="20"/>
        <v>0</v>
      </c>
      <c r="FG29" s="131">
        <v>12</v>
      </c>
      <c r="FH29" s="131"/>
      <c r="FI29" s="133">
        <f t="shared" si="21"/>
        <v>0</v>
      </c>
      <c r="FJ29" s="131">
        <v>12</v>
      </c>
      <c r="FK29" s="131"/>
      <c r="FL29" s="133">
        <f t="shared" si="22"/>
        <v>0</v>
      </c>
      <c r="FM29" s="131">
        <v>12</v>
      </c>
      <c r="FN29" s="131"/>
      <c r="FO29" s="133">
        <f t="shared" si="23"/>
        <v>0</v>
      </c>
      <c r="FP29" s="131">
        <v>12</v>
      </c>
      <c r="FQ29" s="131"/>
      <c r="FR29" s="133">
        <f t="shared" si="24"/>
        <v>0</v>
      </c>
      <c r="FS29" s="131">
        <v>12</v>
      </c>
      <c r="FT29" s="131"/>
      <c r="FU29" s="133">
        <f t="shared" si="25"/>
        <v>0</v>
      </c>
      <c r="FV29" s="131">
        <v>12</v>
      </c>
      <c r="FW29" s="131"/>
      <c r="FX29" s="133">
        <f t="shared" si="26"/>
        <v>0</v>
      </c>
      <c r="FY29" s="131">
        <v>12</v>
      </c>
      <c r="FZ29" s="131"/>
      <c r="GA29" s="133">
        <f t="shared" si="27"/>
        <v>0</v>
      </c>
      <c r="GB29" s="131">
        <v>12</v>
      </c>
      <c r="GC29" s="131"/>
      <c r="GD29" s="133">
        <f t="shared" si="28"/>
        <v>0</v>
      </c>
      <c r="GE29" s="131">
        <v>12</v>
      </c>
      <c r="GF29" s="131"/>
      <c r="GG29" s="133">
        <f t="shared" si="29"/>
        <v>0</v>
      </c>
      <c r="GH29" s="131">
        <v>12</v>
      </c>
      <c r="GI29" s="131"/>
      <c r="GJ29" s="133">
        <f t="shared" si="30"/>
        <v>0</v>
      </c>
      <c r="GK29" s="131">
        <v>12</v>
      </c>
      <c r="GL29" s="131"/>
      <c r="GM29" s="133">
        <f t="shared" si="31"/>
        <v>0</v>
      </c>
      <c r="GN29" s="131">
        <v>12</v>
      </c>
      <c r="GO29" s="131"/>
      <c r="GP29" s="131"/>
      <c r="GQ29" s="131"/>
      <c r="GR29" s="131"/>
      <c r="GS29" s="131"/>
      <c r="GT29" s="131"/>
      <c r="GU29" s="131"/>
      <c r="GV29" s="131"/>
      <c r="GW29" s="131"/>
      <c r="GX29" s="131"/>
      <c r="GY29" s="131"/>
      <c r="GZ29" s="131"/>
      <c r="HA29" s="131"/>
      <c r="HB29" s="131"/>
      <c r="HC29" s="131"/>
    </row>
    <row r="30" spans="1:211" x14ac:dyDescent="0.25">
      <c r="A30" s="65">
        <f t="shared" si="32"/>
        <v>2977.0245690104939</v>
      </c>
      <c r="B30" s="65">
        <f>SUM(D30,G30,J30,M30,P30,S30,V30,Y30,AB30,AE30,AH30,AK30,AN30,AQ30,AT30,AW30,AZ30,BC30,BF30,BI30,BL30,BO30,BR30,BU30,BX30,CA30,CD30,CG30,CJ30,CM30,CP30,CS30)</f>
        <v>325</v>
      </c>
      <c r="C30" s="227">
        <v>13</v>
      </c>
      <c r="D30" s="54">
        <f t="shared" si="35"/>
        <v>0</v>
      </c>
      <c r="E30" s="78">
        <f t="shared" si="128"/>
        <v>0</v>
      </c>
      <c r="F30" s="78"/>
      <c r="G30" s="55">
        <f t="shared" si="36"/>
        <v>0</v>
      </c>
      <c r="H30" s="56">
        <f t="shared" si="34"/>
        <v>0</v>
      </c>
      <c r="I30" s="78">
        <f t="shared" si="96"/>
        <v>40</v>
      </c>
      <c r="J30" s="78">
        <f t="shared" si="37"/>
        <v>325</v>
      </c>
      <c r="K30" s="78">
        <f t="shared" si="38"/>
        <v>2652.0245690104939</v>
      </c>
      <c r="L30" s="78">
        <f t="shared" si="97"/>
        <v>0</v>
      </c>
      <c r="M30" s="55">
        <f t="shared" si="39"/>
        <v>0</v>
      </c>
      <c r="N30" s="56">
        <f t="shared" si="40"/>
        <v>0</v>
      </c>
      <c r="O30" s="78">
        <f t="shared" si="98"/>
        <v>0</v>
      </c>
      <c r="P30" s="78">
        <f t="shared" si="41"/>
        <v>0</v>
      </c>
      <c r="Q30" s="78">
        <f t="shared" si="42"/>
        <v>0</v>
      </c>
      <c r="R30" s="78">
        <f t="shared" si="99"/>
        <v>0</v>
      </c>
      <c r="S30" s="55">
        <f t="shared" si="43"/>
        <v>0</v>
      </c>
      <c r="T30" s="56">
        <f t="shared" si="100"/>
        <v>0</v>
      </c>
      <c r="U30" s="78">
        <f t="shared" si="101"/>
        <v>0</v>
      </c>
      <c r="V30" s="78">
        <f t="shared" si="44"/>
        <v>0</v>
      </c>
      <c r="W30" s="78">
        <f t="shared" si="45"/>
        <v>0</v>
      </c>
      <c r="X30" s="78">
        <f t="shared" si="102"/>
        <v>0</v>
      </c>
      <c r="Y30" s="55">
        <f t="shared" si="46"/>
        <v>0</v>
      </c>
      <c r="Z30" s="228">
        <f t="shared" si="47"/>
        <v>0</v>
      </c>
      <c r="AA30" s="3">
        <f t="shared" si="103"/>
        <v>0</v>
      </c>
      <c r="AB30" s="210">
        <f t="shared" si="48"/>
        <v>0</v>
      </c>
      <c r="AC30" s="210">
        <f t="shared" si="49"/>
        <v>0</v>
      </c>
      <c r="AD30" s="210">
        <f t="shared" ref="AD30" si="193">IF(AC29=0,AC$14,0)</f>
        <v>0</v>
      </c>
      <c r="AE30" s="210">
        <f t="shared" si="50"/>
        <v>0</v>
      </c>
      <c r="AF30" s="210">
        <f t="shared" si="51"/>
        <v>0</v>
      </c>
      <c r="AG30" s="210">
        <f t="shared" ref="AG30" si="194">IF(AF29=0,AF$14,0)</f>
        <v>0</v>
      </c>
      <c r="AH30" s="210">
        <f t="shared" si="52"/>
        <v>0</v>
      </c>
      <c r="AI30" s="210">
        <f t="shared" si="53"/>
        <v>0</v>
      </c>
      <c r="AJ30" s="210">
        <f t="shared" ref="AJ30" si="195">IF(AI29=0,AI$14,0)</f>
        <v>0</v>
      </c>
      <c r="AK30" s="210">
        <f t="shared" si="54"/>
        <v>0</v>
      </c>
      <c r="AL30" s="210">
        <f t="shared" si="55"/>
        <v>0</v>
      </c>
      <c r="AM30" s="210">
        <f t="shared" ref="AM30" si="196">IF(AL29=0,AL$14,0)</f>
        <v>0</v>
      </c>
      <c r="AN30" s="210">
        <f t="shared" si="56"/>
        <v>0</v>
      </c>
      <c r="AO30" s="210">
        <f t="shared" si="57"/>
        <v>0</v>
      </c>
      <c r="AP30" s="210">
        <f t="shared" ref="AP30" si="197">IF(AO29=0,AO$14,0)</f>
        <v>0</v>
      </c>
      <c r="AQ30" s="210">
        <f t="shared" si="58"/>
        <v>0</v>
      </c>
      <c r="AR30" s="210">
        <f t="shared" si="59"/>
        <v>0</v>
      </c>
      <c r="AS30" s="210">
        <f t="shared" ref="AS30" si="198">IF(AR29=0,AR$14,0)</f>
        <v>0</v>
      </c>
      <c r="AT30" s="210">
        <f t="shared" si="60"/>
        <v>0</v>
      </c>
      <c r="AU30" s="210">
        <f t="shared" si="61"/>
        <v>0</v>
      </c>
      <c r="AV30" s="210">
        <f t="shared" ref="AV30" si="199">IF(AU29=0,AU$14,0)</f>
        <v>0</v>
      </c>
      <c r="AW30" s="210">
        <f t="shared" si="62"/>
        <v>0</v>
      </c>
      <c r="AX30" s="210">
        <f t="shared" si="63"/>
        <v>0</v>
      </c>
      <c r="AY30" s="210">
        <f t="shared" ref="AY30" si="200">IF(AX29=0,AX$14,0)</f>
        <v>0</v>
      </c>
      <c r="AZ30" s="210">
        <f t="shared" si="64"/>
        <v>0</v>
      </c>
      <c r="BA30" s="210">
        <f t="shared" si="65"/>
        <v>0</v>
      </c>
      <c r="BB30" s="210">
        <f t="shared" si="112"/>
        <v>0</v>
      </c>
      <c r="BC30" s="210">
        <f t="shared" si="66"/>
        <v>0</v>
      </c>
      <c r="BD30" s="210">
        <f t="shared" si="67"/>
        <v>0</v>
      </c>
      <c r="BE30" s="210">
        <f t="shared" si="113"/>
        <v>0</v>
      </c>
      <c r="BF30" s="210">
        <f t="shared" si="68"/>
        <v>0</v>
      </c>
      <c r="BG30" s="210">
        <f t="shared" si="69"/>
        <v>0</v>
      </c>
      <c r="BH30" s="210">
        <f t="shared" si="114"/>
        <v>0</v>
      </c>
      <c r="BI30" s="210">
        <f t="shared" si="70"/>
        <v>0</v>
      </c>
      <c r="BJ30" s="210">
        <f t="shared" si="71"/>
        <v>0</v>
      </c>
      <c r="BK30" s="210">
        <f t="shared" si="115"/>
        <v>0</v>
      </c>
      <c r="BL30" s="210">
        <f t="shared" si="72"/>
        <v>0</v>
      </c>
      <c r="BM30" s="210">
        <f t="shared" si="73"/>
        <v>0</v>
      </c>
      <c r="BN30" s="210">
        <f t="shared" si="116"/>
        <v>0</v>
      </c>
      <c r="BO30" s="210">
        <f t="shared" si="74"/>
        <v>0</v>
      </c>
      <c r="BP30" s="210">
        <f t="shared" si="75"/>
        <v>0</v>
      </c>
      <c r="BQ30" s="210">
        <f t="shared" si="117"/>
        <v>0</v>
      </c>
      <c r="BR30" s="210">
        <f t="shared" si="76"/>
        <v>0</v>
      </c>
      <c r="BS30" s="210">
        <f t="shared" si="77"/>
        <v>0</v>
      </c>
      <c r="BT30" s="210">
        <f t="shared" si="118"/>
        <v>0</v>
      </c>
      <c r="BU30" s="210">
        <f t="shared" si="78"/>
        <v>0</v>
      </c>
      <c r="BV30" s="210">
        <f t="shared" si="79"/>
        <v>0</v>
      </c>
      <c r="BW30" s="210">
        <f t="shared" si="119"/>
        <v>0</v>
      </c>
      <c r="BX30" s="210">
        <f t="shared" si="80"/>
        <v>0</v>
      </c>
      <c r="BY30" s="210">
        <f t="shared" si="81"/>
        <v>0</v>
      </c>
      <c r="BZ30" s="210">
        <f t="shared" si="120"/>
        <v>0</v>
      </c>
      <c r="CA30" s="210">
        <f t="shared" si="82"/>
        <v>0</v>
      </c>
      <c r="CB30" s="210">
        <f t="shared" si="83"/>
        <v>0</v>
      </c>
      <c r="CC30" s="210">
        <f t="shared" si="121"/>
        <v>0</v>
      </c>
      <c r="CD30" s="210">
        <f t="shared" si="84"/>
        <v>0</v>
      </c>
      <c r="CE30" s="210">
        <f t="shared" si="85"/>
        <v>0</v>
      </c>
      <c r="CF30" s="210">
        <f t="shared" si="122"/>
        <v>0</v>
      </c>
      <c r="CG30" s="210">
        <f t="shared" si="86"/>
        <v>0</v>
      </c>
      <c r="CH30" s="210">
        <f t="shared" si="87"/>
        <v>0</v>
      </c>
      <c r="CI30" s="210">
        <f t="shared" si="123"/>
        <v>0</v>
      </c>
      <c r="CJ30" s="210">
        <f t="shared" si="88"/>
        <v>0</v>
      </c>
      <c r="CK30" s="210">
        <f t="shared" si="89"/>
        <v>0</v>
      </c>
      <c r="CL30" s="210">
        <f t="shared" si="124"/>
        <v>0</v>
      </c>
      <c r="CM30" s="210">
        <f t="shared" si="90"/>
        <v>0</v>
      </c>
      <c r="CN30" s="210">
        <f t="shared" si="91"/>
        <v>0</v>
      </c>
      <c r="CO30" s="210">
        <f t="shared" si="125"/>
        <v>0</v>
      </c>
      <c r="CP30" s="210">
        <f t="shared" si="92"/>
        <v>0</v>
      </c>
      <c r="CQ30" s="210">
        <f t="shared" si="93"/>
        <v>0</v>
      </c>
      <c r="CR30" s="210">
        <f t="shared" si="126"/>
        <v>0</v>
      </c>
      <c r="CS30" s="210">
        <f t="shared" si="94"/>
        <v>0</v>
      </c>
      <c r="CT30" s="210">
        <f t="shared" si="95"/>
        <v>0</v>
      </c>
      <c r="CU30" s="56">
        <f t="shared" si="127"/>
        <v>0</v>
      </c>
      <c r="CV30" s="64"/>
      <c r="CX30" s="133">
        <f t="shared" si="0"/>
        <v>0</v>
      </c>
      <c r="CY30" s="131">
        <v>13</v>
      </c>
      <c r="DA30" s="133">
        <f t="shared" si="1"/>
        <v>0</v>
      </c>
      <c r="DB30" s="131">
        <v>13</v>
      </c>
      <c r="DD30" s="133">
        <f t="shared" si="2"/>
        <v>2652.0245690104939</v>
      </c>
      <c r="DE30" s="131">
        <v>13</v>
      </c>
      <c r="DG30" s="133">
        <f t="shared" si="3"/>
        <v>0</v>
      </c>
      <c r="DH30" s="131">
        <v>13</v>
      </c>
      <c r="DJ30" s="133">
        <f t="shared" si="4"/>
        <v>0</v>
      </c>
      <c r="DK30" s="131">
        <v>13</v>
      </c>
      <c r="DM30" s="133">
        <f t="shared" si="5"/>
        <v>0</v>
      </c>
      <c r="DN30" s="131">
        <v>13</v>
      </c>
      <c r="DP30" s="133">
        <f t="shared" si="6"/>
        <v>0</v>
      </c>
      <c r="DQ30" s="131">
        <v>13</v>
      </c>
      <c r="DS30" s="133">
        <f t="shared" si="7"/>
        <v>0</v>
      </c>
      <c r="DT30" s="131">
        <v>13</v>
      </c>
      <c r="DV30" s="133">
        <f t="shared" si="8"/>
        <v>0</v>
      </c>
      <c r="DW30" s="131">
        <v>13</v>
      </c>
      <c r="DY30" s="133">
        <f t="shared" si="9"/>
        <v>0</v>
      </c>
      <c r="DZ30" s="131">
        <v>13</v>
      </c>
      <c r="EB30" s="133">
        <f t="shared" si="10"/>
        <v>0</v>
      </c>
      <c r="EC30" s="131">
        <v>13</v>
      </c>
      <c r="EE30" s="133">
        <f t="shared" si="11"/>
        <v>0</v>
      </c>
      <c r="EF30" s="131">
        <v>13</v>
      </c>
      <c r="EH30" s="133">
        <f t="shared" si="12"/>
        <v>0</v>
      </c>
      <c r="EI30" s="131">
        <v>13</v>
      </c>
      <c r="EK30" s="133">
        <f t="shared" si="13"/>
        <v>0</v>
      </c>
      <c r="EL30" s="131">
        <v>13</v>
      </c>
      <c r="EN30" s="133">
        <f t="shared" si="14"/>
        <v>0</v>
      </c>
      <c r="EO30" s="131">
        <v>13</v>
      </c>
      <c r="EQ30" s="133">
        <f t="shared" si="15"/>
        <v>0</v>
      </c>
      <c r="ER30" s="131">
        <v>13</v>
      </c>
      <c r="ET30" s="133">
        <f t="shared" si="16"/>
        <v>0</v>
      </c>
      <c r="EU30" s="131">
        <v>13</v>
      </c>
      <c r="EW30" s="133">
        <f t="shared" si="17"/>
        <v>0</v>
      </c>
      <c r="EX30" s="131">
        <v>13</v>
      </c>
      <c r="EZ30" s="133">
        <f t="shared" si="18"/>
        <v>0</v>
      </c>
      <c r="FA30" s="131">
        <v>13</v>
      </c>
      <c r="FC30" s="133">
        <f t="shared" si="19"/>
        <v>0</v>
      </c>
      <c r="FD30" s="131">
        <v>13</v>
      </c>
      <c r="FF30" s="133">
        <f t="shared" si="20"/>
        <v>0</v>
      </c>
      <c r="FG30" s="131">
        <v>13</v>
      </c>
      <c r="FI30" s="133">
        <f t="shared" si="21"/>
        <v>0</v>
      </c>
      <c r="FJ30" s="131">
        <v>13</v>
      </c>
      <c r="FL30" s="133">
        <f t="shared" si="22"/>
        <v>0</v>
      </c>
      <c r="FM30" s="131">
        <v>13</v>
      </c>
      <c r="FO30" s="133">
        <f t="shared" si="23"/>
        <v>0</v>
      </c>
      <c r="FP30" s="131">
        <v>13</v>
      </c>
      <c r="FR30" s="133">
        <f t="shared" si="24"/>
        <v>0</v>
      </c>
      <c r="FS30" s="131">
        <v>13</v>
      </c>
      <c r="FU30" s="133">
        <f t="shared" si="25"/>
        <v>0</v>
      </c>
      <c r="FV30" s="131">
        <v>13</v>
      </c>
      <c r="FX30" s="133">
        <f t="shared" si="26"/>
        <v>0</v>
      </c>
      <c r="FY30" s="131">
        <v>13</v>
      </c>
      <c r="GA30" s="133">
        <f t="shared" si="27"/>
        <v>0</v>
      </c>
      <c r="GB30" s="131">
        <v>13</v>
      </c>
      <c r="GD30" s="133">
        <f t="shared" si="28"/>
        <v>0</v>
      </c>
      <c r="GE30" s="131">
        <v>13</v>
      </c>
      <c r="GG30" s="133">
        <f t="shared" si="29"/>
        <v>0</v>
      </c>
      <c r="GH30" s="131">
        <v>13</v>
      </c>
      <c r="GJ30" s="133">
        <f t="shared" si="30"/>
        <v>0</v>
      </c>
      <c r="GK30" s="131">
        <v>13</v>
      </c>
      <c r="GM30" s="133">
        <f t="shared" si="31"/>
        <v>0</v>
      </c>
      <c r="GN30" s="131">
        <v>13</v>
      </c>
    </row>
    <row r="31" spans="1:211" x14ac:dyDescent="0.25">
      <c r="A31" s="65">
        <f t="shared" si="32"/>
        <v>2702.4434346723879</v>
      </c>
      <c r="B31" s="65">
        <f t="shared" si="33"/>
        <v>325</v>
      </c>
      <c r="C31" s="227">
        <v>14</v>
      </c>
      <c r="D31" s="54">
        <f t="shared" si="35"/>
        <v>0</v>
      </c>
      <c r="E31" s="78">
        <f t="shared" si="128"/>
        <v>0</v>
      </c>
      <c r="F31" s="78"/>
      <c r="G31" s="55">
        <f t="shared" si="36"/>
        <v>0</v>
      </c>
      <c r="H31" s="56">
        <f t="shared" si="34"/>
        <v>0</v>
      </c>
      <c r="I31" s="78">
        <f t="shared" si="96"/>
        <v>40</v>
      </c>
      <c r="J31" s="78">
        <f t="shared" si="37"/>
        <v>325</v>
      </c>
      <c r="K31" s="78">
        <f t="shared" si="38"/>
        <v>2377.4434346723879</v>
      </c>
      <c r="L31" s="78">
        <f t="shared" si="97"/>
        <v>0</v>
      </c>
      <c r="M31" s="55">
        <f t="shared" si="39"/>
        <v>0</v>
      </c>
      <c r="N31" s="56">
        <f t="shared" si="40"/>
        <v>0</v>
      </c>
      <c r="O31" s="78">
        <f t="shared" si="98"/>
        <v>0</v>
      </c>
      <c r="P31" s="78">
        <f t="shared" si="41"/>
        <v>0</v>
      </c>
      <c r="Q31" s="78">
        <f t="shared" si="42"/>
        <v>0</v>
      </c>
      <c r="R31" s="78">
        <f t="shared" si="99"/>
        <v>0</v>
      </c>
      <c r="S31" s="55">
        <f t="shared" si="43"/>
        <v>0</v>
      </c>
      <c r="T31" s="56">
        <f t="shared" si="100"/>
        <v>0</v>
      </c>
      <c r="U31" s="78">
        <f t="shared" si="101"/>
        <v>0</v>
      </c>
      <c r="V31" s="78">
        <f t="shared" si="44"/>
        <v>0</v>
      </c>
      <c r="W31" s="78">
        <f t="shared" si="45"/>
        <v>0</v>
      </c>
      <c r="X31" s="78">
        <f t="shared" si="102"/>
        <v>0</v>
      </c>
      <c r="Y31" s="55">
        <f t="shared" si="46"/>
        <v>0</v>
      </c>
      <c r="Z31" s="228">
        <f t="shared" si="47"/>
        <v>0</v>
      </c>
      <c r="AA31" s="3">
        <f t="shared" si="103"/>
        <v>0</v>
      </c>
      <c r="AB31" s="210">
        <f t="shared" si="48"/>
        <v>0</v>
      </c>
      <c r="AC31" s="210">
        <f t="shared" si="49"/>
        <v>0</v>
      </c>
      <c r="AD31" s="210">
        <f t="shared" ref="AD31" si="201">IF(AC30=0,AC$14,0)</f>
        <v>0</v>
      </c>
      <c r="AE31" s="210">
        <f t="shared" si="50"/>
        <v>0</v>
      </c>
      <c r="AF31" s="210">
        <f t="shared" si="51"/>
        <v>0</v>
      </c>
      <c r="AG31" s="210">
        <f t="shared" ref="AG31" si="202">IF(AF30=0,AF$14,0)</f>
        <v>0</v>
      </c>
      <c r="AH31" s="210">
        <f t="shared" si="52"/>
        <v>0</v>
      </c>
      <c r="AI31" s="210">
        <f t="shared" si="53"/>
        <v>0</v>
      </c>
      <c r="AJ31" s="210">
        <f t="shared" ref="AJ31" si="203">IF(AI30=0,AI$14,0)</f>
        <v>0</v>
      </c>
      <c r="AK31" s="210">
        <f t="shared" si="54"/>
        <v>0</v>
      </c>
      <c r="AL31" s="210">
        <f t="shared" si="55"/>
        <v>0</v>
      </c>
      <c r="AM31" s="210">
        <f t="shared" ref="AM31" si="204">IF(AL30=0,AL$14,0)</f>
        <v>0</v>
      </c>
      <c r="AN31" s="210">
        <f t="shared" si="56"/>
        <v>0</v>
      </c>
      <c r="AO31" s="210">
        <f t="shared" si="57"/>
        <v>0</v>
      </c>
      <c r="AP31" s="210">
        <f t="shared" ref="AP31" si="205">IF(AO30=0,AO$14,0)</f>
        <v>0</v>
      </c>
      <c r="AQ31" s="210">
        <f t="shared" si="58"/>
        <v>0</v>
      </c>
      <c r="AR31" s="210">
        <f t="shared" si="59"/>
        <v>0</v>
      </c>
      <c r="AS31" s="210">
        <f t="shared" ref="AS31" si="206">IF(AR30=0,AR$14,0)</f>
        <v>0</v>
      </c>
      <c r="AT31" s="210">
        <f t="shared" si="60"/>
        <v>0</v>
      </c>
      <c r="AU31" s="210">
        <f t="shared" si="61"/>
        <v>0</v>
      </c>
      <c r="AV31" s="210">
        <f t="shared" ref="AV31" si="207">IF(AU30=0,AU$14,0)</f>
        <v>0</v>
      </c>
      <c r="AW31" s="210">
        <f t="shared" si="62"/>
        <v>0</v>
      </c>
      <c r="AX31" s="210">
        <f t="shared" si="63"/>
        <v>0</v>
      </c>
      <c r="AY31" s="210">
        <f t="shared" ref="AY31" si="208">IF(AX30=0,AX$14,0)</f>
        <v>0</v>
      </c>
      <c r="AZ31" s="210">
        <f t="shared" si="64"/>
        <v>0</v>
      </c>
      <c r="BA31" s="210">
        <f t="shared" si="65"/>
        <v>0</v>
      </c>
      <c r="BB31" s="210">
        <f t="shared" si="112"/>
        <v>0</v>
      </c>
      <c r="BC31" s="210">
        <f t="shared" si="66"/>
        <v>0</v>
      </c>
      <c r="BD31" s="210">
        <f t="shared" si="67"/>
        <v>0</v>
      </c>
      <c r="BE31" s="210">
        <f t="shared" si="113"/>
        <v>0</v>
      </c>
      <c r="BF31" s="210">
        <f t="shared" si="68"/>
        <v>0</v>
      </c>
      <c r="BG31" s="210">
        <f t="shared" si="69"/>
        <v>0</v>
      </c>
      <c r="BH31" s="210">
        <f t="shared" si="114"/>
        <v>0</v>
      </c>
      <c r="BI31" s="210">
        <f t="shared" si="70"/>
        <v>0</v>
      </c>
      <c r="BJ31" s="210">
        <f t="shared" si="71"/>
        <v>0</v>
      </c>
      <c r="BK31" s="210">
        <f t="shared" si="115"/>
        <v>0</v>
      </c>
      <c r="BL31" s="210">
        <f t="shared" si="72"/>
        <v>0</v>
      </c>
      <c r="BM31" s="210">
        <f t="shared" si="73"/>
        <v>0</v>
      </c>
      <c r="BN31" s="210">
        <f t="shared" si="116"/>
        <v>0</v>
      </c>
      <c r="BO31" s="210">
        <f t="shared" si="74"/>
        <v>0</v>
      </c>
      <c r="BP31" s="210">
        <f t="shared" si="75"/>
        <v>0</v>
      </c>
      <c r="BQ31" s="210">
        <f t="shared" si="117"/>
        <v>0</v>
      </c>
      <c r="BR31" s="210">
        <f t="shared" si="76"/>
        <v>0</v>
      </c>
      <c r="BS31" s="210">
        <f t="shared" si="77"/>
        <v>0</v>
      </c>
      <c r="BT31" s="210">
        <f t="shared" si="118"/>
        <v>0</v>
      </c>
      <c r="BU31" s="210">
        <f t="shared" si="78"/>
        <v>0</v>
      </c>
      <c r="BV31" s="210">
        <f t="shared" si="79"/>
        <v>0</v>
      </c>
      <c r="BW31" s="210">
        <f t="shared" si="119"/>
        <v>0</v>
      </c>
      <c r="BX31" s="210">
        <f t="shared" si="80"/>
        <v>0</v>
      </c>
      <c r="BY31" s="210">
        <f t="shared" si="81"/>
        <v>0</v>
      </c>
      <c r="BZ31" s="210">
        <f t="shared" si="120"/>
        <v>0</v>
      </c>
      <c r="CA31" s="210">
        <f t="shared" si="82"/>
        <v>0</v>
      </c>
      <c r="CB31" s="210">
        <f t="shared" si="83"/>
        <v>0</v>
      </c>
      <c r="CC31" s="210">
        <f t="shared" si="121"/>
        <v>0</v>
      </c>
      <c r="CD31" s="210">
        <f t="shared" si="84"/>
        <v>0</v>
      </c>
      <c r="CE31" s="210">
        <f t="shared" si="85"/>
        <v>0</v>
      </c>
      <c r="CF31" s="210">
        <f t="shared" si="122"/>
        <v>0</v>
      </c>
      <c r="CG31" s="210">
        <f t="shared" si="86"/>
        <v>0</v>
      </c>
      <c r="CH31" s="210">
        <f t="shared" si="87"/>
        <v>0</v>
      </c>
      <c r="CI31" s="210">
        <f t="shared" si="123"/>
        <v>0</v>
      </c>
      <c r="CJ31" s="210">
        <f t="shared" si="88"/>
        <v>0</v>
      </c>
      <c r="CK31" s="210">
        <f t="shared" si="89"/>
        <v>0</v>
      </c>
      <c r="CL31" s="210">
        <f t="shared" si="124"/>
        <v>0</v>
      </c>
      <c r="CM31" s="210">
        <f t="shared" si="90"/>
        <v>0</v>
      </c>
      <c r="CN31" s="210">
        <f t="shared" si="91"/>
        <v>0</v>
      </c>
      <c r="CO31" s="210">
        <f t="shared" si="125"/>
        <v>0</v>
      </c>
      <c r="CP31" s="210">
        <f t="shared" si="92"/>
        <v>0</v>
      </c>
      <c r="CQ31" s="210">
        <f t="shared" si="93"/>
        <v>0</v>
      </c>
      <c r="CR31" s="210">
        <f t="shared" si="126"/>
        <v>0</v>
      </c>
      <c r="CS31" s="210">
        <f t="shared" si="94"/>
        <v>0</v>
      </c>
      <c r="CT31" s="210">
        <f t="shared" si="95"/>
        <v>0</v>
      </c>
      <c r="CU31" s="56">
        <f t="shared" si="127"/>
        <v>0</v>
      </c>
      <c r="CV31" s="64"/>
      <c r="CX31" s="133">
        <f t="shared" si="0"/>
        <v>0</v>
      </c>
      <c r="CY31" s="131">
        <v>14</v>
      </c>
      <c r="DA31" s="133">
        <f t="shared" si="1"/>
        <v>0</v>
      </c>
      <c r="DB31" s="131">
        <v>14</v>
      </c>
      <c r="DD31" s="133">
        <f t="shared" si="2"/>
        <v>2377.4434346723879</v>
      </c>
      <c r="DE31" s="131">
        <v>14</v>
      </c>
      <c r="DG31" s="133">
        <f t="shared" si="3"/>
        <v>0</v>
      </c>
      <c r="DH31" s="131">
        <v>14</v>
      </c>
      <c r="DJ31" s="133">
        <f t="shared" si="4"/>
        <v>0</v>
      </c>
      <c r="DK31" s="131">
        <v>14</v>
      </c>
      <c r="DM31" s="133">
        <f t="shared" si="5"/>
        <v>0</v>
      </c>
      <c r="DN31" s="131">
        <v>14</v>
      </c>
      <c r="DP31" s="133">
        <f t="shared" si="6"/>
        <v>0</v>
      </c>
      <c r="DQ31" s="131">
        <v>14</v>
      </c>
      <c r="DS31" s="133">
        <f t="shared" si="7"/>
        <v>0</v>
      </c>
      <c r="DT31" s="131">
        <v>14</v>
      </c>
      <c r="DV31" s="133">
        <f t="shared" si="8"/>
        <v>0</v>
      </c>
      <c r="DW31" s="131">
        <v>14</v>
      </c>
      <c r="DY31" s="133">
        <f t="shared" si="9"/>
        <v>0</v>
      </c>
      <c r="DZ31" s="131">
        <v>14</v>
      </c>
      <c r="EB31" s="133">
        <f t="shared" si="10"/>
        <v>0</v>
      </c>
      <c r="EC31" s="131">
        <v>14</v>
      </c>
      <c r="EE31" s="133">
        <f t="shared" si="11"/>
        <v>0</v>
      </c>
      <c r="EF31" s="131">
        <v>14</v>
      </c>
      <c r="EH31" s="133">
        <f t="shared" si="12"/>
        <v>0</v>
      </c>
      <c r="EI31" s="131">
        <v>14</v>
      </c>
      <c r="EK31" s="133">
        <f t="shared" si="13"/>
        <v>0</v>
      </c>
      <c r="EL31" s="131">
        <v>14</v>
      </c>
      <c r="EN31" s="133">
        <f t="shared" si="14"/>
        <v>0</v>
      </c>
      <c r="EO31" s="131">
        <v>14</v>
      </c>
      <c r="EQ31" s="133">
        <f t="shared" si="15"/>
        <v>0</v>
      </c>
      <c r="ER31" s="131">
        <v>14</v>
      </c>
      <c r="ET31" s="133">
        <f t="shared" si="16"/>
        <v>0</v>
      </c>
      <c r="EU31" s="131">
        <v>14</v>
      </c>
      <c r="EW31" s="133">
        <f t="shared" si="17"/>
        <v>0</v>
      </c>
      <c r="EX31" s="131">
        <v>14</v>
      </c>
      <c r="EZ31" s="133">
        <f t="shared" si="18"/>
        <v>0</v>
      </c>
      <c r="FA31" s="131">
        <v>14</v>
      </c>
      <c r="FC31" s="133">
        <f t="shared" si="19"/>
        <v>0</v>
      </c>
      <c r="FD31" s="131">
        <v>14</v>
      </c>
      <c r="FF31" s="133">
        <f t="shared" si="20"/>
        <v>0</v>
      </c>
      <c r="FG31" s="131">
        <v>14</v>
      </c>
      <c r="FI31" s="133">
        <f t="shared" si="21"/>
        <v>0</v>
      </c>
      <c r="FJ31" s="131">
        <v>14</v>
      </c>
      <c r="FL31" s="133">
        <f t="shared" si="22"/>
        <v>0</v>
      </c>
      <c r="FM31" s="131">
        <v>14</v>
      </c>
      <c r="FO31" s="133">
        <f t="shared" si="23"/>
        <v>0</v>
      </c>
      <c r="FP31" s="131">
        <v>14</v>
      </c>
      <c r="FR31" s="133">
        <f t="shared" si="24"/>
        <v>0</v>
      </c>
      <c r="FS31" s="131">
        <v>14</v>
      </c>
      <c r="FU31" s="133">
        <f t="shared" si="25"/>
        <v>0</v>
      </c>
      <c r="FV31" s="131">
        <v>14</v>
      </c>
      <c r="FX31" s="133">
        <f t="shared" si="26"/>
        <v>0</v>
      </c>
      <c r="FY31" s="131">
        <v>14</v>
      </c>
      <c r="GA31" s="133">
        <f t="shared" si="27"/>
        <v>0</v>
      </c>
      <c r="GB31" s="131">
        <v>14</v>
      </c>
      <c r="GD31" s="133">
        <f t="shared" si="28"/>
        <v>0</v>
      </c>
      <c r="GE31" s="131">
        <v>14</v>
      </c>
      <c r="GG31" s="133">
        <f t="shared" si="29"/>
        <v>0</v>
      </c>
      <c r="GH31" s="131">
        <v>14</v>
      </c>
      <c r="GJ31" s="133">
        <f t="shared" si="30"/>
        <v>0</v>
      </c>
      <c r="GK31" s="131">
        <v>14</v>
      </c>
      <c r="GM31" s="133">
        <f t="shared" si="31"/>
        <v>0</v>
      </c>
      <c r="GN31" s="131">
        <v>14</v>
      </c>
    </row>
    <row r="32" spans="1:211" x14ac:dyDescent="0.25">
      <c r="A32" s="65">
        <f t="shared" si="32"/>
        <v>2421.9130424236232</v>
      </c>
      <c r="B32" s="65">
        <f t="shared" si="33"/>
        <v>325</v>
      </c>
      <c r="C32" s="227">
        <v>15</v>
      </c>
      <c r="D32" s="54">
        <f t="shared" si="35"/>
        <v>0</v>
      </c>
      <c r="E32" s="78">
        <f t="shared" si="128"/>
        <v>0</v>
      </c>
      <c r="F32" s="78"/>
      <c r="G32" s="55">
        <f t="shared" si="36"/>
        <v>0</v>
      </c>
      <c r="H32" s="56">
        <f t="shared" si="34"/>
        <v>0</v>
      </c>
      <c r="I32" s="78">
        <f t="shared" si="96"/>
        <v>40</v>
      </c>
      <c r="J32" s="78">
        <f t="shared" si="37"/>
        <v>325</v>
      </c>
      <c r="K32" s="78">
        <f t="shared" si="38"/>
        <v>2096.9130424236232</v>
      </c>
      <c r="L32" s="78">
        <f t="shared" si="97"/>
        <v>0</v>
      </c>
      <c r="M32" s="55">
        <f t="shared" si="39"/>
        <v>0</v>
      </c>
      <c r="N32" s="56">
        <f t="shared" si="40"/>
        <v>0</v>
      </c>
      <c r="O32" s="78">
        <f t="shared" si="98"/>
        <v>0</v>
      </c>
      <c r="P32" s="78">
        <f t="shared" si="41"/>
        <v>0</v>
      </c>
      <c r="Q32" s="78">
        <f t="shared" si="42"/>
        <v>0</v>
      </c>
      <c r="R32" s="78">
        <f t="shared" si="99"/>
        <v>0</v>
      </c>
      <c r="S32" s="55">
        <f t="shared" si="43"/>
        <v>0</v>
      </c>
      <c r="T32" s="56">
        <f t="shared" si="100"/>
        <v>0</v>
      </c>
      <c r="U32" s="78">
        <f t="shared" si="101"/>
        <v>0</v>
      </c>
      <c r="V32" s="78">
        <f t="shared" si="44"/>
        <v>0</v>
      </c>
      <c r="W32" s="78">
        <f t="shared" si="45"/>
        <v>0</v>
      </c>
      <c r="X32" s="78">
        <f t="shared" si="102"/>
        <v>0</v>
      </c>
      <c r="Y32" s="55">
        <f t="shared" si="46"/>
        <v>0</v>
      </c>
      <c r="Z32" s="228">
        <f t="shared" si="47"/>
        <v>0</v>
      </c>
      <c r="AA32" s="3">
        <f t="shared" si="103"/>
        <v>0</v>
      </c>
      <c r="AB32" s="210">
        <f t="shared" si="48"/>
        <v>0</v>
      </c>
      <c r="AC32" s="210">
        <f t="shared" si="49"/>
        <v>0</v>
      </c>
      <c r="AD32" s="210">
        <f t="shared" ref="AD32" si="209">IF(AC31=0,AC$14,0)</f>
        <v>0</v>
      </c>
      <c r="AE32" s="210">
        <f t="shared" si="50"/>
        <v>0</v>
      </c>
      <c r="AF32" s="210">
        <f t="shared" si="51"/>
        <v>0</v>
      </c>
      <c r="AG32" s="210">
        <f t="shared" ref="AG32" si="210">IF(AF31=0,AF$14,0)</f>
        <v>0</v>
      </c>
      <c r="AH32" s="210">
        <f t="shared" si="52"/>
        <v>0</v>
      </c>
      <c r="AI32" s="210">
        <f t="shared" si="53"/>
        <v>0</v>
      </c>
      <c r="AJ32" s="210">
        <f t="shared" ref="AJ32" si="211">IF(AI31=0,AI$14,0)</f>
        <v>0</v>
      </c>
      <c r="AK32" s="210">
        <f t="shared" si="54"/>
        <v>0</v>
      </c>
      <c r="AL32" s="210">
        <f t="shared" si="55"/>
        <v>0</v>
      </c>
      <c r="AM32" s="210">
        <f t="shared" ref="AM32" si="212">IF(AL31=0,AL$14,0)</f>
        <v>0</v>
      </c>
      <c r="AN32" s="210">
        <f t="shared" si="56"/>
        <v>0</v>
      </c>
      <c r="AO32" s="210">
        <f t="shared" si="57"/>
        <v>0</v>
      </c>
      <c r="AP32" s="210">
        <f t="shared" ref="AP32" si="213">IF(AO31=0,AO$14,0)</f>
        <v>0</v>
      </c>
      <c r="AQ32" s="210">
        <f t="shared" si="58"/>
        <v>0</v>
      </c>
      <c r="AR32" s="210">
        <f t="shared" si="59"/>
        <v>0</v>
      </c>
      <c r="AS32" s="210">
        <f t="shared" ref="AS32" si="214">IF(AR31=0,AR$14,0)</f>
        <v>0</v>
      </c>
      <c r="AT32" s="210">
        <f t="shared" si="60"/>
        <v>0</v>
      </c>
      <c r="AU32" s="210">
        <f t="shared" si="61"/>
        <v>0</v>
      </c>
      <c r="AV32" s="210">
        <f t="shared" ref="AV32" si="215">IF(AU31=0,AU$14,0)</f>
        <v>0</v>
      </c>
      <c r="AW32" s="210">
        <f t="shared" si="62"/>
        <v>0</v>
      </c>
      <c r="AX32" s="210">
        <f t="shared" si="63"/>
        <v>0</v>
      </c>
      <c r="AY32" s="210">
        <f t="shared" ref="AY32" si="216">IF(AX31=0,AX$14,0)</f>
        <v>0</v>
      </c>
      <c r="AZ32" s="210">
        <f t="shared" si="64"/>
        <v>0</v>
      </c>
      <c r="BA32" s="210">
        <f t="shared" si="65"/>
        <v>0</v>
      </c>
      <c r="BB32" s="210">
        <f t="shared" si="112"/>
        <v>0</v>
      </c>
      <c r="BC32" s="210">
        <f t="shared" si="66"/>
        <v>0</v>
      </c>
      <c r="BD32" s="210">
        <f t="shared" si="67"/>
        <v>0</v>
      </c>
      <c r="BE32" s="210">
        <f t="shared" si="113"/>
        <v>0</v>
      </c>
      <c r="BF32" s="210">
        <f t="shared" si="68"/>
        <v>0</v>
      </c>
      <c r="BG32" s="210">
        <f t="shared" si="69"/>
        <v>0</v>
      </c>
      <c r="BH32" s="210">
        <f t="shared" si="114"/>
        <v>0</v>
      </c>
      <c r="BI32" s="210">
        <f t="shared" si="70"/>
        <v>0</v>
      </c>
      <c r="BJ32" s="210">
        <f t="shared" si="71"/>
        <v>0</v>
      </c>
      <c r="BK32" s="210">
        <f t="shared" si="115"/>
        <v>0</v>
      </c>
      <c r="BL32" s="210">
        <f t="shared" si="72"/>
        <v>0</v>
      </c>
      <c r="BM32" s="210">
        <f t="shared" si="73"/>
        <v>0</v>
      </c>
      <c r="BN32" s="210">
        <f t="shared" si="116"/>
        <v>0</v>
      </c>
      <c r="BO32" s="210">
        <f t="shared" si="74"/>
        <v>0</v>
      </c>
      <c r="BP32" s="210">
        <f t="shared" si="75"/>
        <v>0</v>
      </c>
      <c r="BQ32" s="210">
        <f t="shared" si="117"/>
        <v>0</v>
      </c>
      <c r="BR32" s="210">
        <f t="shared" si="76"/>
        <v>0</v>
      </c>
      <c r="BS32" s="210">
        <f t="shared" si="77"/>
        <v>0</v>
      </c>
      <c r="BT32" s="210">
        <f t="shared" si="118"/>
        <v>0</v>
      </c>
      <c r="BU32" s="210">
        <f t="shared" si="78"/>
        <v>0</v>
      </c>
      <c r="BV32" s="210">
        <f t="shared" si="79"/>
        <v>0</v>
      </c>
      <c r="BW32" s="210">
        <f t="shared" si="119"/>
        <v>0</v>
      </c>
      <c r="BX32" s="210">
        <f t="shared" si="80"/>
        <v>0</v>
      </c>
      <c r="BY32" s="210">
        <f t="shared" si="81"/>
        <v>0</v>
      </c>
      <c r="BZ32" s="210">
        <f t="shared" si="120"/>
        <v>0</v>
      </c>
      <c r="CA32" s="210">
        <f t="shared" si="82"/>
        <v>0</v>
      </c>
      <c r="CB32" s="210">
        <f t="shared" si="83"/>
        <v>0</v>
      </c>
      <c r="CC32" s="210">
        <f t="shared" si="121"/>
        <v>0</v>
      </c>
      <c r="CD32" s="210">
        <f t="shared" si="84"/>
        <v>0</v>
      </c>
      <c r="CE32" s="210">
        <f t="shared" si="85"/>
        <v>0</v>
      </c>
      <c r="CF32" s="210">
        <f t="shared" si="122"/>
        <v>0</v>
      </c>
      <c r="CG32" s="210">
        <f t="shared" si="86"/>
        <v>0</v>
      </c>
      <c r="CH32" s="210">
        <f t="shared" si="87"/>
        <v>0</v>
      </c>
      <c r="CI32" s="210">
        <f t="shared" si="123"/>
        <v>0</v>
      </c>
      <c r="CJ32" s="210">
        <f t="shared" si="88"/>
        <v>0</v>
      </c>
      <c r="CK32" s="210">
        <f t="shared" si="89"/>
        <v>0</v>
      </c>
      <c r="CL32" s="210">
        <f t="shared" si="124"/>
        <v>0</v>
      </c>
      <c r="CM32" s="210">
        <f t="shared" si="90"/>
        <v>0</v>
      </c>
      <c r="CN32" s="210">
        <f t="shared" si="91"/>
        <v>0</v>
      </c>
      <c r="CO32" s="210">
        <f t="shared" si="125"/>
        <v>0</v>
      </c>
      <c r="CP32" s="210">
        <f t="shared" si="92"/>
        <v>0</v>
      </c>
      <c r="CQ32" s="210">
        <f t="shared" si="93"/>
        <v>0</v>
      </c>
      <c r="CR32" s="210">
        <f t="shared" si="126"/>
        <v>0</v>
      </c>
      <c r="CS32" s="210">
        <f t="shared" si="94"/>
        <v>0</v>
      </c>
      <c r="CT32" s="210">
        <f t="shared" si="95"/>
        <v>0</v>
      </c>
      <c r="CU32" s="56">
        <f t="shared" si="127"/>
        <v>0</v>
      </c>
      <c r="CV32" s="64"/>
      <c r="CX32" s="133">
        <f t="shared" si="0"/>
        <v>0</v>
      </c>
      <c r="CY32" s="131">
        <v>15</v>
      </c>
      <c r="DA32" s="133">
        <f t="shared" si="1"/>
        <v>0</v>
      </c>
      <c r="DB32" s="131">
        <v>15</v>
      </c>
      <c r="DD32" s="133">
        <f t="shared" si="2"/>
        <v>2096.9130424236232</v>
      </c>
      <c r="DE32" s="131">
        <v>15</v>
      </c>
      <c r="DG32" s="133">
        <f t="shared" si="3"/>
        <v>0</v>
      </c>
      <c r="DH32" s="131">
        <v>15</v>
      </c>
      <c r="DJ32" s="133">
        <f t="shared" si="4"/>
        <v>0</v>
      </c>
      <c r="DK32" s="131">
        <v>15</v>
      </c>
      <c r="DM32" s="133">
        <f t="shared" si="5"/>
        <v>0</v>
      </c>
      <c r="DN32" s="131">
        <v>15</v>
      </c>
      <c r="DP32" s="133">
        <f t="shared" si="6"/>
        <v>0</v>
      </c>
      <c r="DQ32" s="131">
        <v>15</v>
      </c>
      <c r="DS32" s="133">
        <f t="shared" si="7"/>
        <v>0</v>
      </c>
      <c r="DT32" s="131">
        <v>15</v>
      </c>
      <c r="DV32" s="133">
        <f t="shared" si="8"/>
        <v>0</v>
      </c>
      <c r="DW32" s="131">
        <v>15</v>
      </c>
      <c r="DY32" s="133">
        <f t="shared" si="9"/>
        <v>0</v>
      </c>
      <c r="DZ32" s="131">
        <v>15</v>
      </c>
      <c r="EB32" s="133">
        <f t="shared" si="10"/>
        <v>0</v>
      </c>
      <c r="EC32" s="131">
        <v>15</v>
      </c>
      <c r="EE32" s="133">
        <f t="shared" si="11"/>
        <v>0</v>
      </c>
      <c r="EF32" s="131">
        <v>15</v>
      </c>
      <c r="EH32" s="133">
        <f t="shared" si="12"/>
        <v>0</v>
      </c>
      <c r="EI32" s="131">
        <v>15</v>
      </c>
      <c r="EK32" s="133">
        <f t="shared" si="13"/>
        <v>0</v>
      </c>
      <c r="EL32" s="131">
        <v>15</v>
      </c>
      <c r="EN32" s="133">
        <f t="shared" si="14"/>
        <v>0</v>
      </c>
      <c r="EO32" s="131">
        <v>15</v>
      </c>
      <c r="EQ32" s="133">
        <f t="shared" si="15"/>
        <v>0</v>
      </c>
      <c r="ER32" s="131">
        <v>15</v>
      </c>
      <c r="ET32" s="133">
        <f t="shared" si="16"/>
        <v>0</v>
      </c>
      <c r="EU32" s="131">
        <v>15</v>
      </c>
      <c r="EW32" s="133">
        <f t="shared" si="17"/>
        <v>0</v>
      </c>
      <c r="EX32" s="131">
        <v>15</v>
      </c>
      <c r="EZ32" s="133">
        <f t="shared" si="18"/>
        <v>0</v>
      </c>
      <c r="FA32" s="131">
        <v>15</v>
      </c>
      <c r="FC32" s="133">
        <f t="shared" si="19"/>
        <v>0</v>
      </c>
      <c r="FD32" s="131">
        <v>15</v>
      </c>
      <c r="FF32" s="133">
        <f t="shared" si="20"/>
        <v>0</v>
      </c>
      <c r="FG32" s="131">
        <v>15</v>
      </c>
      <c r="FI32" s="133">
        <f t="shared" si="21"/>
        <v>0</v>
      </c>
      <c r="FJ32" s="131">
        <v>15</v>
      </c>
      <c r="FL32" s="133">
        <f t="shared" si="22"/>
        <v>0</v>
      </c>
      <c r="FM32" s="131">
        <v>15</v>
      </c>
      <c r="FO32" s="133">
        <f t="shared" si="23"/>
        <v>0</v>
      </c>
      <c r="FP32" s="131">
        <v>15</v>
      </c>
      <c r="FR32" s="133">
        <f t="shared" si="24"/>
        <v>0</v>
      </c>
      <c r="FS32" s="131">
        <v>15</v>
      </c>
      <c r="FU32" s="133">
        <f t="shared" si="25"/>
        <v>0</v>
      </c>
      <c r="FV32" s="131">
        <v>15</v>
      </c>
      <c r="FX32" s="133">
        <f t="shared" si="26"/>
        <v>0</v>
      </c>
      <c r="FY32" s="131">
        <v>15</v>
      </c>
      <c r="GA32" s="133">
        <f t="shared" si="27"/>
        <v>0</v>
      </c>
      <c r="GB32" s="131">
        <v>15</v>
      </c>
      <c r="GD32" s="133">
        <f t="shared" si="28"/>
        <v>0</v>
      </c>
      <c r="GE32" s="131">
        <v>15</v>
      </c>
      <c r="GG32" s="133">
        <f t="shared" si="29"/>
        <v>0</v>
      </c>
      <c r="GH32" s="131">
        <v>15</v>
      </c>
      <c r="GJ32" s="133">
        <f t="shared" si="30"/>
        <v>0</v>
      </c>
      <c r="GK32" s="131">
        <v>15</v>
      </c>
      <c r="GM32" s="133">
        <f t="shared" si="31"/>
        <v>0</v>
      </c>
      <c r="GN32" s="131">
        <v>15</v>
      </c>
    </row>
    <row r="33" spans="1:211" x14ac:dyDescent="0.25">
      <c r="A33" s="65">
        <f t="shared" si="32"/>
        <v>2135.3044916761351</v>
      </c>
      <c r="B33" s="65">
        <f>SUM(D33,G33,J33,M33,P33,S33,V33,Y33,AB33,AE33,AH33,AK33,AN33,AQ33,AT33,AW33,AZ33,BC33,BF33,BI33,BL33,BO33,BR33,BU33,BX33,CA33,CD33,CG33,CJ33,CM33,CP33,CS33)</f>
        <v>325</v>
      </c>
      <c r="C33" s="227">
        <v>16</v>
      </c>
      <c r="D33" s="54">
        <f t="shared" si="35"/>
        <v>0</v>
      </c>
      <c r="E33" s="78">
        <f t="shared" si="128"/>
        <v>0</v>
      </c>
      <c r="F33" s="78"/>
      <c r="G33" s="55">
        <f t="shared" si="36"/>
        <v>0</v>
      </c>
      <c r="H33" s="56">
        <f t="shared" si="34"/>
        <v>0</v>
      </c>
      <c r="I33" s="78">
        <f t="shared" si="96"/>
        <v>40</v>
      </c>
      <c r="J33" s="78">
        <f t="shared" si="37"/>
        <v>325</v>
      </c>
      <c r="K33" s="78">
        <f t="shared" si="38"/>
        <v>1810.3044916761351</v>
      </c>
      <c r="L33" s="78">
        <f t="shared" si="97"/>
        <v>0</v>
      </c>
      <c r="M33" s="55">
        <f t="shared" si="39"/>
        <v>0</v>
      </c>
      <c r="N33" s="56">
        <f t="shared" si="40"/>
        <v>0</v>
      </c>
      <c r="O33" s="78">
        <f t="shared" si="98"/>
        <v>0</v>
      </c>
      <c r="P33" s="78">
        <f t="shared" si="41"/>
        <v>0</v>
      </c>
      <c r="Q33" s="78">
        <f t="shared" si="42"/>
        <v>0</v>
      </c>
      <c r="R33" s="78">
        <f t="shared" si="99"/>
        <v>0</v>
      </c>
      <c r="S33" s="55">
        <f t="shared" si="43"/>
        <v>0</v>
      </c>
      <c r="T33" s="56">
        <f t="shared" si="100"/>
        <v>0</v>
      </c>
      <c r="U33" s="78">
        <f t="shared" si="101"/>
        <v>0</v>
      </c>
      <c r="V33" s="78">
        <f t="shared" si="44"/>
        <v>0</v>
      </c>
      <c r="W33" s="78">
        <f t="shared" si="45"/>
        <v>0</v>
      </c>
      <c r="X33" s="78">
        <f t="shared" si="102"/>
        <v>0</v>
      </c>
      <c r="Y33" s="55">
        <f t="shared" si="46"/>
        <v>0</v>
      </c>
      <c r="Z33" s="228">
        <f t="shared" si="47"/>
        <v>0</v>
      </c>
      <c r="AA33" s="3">
        <f t="shared" si="103"/>
        <v>0</v>
      </c>
      <c r="AB33" s="210">
        <f t="shared" si="48"/>
        <v>0</v>
      </c>
      <c r="AC33" s="210">
        <f t="shared" si="49"/>
        <v>0</v>
      </c>
      <c r="AD33" s="210">
        <f t="shared" ref="AD33" si="217">IF(AC32=0,AC$14,0)</f>
        <v>0</v>
      </c>
      <c r="AE33" s="210">
        <f t="shared" si="50"/>
        <v>0</v>
      </c>
      <c r="AF33" s="210">
        <f t="shared" si="51"/>
        <v>0</v>
      </c>
      <c r="AG33" s="210">
        <f t="shared" ref="AG33" si="218">IF(AF32=0,AF$14,0)</f>
        <v>0</v>
      </c>
      <c r="AH33" s="210">
        <f t="shared" si="52"/>
        <v>0</v>
      </c>
      <c r="AI33" s="210">
        <f t="shared" si="53"/>
        <v>0</v>
      </c>
      <c r="AJ33" s="210">
        <f t="shared" ref="AJ33" si="219">IF(AI32=0,AI$14,0)</f>
        <v>0</v>
      </c>
      <c r="AK33" s="210">
        <f t="shared" si="54"/>
        <v>0</v>
      </c>
      <c r="AL33" s="210">
        <f t="shared" si="55"/>
        <v>0</v>
      </c>
      <c r="AM33" s="210">
        <f t="shared" ref="AM33" si="220">IF(AL32=0,AL$14,0)</f>
        <v>0</v>
      </c>
      <c r="AN33" s="210">
        <f t="shared" si="56"/>
        <v>0</v>
      </c>
      <c r="AO33" s="210">
        <f t="shared" si="57"/>
        <v>0</v>
      </c>
      <c r="AP33" s="210">
        <f t="shared" ref="AP33" si="221">IF(AO32=0,AO$14,0)</f>
        <v>0</v>
      </c>
      <c r="AQ33" s="210">
        <f t="shared" si="58"/>
        <v>0</v>
      </c>
      <c r="AR33" s="210">
        <f t="shared" si="59"/>
        <v>0</v>
      </c>
      <c r="AS33" s="210">
        <f t="shared" ref="AS33" si="222">IF(AR32=0,AR$14,0)</f>
        <v>0</v>
      </c>
      <c r="AT33" s="210">
        <f t="shared" si="60"/>
        <v>0</v>
      </c>
      <c r="AU33" s="210">
        <f t="shared" si="61"/>
        <v>0</v>
      </c>
      <c r="AV33" s="210">
        <f t="shared" ref="AV33" si="223">IF(AU32=0,AU$14,0)</f>
        <v>0</v>
      </c>
      <c r="AW33" s="210">
        <f t="shared" si="62"/>
        <v>0</v>
      </c>
      <c r="AX33" s="210">
        <f t="shared" si="63"/>
        <v>0</v>
      </c>
      <c r="AY33" s="210">
        <f t="shared" ref="AY33" si="224">IF(AX32=0,AX$14,0)</f>
        <v>0</v>
      </c>
      <c r="AZ33" s="210">
        <f t="shared" si="64"/>
        <v>0</v>
      </c>
      <c r="BA33" s="210">
        <f t="shared" si="65"/>
        <v>0</v>
      </c>
      <c r="BB33" s="210">
        <f t="shared" si="112"/>
        <v>0</v>
      </c>
      <c r="BC33" s="210">
        <f t="shared" si="66"/>
        <v>0</v>
      </c>
      <c r="BD33" s="210">
        <f t="shared" si="67"/>
        <v>0</v>
      </c>
      <c r="BE33" s="210">
        <f t="shared" si="113"/>
        <v>0</v>
      </c>
      <c r="BF33" s="210">
        <f t="shared" si="68"/>
        <v>0</v>
      </c>
      <c r="BG33" s="210">
        <f t="shared" si="69"/>
        <v>0</v>
      </c>
      <c r="BH33" s="210">
        <f t="shared" si="114"/>
        <v>0</v>
      </c>
      <c r="BI33" s="210">
        <f t="shared" si="70"/>
        <v>0</v>
      </c>
      <c r="BJ33" s="210">
        <f t="shared" si="71"/>
        <v>0</v>
      </c>
      <c r="BK33" s="210">
        <f t="shared" si="115"/>
        <v>0</v>
      </c>
      <c r="BL33" s="210">
        <f t="shared" si="72"/>
        <v>0</v>
      </c>
      <c r="BM33" s="210">
        <f t="shared" si="73"/>
        <v>0</v>
      </c>
      <c r="BN33" s="210">
        <f t="shared" si="116"/>
        <v>0</v>
      </c>
      <c r="BO33" s="210">
        <f t="shared" si="74"/>
        <v>0</v>
      </c>
      <c r="BP33" s="210">
        <f t="shared" si="75"/>
        <v>0</v>
      </c>
      <c r="BQ33" s="210">
        <f t="shared" si="117"/>
        <v>0</v>
      </c>
      <c r="BR33" s="210">
        <f t="shared" si="76"/>
        <v>0</v>
      </c>
      <c r="BS33" s="210">
        <f t="shared" si="77"/>
        <v>0</v>
      </c>
      <c r="BT33" s="210">
        <f t="shared" si="118"/>
        <v>0</v>
      </c>
      <c r="BU33" s="210">
        <f t="shared" si="78"/>
        <v>0</v>
      </c>
      <c r="BV33" s="210">
        <f t="shared" si="79"/>
        <v>0</v>
      </c>
      <c r="BW33" s="210">
        <f t="shared" si="119"/>
        <v>0</v>
      </c>
      <c r="BX33" s="210">
        <f t="shared" si="80"/>
        <v>0</v>
      </c>
      <c r="BY33" s="210">
        <f t="shared" si="81"/>
        <v>0</v>
      </c>
      <c r="BZ33" s="210">
        <f t="shared" si="120"/>
        <v>0</v>
      </c>
      <c r="CA33" s="210">
        <f t="shared" si="82"/>
        <v>0</v>
      </c>
      <c r="CB33" s="210">
        <f t="shared" si="83"/>
        <v>0</v>
      </c>
      <c r="CC33" s="210">
        <f t="shared" si="121"/>
        <v>0</v>
      </c>
      <c r="CD33" s="210">
        <f t="shared" si="84"/>
        <v>0</v>
      </c>
      <c r="CE33" s="210">
        <f t="shared" si="85"/>
        <v>0</v>
      </c>
      <c r="CF33" s="210">
        <f t="shared" si="122"/>
        <v>0</v>
      </c>
      <c r="CG33" s="210">
        <f t="shared" si="86"/>
        <v>0</v>
      </c>
      <c r="CH33" s="210">
        <f t="shared" si="87"/>
        <v>0</v>
      </c>
      <c r="CI33" s="210">
        <f t="shared" si="123"/>
        <v>0</v>
      </c>
      <c r="CJ33" s="210">
        <f t="shared" si="88"/>
        <v>0</v>
      </c>
      <c r="CK33" s="210">
        <f t="shared" si="89"/>
        <v>0</v>
      </c>
      <c r="CL33" s="210">
        <f t="shared" si="124"/>
        <v>0</v>
      </c>
      <c r="CM33" s="210">
        <f t="shared" si="90"/>
        <v>0</v>
      </c>
      <c r="CN33" s="210">
        <f t="shared" si="91"/>
        <v>0</v>
      </c>
      <c r="CO33" s="210">
        <f t="shared" si="125"/>
        <v>0</v>
      </c>
      <c r="CP33" s="210">
        <f t="shared" si="92"/>
        <v>0</v>
      </c>
      <c r="CQ33" s="210">
        <f t="shared" si="93"/>
        <v>0</v>
      </c>
      <c r="CR33" s="210">
        <f t="shared" si="126"/>
        <v>0</v>
      </c>
      <c r="CS33" s="210">
        <f t="shared" si="94"/>
        <v>0</v>
      </c>
      <c r="CT33" s="210">
        <f t="shared" si="95"/>
        <v>0</v>
      </c>
      <c r="CU33" s="56">
        <f t="shared" si="127"/>
        <v>0</v>
      </c>
      <c r="CV33" s="64"/>
      <c r="CX33" s="133">
        <f t="shared" si="0"/>
        <v>0</v>
      </c>
      <c r="CY33" s="131">
        <v>16</v>
      </c>
      <c r="DA33" s="133">
        <f t="shared" si="1"/>
        <v>0</v>
      </c>
      <c r="DB33" s="131">
        <v>16</v>
      </c>
      <c r="DD33" s="133">
        <f t="shared" si="2"/>
        <v>1810.3044916761351</v>
      </c>
      <c r="DE33" s="131">
        <v>16</v>
      </c>
      <c r="DG33" s="133">
        <f t="shared" si="3"/>
        <v>0</v>
      </c>
      <c r="DH33" s="131">
        <v>16</v>
      </c>
      <c r="DJ33" s="133">
        <f t="shared" si="4"/>
        <v>0</v>
      </c>
      <c r="DK33" s="131">
        <v>16</v>
      </c>
      <c r="DM33" s="133">
        <f t="shared" si="5"/>
        <v>0</v>
      </c>
      <c r="DN33" s="131">
        <v>16</v>
      </c>
      <c r="DP33" s="133">
        <f t="shared" si="6"/>
        <v>0</v>
      </c>
      <c r="DQ33" s="131">
        <v>16</v>
      </c>
      <c r="DS33" s="133">
        <f t="shared" si="7"/>
        <v>0</v>
      </c>
      <c r="DT33" s="131">
        <v>16</v>
      </c>
      <c r="DV33" s="133">
        <f t="shared" si="8"/>
        <v>0</v>
      </c>
      <c r="DW33" s="131">
        <v>16</v>
      </c>
      <c r="DY33" s="133">
        <f t="shared" si="9"/>
        <v>0</v>
      </c>
      <c r="DZ33" s="131">
        <v>16</v>
      </c>
      <c r="EB33" s="133">
        <f t="shared" si="10"/>
        <v>0</v>
      </c>
      <c r="EC33" s="131">
        <v>16</v>
      </c>
      <c r="EE33" s="133">
        <f t="shared" si="11"/>
        <v>0</v>
      </c>
      <c r="EF33" s="131">
        <v>16</v>
      </c>
      <c r="EH33" s="133">
        <f t="shared" si="12"/>
        <v>0</v>
      </c>
      <c r="EI33" s="131">
        <v>16</v>
      </c>
      <c r="EK33" s="133">
        <f t="shared" si="13"/>
        <v>0</v>
      </c>
      <c r="EL33" s="131">
        <v>16</v>
      </c>
      <c r="EN33" s="133">
        <f t="shared" si="14"/>
        <v>0</v>
      </c>
      <c r="EO33" s="131">
        <v>16</v>
      </c>
      <c r="EQ33" s="133">
        <f t="shared" si="15"/>
        <v>0</v>
      </c>
      <c r="ER33" s="131">
        <v>16</v>
      </c>
      <c r="ET33" s="133">
        <f t="shared" si="16"/>
        <v>0</v>
      </c>
      <c r="EU33" s="131">
        <v>16</v>
      </c>
      <c r="EW33" s="133">
        <f t="shared" si="17"/>
        <v>0</v>
      </c>
      <c r="EX33" s="131">
        <v>16</v>
      </c>
      <c r="EZ33" s="133">
        <f t="shared" si="18"/>
        <v>0</v>
      </c>
      <c r="FA33" s="131">
        <v>16</v>
      </c>
      <c r="FC33" s="133">
        <f t="shared" si="19"/>
        <v>0</v>
      </c>
      <c r="FD33" s="131">
        <v>16</v>
      </c>
      <c r="FF33" s="133">
        <f t="shared" si="20"/>
        <v>0</v>
      </c>
      <c r="FG33" s="131">
        <v>16</v>
      </c>
      <c r="FI33" s="133">
        <f t="shared" si="21"/>
        <v>0</v>
      </c>
      <c r="FJ33" s="131">
        <v>16</v>
      </c>
      <c r="FL33" s="133">
        <f t="shared" si="22"/>
        <v>0</v>
      </c>
      <c r="FM33" s="131">
        <v>16</v>
      </c>
      <c r="FO33" s="133">
        <f t="shared" si="23"/>
        <v>0</v>
      </c>
      <c r="FP33" s="131">
        <v>16</v>
      </c>
      <c r="FR33" s="133">
        <f t="shared" si="24"/>
        <v>0</v>
      </c>
      <c r="FS33" s="131">
        <v>16</v>
      </c>
      <c r="FU33" s="133">
        <f t="shared" si="25"/>
        <v>0</v>
      </c>
      <c r="FV33" s="131">
        <v>16</v>
      </c>
      <c r="FX33" s="133">
        <f t="shared" si="26"/>
        <v>0</v>
      </c>
      <c r="FY33" s="131">
        <v>16</v>
      </c>
      <c r="GA33" s="133">
        <f t="shared" si="27"/>
        <v>0</v>
      </c>
      <c r="GB33" s="131">
        <v>16</v>
      </c>
      <c r="GD33" s="133">
        <f t="shared" si="28"/>
        <v>0</v>
      </c>
      <c r="GE33" s="131">
        <v>16</v>
      </c>
      <c r="GG33" s="133">
        <f t="shared" si="29"/>
        <v>0</v>
      </c>
      <c r="GH33" s="131">
        <v>16</v>
      </c>
      <c r="GJ33" s="133">
        <f t="shared" si="30"/>
        <v>0</v>
      </c>
      <c r="GK33" s="131">
        <v>16</v>
      </c>
      <c r="GM33" s="133">
        <f t="shared" si="31"/>
        <v>0</v>
      </c>
      <c r="GN33" s="131">
        <v>16</v>
      </c>
    </row>
    <row r="34" spans="1:211" x14ac:dyDescent="0.25">
      <c r="A34" s="65">
        <f t="shared" si="32"/>
        <v>1842.4860889957847</v>
      </c>
      <c r="B34" s="65">
        <f t="shared" si="33"/>
        <v>325</v>
      </c>
      <c r="C34" s="227">
        <v>17</v>
      </c>
      <c r="D34" s="54">
        <f t="shared" si="35"/>
        <v>0</v>
      </c>
      <c r="E34" s="78">
        <f t="shared" si="128"/>
        <v>0</v>
      </c>
      <c r="F34" s="78"/>
      <c r="G34" s="55">
        <f t="shared" si="36"/>
        <v>0</v>
      </c>
      <c r="H34" s="56">
        <f t="shared" si="34"/>
        <v>0</v>
      </c>
      <c r="I34" s="78">
        <f t="shared" si="96"/>
        <v>40</v>
      </c>
      <c r="J34" s="78">
        <f t="shared" si="37"/>
        <v>325</v>
      </c>
      <c r="K34" s="78">
        <f t="shared" si="38"/>
        <v>1517.4860889957847</v>
      </c>
      <c r="L34" s="78">
        <f t="shared" si="97"/>
        <v>0</v>
      </c>
      <c r="M34" s="55">
        <f t="shared" si="39"/>
        <v>0</v>
      </c>
      <c r="N34" s="56">
        <f t="shared" si="40"/>
        <v>0</v>
      </c>
      <c r="O34" s="78">
        <f t="shared" si="98"/>
        <v>0</v>
      </c>
      <c r="P34" s="78">
        <f t="shared" si="41"/>
        <v>0</v>
      </c>
      <c r="Q34" s="78">
        <f t="shared" si="42"/>
        <v>0</v>
      </c>
      <c r="R34" s="78">
        <f t="shared" si="99"/>
        <v>0</v>
      </c>
      <c r="S34" s="55">
        <f t="shared" si="43"/>
        <v>0</v>
      </c>
      <c r="T34" s="56">
        <f t="shared" si="100"/>
        <v>0</v>
      </c>
      <c r="U34" s="78">
        <f t="shared" si="101"/>
        <v>0</v>
      </c>
      <c r="V34" s="78">
        <f t="shared" si="44"/>
        <v>0</v>
      </c>
      <c r="W34" s="78">
        <f t="shared" si="45"/>
        <v>0</v>
      </c>
      <c r="X34" s="78">
        <f t="shared" si="102"/>
        <v>0</v>
      </c>
      <c r="Y34" s="55">
        <f t="shared" si="46"/>
        <v>0</v>
      </c>
      <c r="Z34" s="228">
        <f t="shared" si="47"/>
        <v>0</v>
      </c>
      <c r="AA34" s="3">
        <f t="shared" si="103"/>
        <v>0</v>
      </c>
      <c r="AB34" s="210">
        <f t="shared" si="48"/>
        <v>0</v>
      </c>
      <c r="AC34" s="210">
        <f t="shared" si="49"/>
        <v>0</v>
      </c>
      <c r="AD34" s="210">
        <f t="shared" ref="AD34" si="225">IF(AC33=0,AC$14,0)</f>
        <v>0</v>
      </c>
      <c r="AE34" s="210">
        <f t="shared" si="50"/>
        <v>0</v>
      </c>
      <c r="AF34" s="210">
        <f t="shared" si="51"/>
        <v>0</v>
      </c>
      <c r="AG34" s="210">
        <f t="shared" ref="AG34" si="226">IF(AF33=0,AF$14,0)</f>
        <v>0</v>
      </c>
      <c r="AH34" s="210">
        <f t="shared" si="52"/>
        <v>0</v>
      </c>
      <c r="AI34" s="210">
        <f t="shared" si="53"/>
        <v>0</v>
      </c>
      <c r="AJ34" s="210">
        <f t="shared" ref="AJ34" si="227">IF(AI33=0,AI$14,0)</f>
        <v>0</v>
      </c>
      <c r="AK34" s="210">
        <f t="shared" si="54"/>
        <v>0</v>
      </c>
      <c r="AL34" s="210">
        <f t="shared" si="55"/>
        <v>0</v>
      </c>
      <c r="AM34" s="210">
        <f t="shared" ref="AM34" si="228">IF(AL33=0,AL$14,0)</f>
        <v>0</v>
      </c>
      <c r="AN34" s="210">
        <f t="shared" si="56"/>
        <v>0</v>
      </c>
      <c r="AO34" s="210">
        <f t="shared" si="57"/>
        <v>0</v>
      </c>
      <c r="AP34" s="210">
        <f t="shared" ref="AP34" si="229">IF(AO33=0,AO$14,0)</f>
        <v>0</v>
      </c>
      <c r="AQ34" s="210">
        <f t="shared" si="58"/>
        <v>0</v>
      </c>
      <c r="AR34" s="210">
        <f t="shared" si="59"/>
        <v>0</v>
      </c>
      <c r="AS34" s="210">
        <f t="shared" ref="AS34" si="230">IF(AR33=0,AR$14,0)</f>
        <v>0</v>
      </c>
      <c r="AT34" s="210">
        <f t="shared" si="60"/>
        <v>0</v>
      </c>
      <c r="AU34" s="210">
        <f t="shared" si="61"/>
        <v>0</v>
      </c>
      <c r="AV34" s="210">
        <f t="shared" ref="AV34" si="231">IF(AU33=0,AU$14,0)</f>
        <v>0</v>
      </c>
      <c r="AW34" s="210">
        <f t="shared" si="62"/>
        <v>0</v>
      </c>
      <c r="AX34" s="210">
        <f t="shared" si="63"/>
        <v>0</v>
      </c>
      <c r="AY34" s="210">
        <f t="shared" ref="AY34" si="232">IF(AX33=0,AX$14,0)</f>
        <v>0</v>
      </c>
      <c r="AZ34" s="210">
        <f t="shared" si="64"/>
        <v>0</v>
      </c>
      <c r="BA34" s="210">
        <f t="shared" si="65"/>
        <v>0</v>
      </c>
      <c r="BB34" s="210">
        <f t="shared" si="112"/>
        <v>0</v>
      </c>
      <c r="BC34" s="210">
        <f t="shared" si="66"/>
        <v>0</v>
      </c>
      <c r="BD34" s="210">
        <f t="shared" si="67"/>
        <v>0</v>
      </c>
      <c r="BE34" s="210">
        <f t="shared" si="113"/>
        <v>0</v>
      </c>
      <c r="BF34" s="210">
        <f t="shared" si="68"/>
        <v>0</v>
      </c>
      <c r="BG34" s="210">
        <f t="shared" si="69"/>
        <v>0</v>
      </c>
      <c r="BH34" s="210">
        <f t="shared" si="114"/>
        <v>0</v>
      </c>
      <c r="BI34" s="210">
        <f t="shared" si="70"/>
        <v>0</v>
      </c>
      <c r="BJ34" s="210">
        <f t="shared" si="71"/>
        <v>0</v>
      </c>
      <c r="BK34" s="210">
        <f t="shared" si="115"/>
        <v>0</v>
      </c>
      <c r="BL34" s="210">
        <f t="shared" si="72"/>
        <v>0</v>
      </c>
      <c r="BM34" s="210">
        <f t="shared" si="73"/>
        <v>0</v>
      </c>
      <c r="BN34" s="210">
        <f t="shared" si="116"/>
        <v>0</v>
      </c>
      <c r="BO34" s="210">
        <f t="shared" si="74"/>
        <v>0</v>
      </c>
      <c r="BP34" s="210">
        <f t="shared" si="75"/>
        <v>0</v>
      </c>
      <c r="BQ34" s="210">
        <f t="shared" si="117"/>
        <v>0</v>
      </c>
      <c r="BR34" s="210">
        <f t="shared" si="76"/>
        <v>0</v>
      </c>
      <c r="BS34" s="210">
        <f t="shared" si="77"/>
        <v>0</v>
      </c>
      <c r="BT34" s="210">
        <f t="shared" si="118"/>
        <v>0</v>
      </c>
      <c r="BU34" s="210">
        <f t="shared" si="78"/>
        <v>0</v>
      </c>
      <c r="BV34" s="210">
        <f t="shared" si="79"/>
        <v>0</v>
      </c>
      <c r="BW34" s="210">
        <f t="shared" si="119"/>
        <v>0</v>
      </c>
      <c r="BX34" s="210">
        <f t="shared" si="80"/>
        <v>0</v>
      </c>
      <c r="BY34" s="210">
        <f t="shared" si="81"/>
        <v>0</v>
      </c>
      <c r="BZ34" s="210">
        <f t="shared" si="120"/>
        <v>0</v>
      </c>
      <c r="CA34" s="210">
        <f t="shared" si="82"/>
        <v>0</v>
      </c>
      <c r="CB34" s="210">
        <f t="shared" si="83"/>
        <v>0</v>
      </c>
      <c r="CC34" s="210">
        <f t="shared" si="121"/>
        <v>0</v>
      </c>
      <c r="CD34" s="210">
        <f t="shared" si="84"/>
        <v>0</v>
      </c>
      <c r="CE34" s="210">
        <f t="shared" si="85"/>
        <v>0</v>
      </c>
      <c r="CF34" s="210">
        <f t="shared" si="122"/>
        <v>0</v>
      </c>
      <c r="CG34" s="210">
        <f t="shared" si="86"/>
        <v>0</v>
      </c>
      <c r="CH34" s="210">
        <f t="shared" si="87"/>
        <v>0</v>
      </c>
      <c r="CI34" s="210">
        <f t="shared" si="123"/>
        <v>0</v>
      </c>
      <c r="CJ34" s="210">
        <f t="shared" si="88"/>
        <v>0</v>
      </c>
      <c r="CK34" s="210">
        <f t="shared" si="89"/>
        <v>0</v>
      </c>
      <c r="CL34" s="210">
        <f t="shared" si="124"/>
        <v>0</v>
      </c>
      <c r="CM34" s="210">
        <f t="shared" si="90"/>
        <v>0</v>
      </c>
      <c r="CN34" s="210">
        <f t="shared" si="91"/>
        <v>0</v>
      </c>
      <c r="CO34" s="210">
        <f t="shared" si="125"/>
        <v>0</v>
      </c>
      <c r="CP34" s="210">
        <f t="shared" si="92"/>
        <v>0</v>
      </c>
      <c r="CQ34" s="210">
        <f t="shared" si="93"/>
        <v>0</v>
      </c>
      <c r="CR34" s="210">
        <f t="shared" si="126"/>
        <v>0</v>
      </c>
      <c r="CS34" s="210">
        <f t="shared" si="94"/>
        <v>0</v>
      </c>
      <c r="CT34" s="210">
        <f t="shared" si="95"/>
        <v>0</v>
      </c>
      <c r="CU34" s="56">
        <f t="shared" si="127"/>
        <v>0</v>
      </c>
      <c r="CV34" s="64"/>
      <c r="CX34" s="133">
        <f t="shared" si="0"/>
        <v>0</v>
      </c>
      <c r="CY34" s="131">
        <v>17</v>
      </c>
      <c r="DA34" s="133">
        <f t="shared" si="1"/>
        <v>0</v>
      </c>
      <c r="DB34" s="131">
        <v>17</v>
      </c>
      <c r="DD34" s="133">
        <f t="shared" si="2"/>
        <v>1517.4860889957847</v>
      </c>
      <c r="DE34" s="131">
        <v>17</v>
      </c>
      <c r="DG34" s="133">
        <f t="shared" si="3"/>
        <v>0</v>
      </c>
      <c r="DH34" s="131">
        <v>17</v>
      </c>
      <c r="DJ34" s="133">
        <f t="shared" si="4"/>
        <v>0</v>
      </c>
      <c r="DK34" s="131">
        <v>17</v>
      </c>
      <c r="DM34" s="133">
        <f t="shared" si="5"/>
        <v>0</v>
      </c>
      <c r="DN34" s="131">
        <v>17</v>
      </c>
      <c r="DP34" s="133">
        <f t="shared" si="6"/>
        <v>0</v>
      </c>
      <c r="DQ34" s="131">
        <v>17</v>
      </c>
      <c r="DS34" s="133">
        <f t="shared" si="7"/>
        <v>0</v>
      </c>
      <c r="DT34" s="131">
        <v>17</v>
      </c>
      <c r="DV34" s="133">
        <f t="shared" si="8"/>
        <v>0</v>
      </c>
      <c r="DW34" s="131">
        <v>17</v>
      </c>
      <c r="DY34" s="133">
        <f t="shared" si="9"/>
        <v>0</v>
      </c>
      <c r="DZ34" s="131">
        <v>17</v>
      </c>
      <c r="EB34" s="133">
        <f t="shared" si="10"/>
        <v>0</v>
      </c>
      <c r="EC34" s="131">
        <v>17</v>
      </c>
      <c r="EE34" s="133">
        <f t="shared" si="11"/>
        <v>0</v>
      </c>
      <c r="EF34" s="131">
        <v>17</v>
      </c>
      <c r="EH34" s="133">
        <f t="shared" si="12"/>
        <v>0</v>
      </c>
      <c r="EI34" s="131">
        <v>17</v>
      </c>
      <c r="EK34" s="133">
        <f t="shared" si="13"/>
        <v>0</v>
      </c>
      <c r="EL34" s="131">
        <v>17</v>
      </c>
      <c r="EN34" s="133">
        <f t="shared" si="14"/>
        <v>0</v>
      </c>
      <c r="EO34" s="131">
        <v>17</v>
      </c>
      <c r="EQ34" s="133">
        <f t="shared" si="15"/>
        <v>0</v>
      </c>
      <c r="ER34" s="131">
        <v>17</v>
      </c>
      <c r="ET34" s="133">
        <f t="shared" si="16"/>
        <v>0</v>
      </c>
      <c r="EU34" s="131">
        <v>17</v>
      </c>
      <c r="EW34" s="133">
        <f t="shared" si="17"/>
        <v>0</v>
      </c>
      <c r="EX34" s="131">
        <v>17</v>
      </c>
      <c r="EZ34" s="133">
        <f t="shared" si="18"/>
        <v>0</v>
      </c>
      <c r="FA34" s="131">
        <v>17</v>
      </c>
      <c r="FC34" s="133">
        <f t="shared" si="19"/>
        <v>0</v>
      </c>
      <c r="FD34" s="131">
        <v>17</v>
      </c>
      <c r="FF34" s="133">
        <f t="shared" si="20"/>
        <v>0</v>
      </c>
      <c r="FG34" s="131">
        <v>17</v>
      </c>
      <c r="FI34" s="133">
        <f t="shared" si="21"/>
        <v>0</v>
      </c>
      <c r="FJ34" s="131">
        <v>17</v>
      </c>
      <c r="FL34" s="133">
        <f t="shared" si="22"/>
        <v>0</v>
      </c>
      <c r="FM34" s="131">
        <v>17</v>
      </c>
      <c r="FO34" s="133">
        <f t="shared" si="23"/>
        <v>0</v>
      </c>
      <c r="FP34" s="131">
        <v>17</v>
      </c>
      <c r="FR34" s="133">
        <f t="shared" si="24"/>
        <v>0</v>
      </c>
      <c r="FS34" s="131">
        <v>17</v>
      </c>
      <c r="FU34" s="133">
        <f t="shared" si="25"/>
        <v>0</v>
      </c>
      <c r="FV34" s="131">
        <v>17</v>
      </c>
      <c r="FX34" s="133">
        <f t="shared" si="26"/>
        <v>0</v>
      </c>
      <c r="FY34" s="131">
        <v>17</v>
      </c>
      <c r="GA34" s="133">
        <f t="shared" si="27"/>
        <v>0</v>
      </c>
      <c r="GB34" s="131">
        <v>17</v>
      </c>
      <c r="GD34" s="133">
        <f t="shared" si="28"/>
        <v>0</v>
      </c>
      <c r="GE34" s="131">
        <v>17</v>
      </c>
      <c r="GG34" s="133">
        <f t="shared" si="29"/>
        <v>0</v>
      </c>
      <c r="GH34" s="131">
        <v>17</v>
      </c>
      <c r="GJ34" s="133">
        <f t="shared" si="30"/>
        <v>0</v>
      </c>
      <c r="GK34" s="131">
        <v>17</v>
      </c>
      <c r="GM34" s="133">
        <f t="shared" si="31"/>
        <v>0</v>
      </c>
      <c r="GN34" s="131">
        <v>17</v>
      </c>
    </row>
    <row r="35" spans="1:211" x14ac:dyDescent="0.25">
      <c r="A35" s="65">
        <f t="shared" si="32"/>
        <v>1543.3232875906936</v>
      </c>
      <c r="B35" s="65">
        <f t="shared" si="33"/>
        <v>325</v>
      </c>
      <c r="C35" s="227">
        <v>18</v>
      </c>
      <c r="D35" s="54">
        <f t="shared" si="35"/>
        <v>0</v>
      </c>
      <c r="E35" s="78">
        <f t="shared" si="128"/>
        <v>0</v>
      </c>
      <c r="F35" s="78"/>
      <c r="G35" s="55">
        <f t="shared" si="36"/>
        <v>0</v>
      </c>
      <c r="H35" s="56">
        <f t="shared" si="34"/>
        <v>0</v>
      </c>
      <c r="I35" s="78">
        <f t="shared" si="96"/>
        <v>40</v>
      </c>
      <c r="J35" s="78">
        <f t="shared" si="37"/>
        <v>325</v>
      </c>
      <c r="K35" s="78">
        <f t="shared" si="38"/>
        <v>1218.3232875906936</v>
      </c>
      <c r="L35" s="78">
        <f t="shared" si="97"/>
        <v>0</v>
      </c>
      <c r="M35" s="55">
        <f t="shared" si="39"/>
        <v>0</v>
      </c>
      <c r="N35" s="56">
        <f t="shared" si="40"/>
        <v>0</v>
      </c>
      <c r="O35" s="78">
        <f t="shared" si="98"/>
        <v>0</v>
      </c>
      <c r="P35" s="78">
        <f t="shared" si="41"/>
        <v>0</v>
      </c>
      <c r="Q35" s="78">
        <f t="shared" si="42"/>
        <v>0</v>
      </c>
      <c r="R35" s="78">
        <f t="shared" si="99"/>
        <v>0</v>
      </c>
      <c r="S35" s="55">
        <f t="shared" si="43"/>
        <v>0</v>
      </c>
      <c r="T35" s="56">
        <f t="shared" si="100"/>
        <v>0</v>
      </c>
      <c r="U35" s="78">
        <f t="shared" si="101"/>
        <v>0</v>
      </c>
      <c r="V35" s="78">
        <f t="shared" si="44"/>
        <v>0</v>
      </c>
      <c r="W35" s="78">
        <f t="shared" si="45"/>
        <v>0</v>
      </c>
      <c r="X35" s="78">
        <f t="shared" si="102"/>
        <v>0</v>
      </c>
      <c r="Y35" s="55">
        <f t="shared" si="46"/>
        <v>0</v>
      </c>
      <c r="Z35" s="228">
        <f t="shared" si="47"/>
        <v>0</v>
      </c>
      <c r="AA35" s="3">
        <f t="shared" si="103"/>
        <v>0</v>
      </c>
      <c r="AB35" s="210">
        <f t="shared" si="48"/>
        <v>0</v>
      </c>
      <c r="AC35" s="210">
        <f t="shared" si="49"/>
        <v>0</v>
      </c>
      <c r="AD35" s="210">
        <f t="shared" ref="AD35" si="233">IF(AC34=0,AC$14,0)</f>
        <v>0</v>
      </c>
      <c r="AE35" s="210">
        <f t="shared" si="50"/>
        <v>0</v>
      </c>
      <c r="AF35" s="210">
        <f t="shared" si="51"/>
        <v>0</v>
      </c>
      <c r="AG35" s="210">
        <f t="shared" ref="AG35" si="234">IF(AF34=0,AF$14,0)</f>
        <v>0</v>
      </c>
      <c r="AH35" s="210">
        <f t="shared" si="52"/>
        <v>0</v>
      </c>
      <c r="AI35" s="210">
        <f t="shared" si="53"/>
        <v>0</v>
      </c>
      <c r="AJ35" s="210">
        <f t="shared" ref="AJ35" si="235">IF(AI34=0,AI$14,0)</f>
        <v>0</v>
      </c>
      <c r="AK35" s="210">
        <f t="shared" si="54"/>
        <v>0</v>
      </c>
      <c r="AL35" s="210">
        <f t="shared" si="55"/>
        <v>0</v>
      </c>
      <c r="AM35" s="210">
        <f t="shared" ref="AM35" si="236">IF(AL34=0,AL$14,0)</f>
        <v>0</v>
      </c>
      <c r="AN35" s="210">
        <f t="shared" si="56"/>
        <v>0</v>
      </c>
      <c r="AO35" s="210">
        <f t="shared" si="57"/>
        <v>0</v>
      </c>
      <c r="AP35" s="210">
        <f t="shared" ref="AP35" si="237">IF(AO34=0,AO$14,0)</f>
        <v>0</v>
      </c>
      <c r="AQ35" s="210">
        <f t="shared" si="58"/>
        <v>0</v>
      </c>
      <c r="AR35" s="210">
        <f t="shared" si="59"/>
        <v>0</v>
      </c>
      <c r="AS35" s="210">
        <f t="shared" ref="AS35" si="238">IF(AR34=0,AR$14,0)</f>
        <v>0</v>
      </c>
      <c r="AT35" s="210">
        <f t="shared" si="60"/>
        <v>0</v>
      </c>
      <c r="AU35" s="210">
        <f t="shared" si="61"/>
        <v>0</v>
      </c>
      <c r="AV35" s="210">
        <f t="shared" ref="AV35" si="239">IF(AU34=0,AU$14,0)</f>
        <v>0</v>
      </c>
      <c r="AW35" s="210">
        <f t="shared" si="62"/>
        <v>0</v>
      </c>
      <c r="AX35" s="210">
        <f t="shared" si="63"/>
        <v>0</v>
      </c>
      <c r="AY35" s="210">
        <f t="shared" ref="AY35" si="240">IF(AX34=0,AX$14,0)</f>
        <v>0</v>
      </c>
      <c r="AZ35" s="210">
        <f t="shared" si="64"/>
        <v>0</v>
      </c>
      <c r="BA35" s="210">
        <f t="shared" si="65"/>
        <v>0</v>
      </c>
      <c r="BB35" s="210">
        <f t="shared" si="112"/>
        <v>0</v>
      </c>
      <c r="BC35" s="210">
        <f t="shared" si="66"/>
        <v>0</v>
      </c>
      <c r="BD35" s="210">
        <f t="shared" si="67"/>
        <v>0</v>
      </c>
      <c r="BE35" s="210">
        <f t="shared" si="113"/>
        <v>0</v>
      </c>
      <c r="BF35" s="210">
        <f t="shared" si="68"/>
        <v>0</v>
      </c>
      <c r="BG35" s="210">
        <f t="shared" si="69"/>
        <v>0</v>
      </c>
      <c r="BH35" s="210">
        <f t="shared" si="114"/>
        <v>0</v>
      </c>
      <c r="BI35" s="210">
        <f t="shared" si="70"/>
        <v>0</v>
      </c>
      <c r="BJ35" s="210">
        <f t="shared" si="71"/>
        <v>0</v>
      </c>
      <c r="BK35" s="210">
        <f t="shared" si="115"/>
        <v>0</v>
      </c>
      <c r="BL35" s="210">
        <f t="shared" si="72"/>
        <v>0</v>
      </c>
      <c r="BM35" s="210">
        <f t="shared" si="73"/>
        <v>0</v>
      </c>
      <c r="BN35" s="210">
        <f t="shared" si="116"/>
        <v>0</v>
      </c>
      <c r="BO35" s="210">
        <f t="shared" si="74"/>
        <v>0</v>
      </c>
      <c r="BP35" s="210">
        <f t="shared" si="75"/>
        <v>0</v>
      </c>
      <c r="BQ35" s="210">
        <f t="shared" si="117"/>
        <v>0</v>
      </c>
      <c r="BR35" s="210">
        <f t="shared" si="76"/>
        <v>0</v>
      </c>
      <c r="BS35" s="210">
        <f t="shared" si="77"/>
        <v>0</v>
      </c>
      <c r="BT35" s="210">
        <f t="shared" si="118"/>
        <v>0</v>
      </c>
      <c r="BU35" s="210">
        <f t="shared" si="78"/>
        <v>0</v>
      </c>
      <c r="BV35" s="210">
        <f t="shared" si="79"/>
        <v>0</v>
      </c>
      <c r="BW35" s="210">
        <f t="shared" si="119"/>
        <v>0</v>
      </c>
      <c r="BX35" s="210">
        <f t="shared" si="80"/>
        <v>0</v>
      </c>
      <c r="BY35" s="210">
        <f t="shared" si="81"/>
        <v>0</v>
      </c>
      <c r="BZ35" s="210">
        <f t="shared" si="120"/>
        <v>0</v>
      </c>
      <c r="CA35" s="210">
        <f t="shared" si="82"/>
        <v>0</v>
      </c>
      <c r="CB35" s="210">
        <f t="shared" si="83"/>
        <v>0</v>
      </c>
      <c r="CC35" s="210">
        <f t="shared" si="121"/>
        <v>0</v>
      </c>
      <c r="CD35" s="210">
        <f t="shared" si="84"/>
        <v>0</v>
      </c>
      <c r="CE35" s="210">
        <f t="shared" si="85"/>
        <v>0</v>
      </c>
      <c r="CF35" s="210">
        <f t="shared" si="122"/>
        <v>0</v>
      </c>
      <c r="CG35" s="210">
        <f t="shared" si="86"/>
        <v>0</v>
      </c>
      <c r="CH35" s="210">
        <f t="shared" si="87"/>
        <v>0</v>
      </c>
      <c r="CI35" s="210">
        <f t="shared" si="123"/>
        <v>0</v>
      </c>
      <c r="CJ35" s="210">
        <f t="shared" si="88"/>
        <v>0</v>
      </c>
      <c r="CK35" s="210">
        <f t="shared" si="89"/>
        <v>0</v>
      </c>
      <c r="CL35" s="210">
        <f t="shared" si="124"/>
        <v>0</v>
      </c>
      <c r="CM35" s="210">
        <f t="shared" si="90"/>
        <v>0</v>
      </c>
      <c r="CN35" s="210">
        <f t="shared" si="91"/>
        <v>0</v>
      </c>
      <c r="CO35" s="210">
        <f t="shared" si="125"/>
        <v>0</v>
      </c>
      <c r="CP35" s="210">
        <f t="shared" si="92"/>
        <v>0</v>
      </c>
      <c r="CQ35" s="210">
        <f t="shared" si="93"/>
        <v>0</v>
      </c>
      <c r="CR35" s="210">
        <f t="shared" si="126"/>
        <v>0</v>
      </c>
      <c r="CS35" s="210">
        <f t="shared" si="94"/>
        <v>0</v>
      </c>
      <c r="CT35" s="210">
        <f t="shared" si="95"/>
        <v>0</v>
      </c>
      <c r="CU35" s="56">
        <f t="shared" si="127"/>
        <v>0</v>
      </c>
      <c r="CV35" s="64"/>
      <c r="CX35" s="133">
        <f t="shared" si="0"/>
        <v>0</v>
      </c>
      <c r="CY35" s="131">
        <v>18</v>
      </c>
      <c r="DA35" s="133">
        <f t="shared" si="1"/>
        <v>0</v>
      </c>
      <c r="DB35" s="131">
        <v>18</v>
      </c>
      <c r="DD35" s="133">
        <f t="shared" si="2"/>
        <v>1218.3232875906936</v>
      </c>
      <c r="DE35" s="131">
        <v>18</v>
      </c>
      <c r="DG35" s="133">
        <f t="shared" si="3"/>
        <v>0</v>
      </c>
      <c r="DH35" s="131">
        <v>18</v>
      </c>
      <c r="DJ35" s="133">
        <f t="shared" si="4"/>
        <v>0</v>
      </c>
      <c r="DK35" s="131">
        <v>18</v>
      </c>
      <c r="DM35" s="133">
        <f t="shared" si="5"/>
        <v>0</v>
      </c>
      <c r="DN35" s="131">
        <v>18</v>
      </c>
      <c r="DP35" s="133">
        <f t="shared" si="6"/>
        <v>0</v>
      </c>
      <c r="DQ35" s="131">
        <v>18</v>
      </c>
      <c r="DS35" s="133">
        <f t="shared" si="7"/>
        <v>0</v>
      </c>
      <c r="DT35" s="131">
        <v>18</v>
      </c>
      <c r="DV35" s="133">
        <f t="shared" si="8"/>
        <v>0</v>
      </c>
      <c r="DW35" s="131">
        <v>18</v>
      </c>
      <c r="DY35" s="133">
        <f t="shared" si="9"/>
        <v>0</v>
      </c>
      <c r="DZ35" s="131">
        <v>18</v>
      </c>
      <c r="EB35" s="133">
        <f t="shared" si="10"/>
        <v>0</v>
      </c>
      <c r="EC35" s="131">
        <v>18</v>
      </c>
      <c r="EE35" s="133">
        <f t="shared" si="11"/>
        <v>0</v>
      </c>
      <c r="EF35" s="131">
        <v>18</v>
      </c>
      <c r="EH35" s="133">
        <f t="shared" si="12"/>
        <v>0</v>
      </c>
      <c r="EI35" s="131">
        <v>18</v>
      </c>
      <c r="EK35" s="133">
        <f t="shared" si="13"/>
        <v>0</v>
      </c>
      <c r="EL35" s="131">
        <v>18</v>
      </c>
      <c r="EN35" s="133">
        <f t="shared" si="14"/>
        <v>0</v>
      </c>
      <c r="EO35" s="131">
        <v>18</v>
      </c>
      <c r="EQ35" s="133">
        <f t="shared" si="15"/>
        <v>0</v>
      </c>
      <c r="ER35" s="131">
        <v>18</v>
      </c>
      <c r="ET35" s="133">
        <f t="shared" si="16"/>
        <v>0</v>
      </c>
      <c r="EU35" s="131">
        <v>18</v>
      </c>
      <c r="EW35" s="133">
        <f t="shared" si="17"/>
        <v>0</v>
      </c>
      <c r="EX35" s="131">
        <v>18</v>
      </c>
      <c r="EZ35" s="133">
        <f t="shared" si="18"/>
        <v>0</v>
      </c>
      <c r="FA35" s="131">
        <v>18</v>
      </c>
      <c r="FC35" s="133">
        <f t="shared" si="19"/>
        <v>0</v>
      </c>
      <c r="FD35" s="131">
        <v>18</v>
      </c>
      <c r="FF35" s="133">
        <f t="shared" si="20"/>
        <v>0</v>
      </c>
      <c r="FG35" s="131">
        <v>18</v>
      </c>
      <c r="FI35" s="133">
        <f t="shared" si="21"/>
        <v>0</v>
      </c>
      <c r="FJ35" s="131">
        <v>18</v>
      </c>
      <c r="FL35" s="133">
        <f t="shared" si="22"/>
        <v>0</v>
      </c>
      <c r="FM35" s="131">
        <v>18</v>
      </c>
      <c r="FO35" s="133">
        <f t="shared" si="23"/>
        <v>0</v>
      </c>
      <c r="FP35" s="131">
        <v>18</v>
      </c>
      <c r="FR35" s="133">
        <f t="shared" si="24"/>
        <v>0</v>
      </c>
      <c r="FS35" s="131">
        <v>18</v>
      </c>
      <c r="FU35" s="133">
        <f t="shared" si="25"/>
        <v>0</v>
      </c>
      <c r="FV35" s="131">
        <v>18</v>
      </c>
      <c r="FX35" s="133">
        <f t="shared" si="26"/>
        <v>0</v>
      </c>
      <c r="FY35" s="131">
        <v>18</v>
      </c>
      <c r="GA35" s="133">
        <f t="shared" si="27"/>
        <v>0</v>
      </c>
      <c r="GB35" s="131">
        <v>18</v>
      </c>
      <c r="GD35" s="133">
        <f t="shared" si="28"/>
        <v>0</v>
      </c>
      <c r="GE35" s="131">
        <v>18</v>
      </c>
      <c r="GG35" s="133">
        <f t="shared" si="29"/>
        <v>0</v>
      </c>
      <c r="GH35" s="131">
        <v>18</v>
      </c>
      <c r="GJ35" s="133">
        <f t="shared" si="30"/>
        <v>0</v>
      </c>
      <c r="GK35" s="131">
        <v>18</v>
      </c>
      <c r="GM35" s="133">
        <f t="shared" si="31"/>
        <v>0</v>
      </c>
      <c r="GN35" s="131">
        <v>18</v>
      </c>
    </row>
    <row r="36" spans="1:211" x14ac:dyDescent="0.25">
      <c r="A36" s="65">
        <f t="shared" si="32"/>
        <v>1237.6786254884919</v>
      </c>
      <c r="B36" s="65">
        <f t="shared" si="33"/>
        <v>325</v>
      </c>
      <c r="C36" s="227">
        <v>19</v>
      </c>
      <c r="D36" s="54">
        <f t="shared" si="35"/>
        <v>0</v>
      </c>
      <c r="E36" s="78">
        <f t="shared" si="128"/>
        <v>0</v>
      </c>
      <c r="F36" s="78"/>
      <c r="G36" s="55">
        <f t="shared" si="36"/>
        <v>0</v>
      </c>
      <c r="H36" s="56">
        <f t="shared" si="34"/>
        <v>0</v>
      </c>
      <c r="I36" s="78">
        <f t="shared" si="96"/>
        <v>40</v>
      </c>
      <c r="J36" s="78">
        <f t="shared" si="37"/>
        <v>325</v>
      </c>
      <c r="K36" s="78">
        <f t="shared" si="38"/>
        <v>912.678625488492</v>
      </c>
      <c r="L36" s="78">
        <f t="shared" si="97"/>
        <v>0</v>
      </c>
      <c r="M36" s="55">
        <f t="shared" si="39"/>
        <v>0</v>
      </c>
      <c r="N36" s="56">
        <f t="shared" si="40"/>
        <v>0</v>
      </c>
      <c r="O36" s="78">
        <f t="shared" si="98"/>
        <v>0</v>
      </c>
      <c r="P36" s="78">
        <f t="shared" si="41"/>
        <v>0</v>
      </c>
      <c r="Q36" s="78">
        <f t="shared" si="42"/>
        <v>0</v>
      </c>
      <c r="R36" s="78">
        <f t="shared" si="99"/>
        <v>0</v>
      </c>
      <c r="S36" s="55">
        <f t="shared" si="43"/>
        <v>0</v>
      </c>
      <c r="T36" s="56">
        <f t="shared" si="100"/>
        <v>0</v>
      </c>
      <c r="U36" s="78">
        <f t="shared" si="101"/>
        <v>0</v>
      </c>
      <c r="V36" s="78">
        <f t="shared" si="44"/>
        <v>0</v>
      </c>
      <c r="W36" s="78">
        <f t="shared" si="45"/>
        <v>0</v>
      </c>
      <c r="X36" s="78">
        <f t="shared" si="102"/>
        <v>0</v>
      </c>
      <c r="Y36" s="55">
        <f t="shared" si="46"/>
        <v>0</v>
      </c>
      <c r="Z36" s="228">
        <f t="shared" si="47"/>
        <v>0</v>
      </c>
      <c r="AA36" s="3">
        <f t="shared" si="103"/>
        <v>0</v>
      </c>
      <c r="AB36" s="210">
        <f t="shared" si="48"/>
        <v>0</v>
      </c>
      <c r="AC36" s="210">
        <f t="shared" si="49"/>
        <v>0</v>
      </c>
      <c r="AD36" s="210">
        <f t="shared" ref="AD36" si="241">IF(AC35=0,AC$14,0)</f>
        <v>0</v>
      </c>
      <c r="AE36" s="210">
        <f t="shared" si="50"/>
        <v>0</v>
      </c>
      <c r="AF36" s="210">
        <f t="shared" si="51"/>
        <v>0</v>
      </c>
      <c r="AG36" s="210">
        <f t="shared" ref="AG36" si="242">IF(AF35=0,AF$14,0)</f>
        <v>0</v>
      </c>
      <c r="AH36" s="210">
        <f t="shared" si="52"/>
        <v>0</v>
      </c>
      <c r="AI36" s="210">
        <f t="shared" si="53"/>
        <v>0</v>
      </c>
      <c r="AJ36" s="210">
        <f t="shared" ref="AJ36" si="243">IF(AI35=0,AI$14,0)</f>
        <v>0</v>
      </c>
      <c r="AK36" s="210">
        <f t="shared" si="54"/>
        <v>0</v>
      </c>
      <c r="AL36" s="210">
        <f t="shared" si="55"/>
        <v>0</v>
      </c>
      <c r="AM36" s="210">
        <f t="shared" ref="AM36" si="244">IF(AL35=0,AL$14,0)</f>
        <v>0</v>
      </c>
      <c r="AN36" s="210">
        <f t="shared" si="56"/>
        <v>0</v>
      </c>
      <c r="AO36" s="210">
        <f t="shared" si="57"/>
        <v>0</v>
      </c>
      <c r="AP36" s="210">
        <f t="shared" ref="AP36" si="245">IF(AO35=0,AO$14,0)</f>
        <v>0</v>
      </c>
      <c r="AQ36" s="210">
        <f t="shared" si="58"/>
        <v>0</v>
      </c>
      <c r="AR36" s="210">
        <f t="shared" si="59"/>
        <v>0</v>
      </c>
      <c r="AS36" s="210">
        <f t="shared" ref="AS36" si="246">IF(AR35=0,AR$14,0)</f>
        <v>0</v>
      </c>
      <c r="AT36" s="210">
        <f t="shared" si="60"/>
        <v>0</v>
      </c>
      <c r="AU36" s="210">
        <f t="shared" si="61"/>
        <v>0</v>
      </c>
      <c r="AV36" s="210">
        <f t="shared" ref="AV36" si="247">IF(AU35=0,AU$14,0)</f>
        <v>0</v>
      </c>
      <c r="AW36" s="210">
        <f t="shared" si="62"/>
        <v>0</v>
      </c>
      <c r="AX36" s="210">
        <f t="shared" si="63"/>
        <v>0</v>
      </c>
      <c r="AY36" s="210">
        <f t="shared" ref="AY36" si="248">IF(AX35=0,AX$14,0)</f>
        <v>0</v>
      </c>
      <c r="AZ36" s="210">
        <f t="shared" si="64"/>
        <v>0</v>
      </c>
      <c r="BA36" s="210">
        <f t="shared" si="65"/>
        <v>0</v>
      </c>
      <c r="BB36" s="210">
        <f t="shared" si="112"/>
        <v>0</v>
      </c>
      <c r="BC36" s="210">
        <f t="shared" si="66"/>
        <v>0</v>
      </c>
      <c r="BD36" s="210">
        <f t="shared" si="67"/>
        <v>0</v>
      </c>
      <c r="BE36" s="210">
        <f t="shared" si="113"/>
        <v>0</v>
      </c>
      <c r="BF36" s="210">
        <f t="shared" si="68"/>
        <v>0</v>
      </c>
      <c r="BG36" s="210">
        <f t="shared" si="69"/>
        <v>0</v>
      </c>
      <c r="BH36" s="210">
        <f t="shared" si="114"/>
        <v>0</v>
      </c>
      <c r="BI36" s="210">
        <f t="shared" si="70"/>
        <v>0</v>
      </c>
      <c r="BJ36" s="210">
        <f t="shared" si="71"/>
        <v>0</v>
      </c>
      <c r="BK36" s="210">
        <f t="shared" si="115"/>
        <v>0</v>
      </c>
      <c r="BL36" s="210">
        <f t="shared" si="72"/>
        <v>0</v>
      </c>
      <c r="BM36" s="210">
        <f t="shared" si="73"/>
        <v>0</v>
      </c>
      <c r="BN36" s="210">
        <f t="shared" si="116"/>
        <v>0</v>
      </c>
      <c r="BO36" s="210">
        <f t="shared" si="74"/>
        <v>0</v>
      </c>
      <c r="BP36" s="210">
        <f t="shared" si="75"/>
        <v>0</v>
      </c>
      <c r="BQ36" s="210">
        <f t="shared" si="117"/>
        <v>0</v>
      </c>
      <c r="BR36" s="210">
        <f t="shared" si="76"/>
        <v>0</v>
      </c>
      <c r="BS36" s="210">
        <f t="shared" si="77"/>
        <v>0</v>
      </c>
      <c r="BT36" s="210">
        <f t="shared" si="118"/>
        <v>0</v>
      </c>
      <c r="BU36" s="210">
        <f t="shared" si="78"/>
        <v>0</v>
      </c>
      <c r="BV36" s="210">
        <f t="shared" si="79"/>
        <v>0</v>
      </c>
      <c r="BW36" s="210">
        <f t="shared" si="119"/>
        <v>0</v>
      </c>
      <c r="BX36" s="210">
        <f t="shared" si="80"/>
        <v>0</v>
      </c>
      <c r="BY36" s="210">
        <f t="shared" si="81"/>
        <v>0</v>
      </c>
      <c r="BZ36" s="210">
        <f t="shared" si="120"/>
        <v>0</v>
      </c>
      <c r="CA36" s="210">
        <f t="shared" si="82"/>
        <v>0</v>
      </c>
      <c r="CB36" s="210">
        <f t="shared" si="83"/>
        <v>0</v>
      </c>
      <c r="CC36" s="210">
        <f t="shared" si="121"/>
        <v>0</v>
      </c>
      <c r="CD36" s="210">
        <f t="shared" si="84"/>
        <v>0</v>
      </c>
      <c r="CE36" s="210">
        <f t="shared" si="85"/>
        <v>0</v>
      </c>
      <c r="CF36" s="210">
        <f t="shared" si="122"/>
        <v>0</v>
      </c>
      <c r="CG36" s="210">
        <f t="shared" si="86"/>
        <v>0</v>
      </c>
      <c r="CH36" s="210">
        <f t="shared" si="87"/>
        <v>0</v>
      </c>
      <c r="CI36" s="210">
        <f t="shared" si="123"/>
        <v>0</v>
      </c>
      <c r="CJ36" s="210">
        <f t="shared" si="88"/>
        <v>0</v>
      </c>
      <c r="CK36" s="210">
        <f t="shared" si="89"/>
        <v>0</v>
      </c>
      <c r="CL36" s="210">
        <f t="shared" si="124"/>
        <v>0</v>
      </c>
      <c r="CM36" s="210">
        <f t="shared" si="90"/>
        <v>0</v>
      </c>
      <c r="CN36" s="210">
        <f t="shared" si="91"/>
        <v>0</v>
      </c>
      <c r="CO36" s="210">
        <f t="shared" si="125"/>
        <v>0</v>
      </c>
      <c r="CP36" s="210">
        <f t="shared" si="92"/>
        <v>0</v>
      </c>
      <c r="CQ36" s="210">
        <f t="shared" si="93"/>
        <v>0</v>
      </c>
      <c r="CR36" s="210">
        <f t="shared" si="126"/>
        <v>0</v>
      </c>
      <c r="CS36" s="210">
        <f t="shared" si="94"/>
        <v>0</v>
      </c>
      <c r="CT36" s="210">
        <f t="shared" si="95"/>
        <v>0</v>
      </c>
      <c r="CU36" s="56">
        <f t="shared" si="127"/>
        <v>0</v>
      </c>
      <c r="CV36" s="64"/>
      <c r="CX36" s="133">
        <f t="shared" si="0"/>
        <v>0</v>
      </c>
      <c r="CY36" s="131">
        <v>19</v>
      </c>
      <c r="DA36" s="133">
        <f t="shared" si="1"/>
        <v>0</v>
      </c>
      <c r="DB36" s="131">
        <v>19</v>
      </c>
      <c r="DD36" s="133">
        <f t="shared" si="2"/>
        <v>912.678625488492</v>
      </c>
      <c r="DE36" s="131">
        <v>19</v>
      </c>
      <c r="DG36" s="133">
        <f t="shared" si="3"/>
        <v>0</v>
      </c>
      <c r="DH36" s="131">
        <v>19</v>
      </c>
      <c r="DJ36" s="133">
        <f t="shared" si="4"/>
        <v>0</v>
      </c>
      <c r="DK36" s="131">
        <v>19</v>
      </c>
      <c r="DM36" s="133">
        <f t="shared" si="5"/>
        <v>0</v>
      </c>
      <c r="DN36" s="131">
        <v>19</v>
      </c>
      <c r="DP36" s="133">
        <f t="shared" si="6"/>
        <v>0</v>
      </c>
      <c r="DQ36" s="131">
        <v>19</v>
      </c>
      <c r="DS36" s="133">
        <f t="shared" si="7"/>
        <v>0</v>
      </c>
      <c r="DT36" s="131">
        <v>19</v>
      </c>
      <c r="DV36" s="133">
        <f t="shared" si="8"/>
        <v>0</v>
      </c>
      <c r="DW36" s="131">
        <v>19</v>
      </c>
      <c r="DY36" s="133">
        <f t="shared" si="9"/>
        <v>0</v>
      </c>
      <c r="DZ36" s="131">
        <v>19</v>
      </c>
      <c r="EB36" s="133">
        <f t="shared" si="10"/>
        <v>0</v>
      </c>
      <c r="EC36" s="131">
        <v>19</v>
      </c>
      <c r="EE36" s="133">
        <f t="shared" si="11"/>
        <v>0</v>
      </c>
      <c r="EF36" s="131">
        <v>19</v>
      </c>
      <c r="EH36" s="133">
        <f t="shared" si="12"/>
        <v>0</v>
      </c>
      <c r="EI36" s="131">
        <v>19</v>
      </c>
      <c r="EK36" s="133">
        <f t="shared" si="13"/>
        <v>0</v>
      </c>
      <c r="EL36" s="131">
        <v>19</v>
      </c>
      <c r="EN36" s="133">
        <f t="shared" si="14"/>
        <v>0</v>
      </c>
      <c r="EO36" s="131">
        <v>19</v>
      </c>
      <c r="EQ36" s="133">
        <f t="shared" si="15"/>
        <v>0</v>
      </c>
      <c r="ER36" s="131">
        <v>19</v>
      </c>
      <c r="ET36" s="133">
        <f t="shared" si="16"/>
        <v>0</v>
      </c>
      <c r="EU36" s="131">
        <v>19</v>
      </c>
      <c r="EW36" s="133">
        <f t="shared" si="17"/>
        <v>0</v>
      </c>
      <c r="EX36" s="131">
        <v>19</v>
      </c>
      <c r="EZ36" s="133">
        <f t="shared" si="18"/>
        <v>0</v>
      </c>
      <c r="FA36" s="131">
        <v>19</v>
      </c>
      <c r="FC36" s="133">
        <f t="shared" si="19"/>
        <v>0</v>
      </c>
      <c r="FD36" s="131">
        <v>19</v>
      </c>
      <c r="FF36" s="133">
        <f t="shared" si="20"/>
        <v>0</v>
      </c>
      <c r="FG36" s="131">
        <v>19</v>
      </c>
      <c r="FI36" s="133">
        <f t="shared" si="21"/>
        <v>0</v>
      </c>
      <c r="FJ36" s="131">
        <v>19</v>
      </c>
      <c r="FL36" s="133">
        <f t="shared" si="22"/>
        <v>0</v>
      </c>
      <c r="FM36" s="131">
        <v>19</v>
      </c>
      <c r="FO36" s="133">
        <f t="shared" si="23"/>
        <v>0</v>
      </c>
      <c r="FP36" s="131">
        <v>19</v>
      </c>
      <c r="FR36" s="133">
        <f t="shared" si="24"/>
        <v>0</v>
      </c>
      <c r="FS36" s="131">
        <v>19</v>
      </c>
      <c r="FU36" s="133">
        <f t="shared" si="25"/>
        <v>0</v>
      </c>
      <c r="FV36" s="131">
        <v>19</v>
      </c>
      <c r="FX36" s="133">
        <f t="shared" si="26"/>
        <v>0</v>
      </c>
      <c r="FY36" s="131">
        <v>19</v>
      </c>
      <c r="GA36" s="133">
        <f t="shared" si="27"/>
        <v>0</v>
      </c>
      <c r="GB36" s="131">
        <v>19</v>
      </c>
      <c r="GD36" s="133">
        <f t="shared" si="28"/>
        <v>0</v>
      </c>
      <c r="GE36" s="131">
        <v>19</v>
      </c>
      <c r="GG36" s="133">
        <f t="shared" si="29"/>
        <v>0</v>
      </c>
      <c r="GH36" s="131">
        <v>19</v>
      </c>
      <c r="GJ36" s="133">
        <f t="shared" si="30"/>
        <v>0</v>
      </c>
      <c r="GK36" s="131">
        <v>19</v>
      </c>
      <c r="GM36" s="133">
        <f t="shared" si="31"/>
        <v>0</v>
      </c>
      <c r="GN36" s="131">
        <v>19</v>
      </c>
    </row>
    <row r="37" spans="1:211" x14ac:dyDescent="0.25">
      <c r="A37" s="65">
        <f t="shared" si="32"/>
        <v>925.41166237407606</v>
      </c>
      <c r="B37" s="65">
        <f t="shared" si="33"/>
        <v>325</v>
      </c>
      <c r="C37" s="227">
        <v>20</v>
      </c>
      <c r="D37" s="54">
        <f t="shared" si="35"/>
        <v>0</v>
      </c>
      <c r="E37" s="78">
        <f t="shared" si="128"/>
        <v>0</v>
      </c>
      <c r="F37" s="78"/>
      <c r="G37" s="55">
        <f t="shared" si="36"/>
        <v>0</v>
      </c>
      <c r="H37" s="56">
        <f t="shared" si="34"/>
        <v>0</v>
      </c>
      <c r="I37" s="78">
        <f t="shared" si="96"/>
        <v>40</v>
      </c>
      <c r="J37" s="78">
        <f t="shared" si="37"/>
        <v>325</v>
      </c>
      <c r="K37" s="78">
        <f t="shared" si="38"/>
        <v>600.41166237407606</v>
      </c>
      <c r="L37" s="78">
        <f t="shared" si="97"/>
        <v>0</v>
      </c>
      <c r="M37" s="55">
        <f t="shared" si="39"/>
        <v>0</v>
      </c>
      <c r="N37" s="56">
        <f t="shared" si="40"/>
        <v>0</v>
      </c>
      <c r="O37" s="78">
        <f t="shared" si="98"/>
        <v>0</v>
      </c>
      <c r="P37" s="78">
        <f t="shared" si="41"/>
        <v>0</v>
      </c>
      <c r="Q37" s="78">
        <f t="shared" si="42"/>
        <v>0</v>
      </c>
      <c r="R37" s="78">
        <f t="shared" si="99"/>
        <v>0</v>
      </c>
      <c r="S37" s="55">
        <f t="shared" si="43"/>
        <v>0</v>
      </c>
      <c r="T37" s="56">
        <f t="shared" si="100"/>
        <v>0</v>
      </c>
      <c r="U37" s="78">
        <f t="shared" si="101"/>
        <v>0</v>
      </c>
      <c r="V37" s="78">
        <f t="shared" si="44"/>
        <v>0</v>
      </c>
      <c r="W37" s="78">
        <f t="shared" si="45"/>
        <v>0</v>
      </c>
      <c r="X37" s="78">
        <f t="shared" si="102"/>
        <v>0</v>
      </c>
      <c r="Y37" s="55">
        <f t="shared" si="46"/>
        <v>0</v>
      </c>
      <c r="Z37" s="228">
        <f t="shared" si="47"/>
        <v>0</v>
      </c>
      <c r="AA37" s="3">
        <f t="shared" si="103"/>
        <v>0</v>
      </c>
      <c r="AB37" s="210">
        <f t="shared" si="48"/>
        <v>0</v>
      </c>
      <c r="AC37" s="210">
        <f t="shared" si="49"/>
        <v>0</v>
      </c>
      <c r="AD37" s="210">
        <f t="shared" ref="AD37" si="249">IF(AC36=0,AC$14,0)</f>
        <v>0</v>
      </c>
      <c r="AE37" s="210">
        <f t="shared" si="50"/>
        <v>0</v>
      </c>
      <c r="AF37" s="210">
        <f t="shared" si="51"/>
        <v>0</v>
      </c>
      <c r="AG37" s="210">
        <f t="shared" ref="AG37" si="250">IF(AF36=0,AF$14,0)</f>
        <v>0</v>
      </c>
      <c r="AH37" s="210">
        <f t="shared" si="52"/>
        <v>0</v>
      </c>
      <c r="AI37" s="210">
        <f t="shared" si="53"/>
        <v>0</v>
      </c>
      <c r="AJ37" s="210">
        <f t="shared" ref="AJ37" si="251">IF(AI36=0,AI$14,0)</f>
        <v>0</v>
      </c>
      <c r="AK37" s="210">
        <f t="shared" si="54"/>
        <v>0</v>
      </c>
      <c r="AL37" s="210">
        <f t="shared" si="55"/>
        <v>0</v>
      </c>
      <c r="AM37" s="210">
        <f t="shared" ref="AM37" si="252">IF(AL36=0,AL$14,0)</f>
        <v>0</v>
      </c>
      <c r="AN37" s="210">
        <f t="shared" si="56"/>
        <v>0</v>
      </c>
      <c r="AO37" s="210">
        <f t="shared" si="57"/>
        <v>0</v>
      </c>
      <c r="AP37" s="210">
        <f t="shared" ref="AP37" si="253">IF(AO36=0,AO$14,0)</f>
        <v>0</v>
      </c>
      <c r="AQ37" s="210">
        <f t="shared" si="58"/>
        <v>0</v>
      </c>
      <c r="AR37" s="210">
        <f t="shared" si="59"/>
        <v>0</v>
      </c>
      <c r="AS37" s="210">
        <f t="shared" ref="AS37" si="254">IF(AR36=0,AR$14,0)</f>
        <v>0</v>
      </c>
      <c r="AT37" s="210">
        <f t="shared" si="60"/>
        <v>0</v>
      </c>
      <c r="AU37" s="210">
        <f t="shared" si="61"/>
        <v>0</v>
      </c>
      <c r="AV37" s="210">
        <f t="shared" ref="AV37" si="255">IF(AU36=0,AU$14,0)</f>
        <v>0</v>
      </c>
      <c r="AW37" s="210">
        <f t="shared" si="62"/>
        <v>0</v>
      </c>
      <c r="AX37" s="210">
        <f t="shared" si="63"/>
        <v>0</v>
      </c>
      <c r="AY37" s="210">
        <f t="shared" ref="AY37" si="256">IF(AX36=0,AX$14,0)</f>
        <v>0</v>
      </c>
      <c r="AZ37" s="210">
        <f t="shared" si="64"/>
        <v>0</v>
      </c>
      <c r="BA37" s="210">
        <f t="shared" si="65"/>
        <v>0</v>
      </c>
      <c r="BB37" s="210">
        <f t="shared" si="112"/>
        <v>0</v>
      </c>
      <c r="BC37" s="210">
        <f t="shared" si="66"/>
        <v>0</v>
      </c>
      <c r="BD37" s="210">
        <f t="shared" si="67"/>
        <v>0</v>
      </c>
      <c r="BE37" s="210">
        <f t="shared" si="113"/>
        <v>0</v>
      </c>
      <c r="BF37" s="210">
        <f t="shared" si="68"/>
        <v>0</v>
      </c>
      <c r="BG37" s="210">
        <f t="shared" si="69"/>
        <v>0</v>
      </c>
      <c r="BH37" s="210">
        <f t="shared" si="114"/>
        <v>0</v>
      </c>
      <c r="BI37" s="210">
        <f t="shared" si="70"/>
        <v>0</v>
      </c>
      <c r="BJ37" s="210">
        <f t="shared" si="71"/>
        <v>0</v>
      </c>
      <c r="BK37" s="210">
        <f t="shared" si="115"/>
        <v>0</v>
      </c>
      <c r="BL37" s="210">
        <f t="shared" si="72"/>
        <v>0</v>
      </c>
      <c r="BM37" s="210">
        <f t="shared" si="73"/>
        <v>0</v>
      </c>
      <c r="BN37" s="210">
        <f t="shared" si="116"/>
        <v>0</v>
      </c>
      <c r="BO37" s="210">
        <f t="shared" si="74"/>
        <v>0</v>
      </c>
      <c r="BP37" s="210">
        <f t="shared" si="75"/>
        <v>0</v>
      </c>
      <c r="BQ37" s="210">
        <f t="shared" si="117"/>
        <v>0</v>
      </c>
      <c r="BR37" s="210">
        <f t="shared" si="76"/>
        <v>0</v>
      </c>
      <c r="BS37" s="210">
        <f t="shared" si="77"/>
        <v>0</v>
      </c>
      <c r="BT37" s="210">
        <f t="shared" si="118"/>
        <v>0</v>
      </c>
      <c r="BU37" s="210">
        <f t="shared" si="78"/>
        <v>0</v>
      </c>
      <c r="BV37" s="210">
        <f t="shared" si="79"/>
        <v>0</v>
      </c>
      <c r="BW37" s="210">
        <f t="shared" si="119"/>
        <v>0</v>
      </c>
      <c r="BX37" s="210">
        <f t="shared" si="80"/>
        <v>0</v>
      </c>
      <c r="BY37" s="210">
        <f t="shared" si="81"/>
        <v>0</v>
      </c>
      <c r="BZ37" s="210">
        <f t="shared" si="120"/>
        <v>0</v>
      </c>
      <c r="CA37" s="210">
        <f t="shared" si="82"/>
        <v>0</v>
      </c>
      <c r="CB37" s="210">
        <f t="shared" si="83"/>
        <v>0</v>
      </c>
      <c r="CC37" s="210">
        <f t="shared" si="121"/>
        <v>0</v>
      </c>
      <c r="CD37" s="210">
        <f t="shared" si="84"/>
        <v>0</v>
      </c>
      <c r="CE37" s="210">
        <f t="shared" si="85"/>
        <v>0</v>
      </c>
      <c r="CF37" s="210">
        <f t="shared" si="122"/>
        <v>0</v>
      </c>
      <c r="CG37" s="210">
        <f t="shared" si="86"/>
        <v>0</v>
      </c>
      <c r="CH37" s="210">
        <f t="shared" si="87"/>
        <v>0</v>
      </c>
      <c r="CI37" s="210">
        <f t="shared" si="123"/>
        <v>0</v>
      </c>
      <c r="CJ37" s="210">
        <f t="shared" si="88"/>
        <v>0</v>
      </c>
      <c r="CK37" s="210">
        <f t="shared" si="89"/>
        <v>0</v>
      </c>
      <c r="CL37" s="210">
        <f t="shared" si="124"/>
        <v>0</v>
      </c>
      <c r="CM37" s="210">
        <f t="shared" si="90"/>
        <v>0</v>
      </c>
      <c r="CN37" s="210">
        <f t="shared" si="91"/>
        <v>0</v>
      </c>
      <c r="CO37" s="210">
        <f t="shared" si="125"/>
        <v>0</v>
      </c>
      <c r="CP37" s="210">
        <f t="shared" si="92"/>
        <v>0</v>
      </c>
      <c r="CQ37" s="210">
        <f t="shared" si="93"/>
        <v>0</v>
      </c>
      <c r="CR37" s="210">
        <f t="shared" si="126"/>
        <v>0</v>
      </c>
      <c r="CS37" s="210">
        <f t="shared" si="94"/>
        <v>0</v>
      </c>
      <c r="CT37" s="210">
        <f t="shared" si="95"/>
        <v>0</v>
      </c>
      <c r="CU37" s="56">
        <f t="shared" si="127"/>
        <v>0</v>
      </c>
      <c r="CV37" s="64"/>
      <c r="CX37" s="133">
        <f t="shared" si="0"/>
        <v>0</v>
      </c>
      <c r="CY37" s="131">
        <v>20</v>
      </c>
      <c r="DA37" s="133">
        <f t="shared" si="1"/>
        <v>0</v>
      </c>
      <c r="DB37" s="131">
        <v>20</v>
      </c>
      <c r="DD37" s="133">
        <f t="shared" si="2"/>
        <v>600.41166237407606</v>
      </c>
      <c r="DE37" s="131">
        <v>20</v>
      </c>
      <c r="DG37" s="133">
        <f t="shared" si="3"/>
        <v>0</v>
      </c>
      <c r="DH37" s="131">
        <v>20</v>
      </c>
      <c r="DJ37" s="133">
        <f t="shared" si="4"/>
        <v>0</v>
      </c>
      <c r="DK37" s="131">
        <v>20</v>
      </c>
      <c r="DM37" s="133">
        <f t="shared" si="5"/>
        <v>0</v>
      </c>
      <c r="DN37" s="131">
        <v>20</v>
      </c>
      <c r="DP37" s="133">
        <f t="shared" si="6"/>
        <v>0</v>
      </c>
      <c r="DQ37" s="131">
        <v>20</v>
      </c>
      <c r="DS37" s="133">
        <f t="shared" si="7"/>
        <v>0</v>
      </c>
      <c r="DT37" s="131">
        <v>20</v>
      </c>
      <c r="DV37" s="133">
        <f t="shared" si="8"/>
        <v>0</v>
      </c>
      <c r="DW37" s="131">
        <v>20</v>
      </c>
      <c r="DY37" s="133">
        <f t="shared" si="9"/>
        <v>0</v>
      </c>
      <c r="DZ37" s="131">
        <v>20</v>
      </c>
      <c r="EB37" s="133">
        <f t="shared" si="10"/>
        <v>0</v>
      </c>
      <c r="EC37" s="131">
        <v>20</v>
      </c>
      <c r="EE37" s="133">
        <f t="shared" si="11"/>
        <v>0</v>
      </c>
      <c r="EF37" s="131">
        <v>20</v>
      </c>
      <c r="EH37" s="133">
        <f t="shared" si="12"/>
        <v>0</v>
      </c>
      <c r="EI37" s="131">
        <v>20</v>
      </c>
      <c r="EK37" s="133">
        <f t="shared" si="13"/>
        <v>0</v>
      </c>
      <c r="EL37" s="131">
        <v>20</v>
      </c>
      <c r="EN37" s="133">
        <f t="shared" si="14"/>
        <v>0</v>
      </c>
      <c r="EO37" s="131">
        <v>20</v>
      </c>
      <c r="EQ37" s="133">
        <f t="shared" si="15"/>
        <v>0</v>
      </c>
      <c r="ER37" s="131">
        <v>20</v>
      </c>
      <c r="ET37" s="133">
        <f t="shared" si="16"/>
        <v>0</v>
      </c>
      <c r="EU37" s="131">
        <v>20</v>
      </c>
      <c r="EW37" s="133">
        <f t="shared" si="17"/>
        <v>0</v>
      </c>
      <c r="EX37" s="131">
        <v>20</v>
      </c>
      <c r="EZ37" s="133">
        <f t="shared" si="18"/>
        <v>0</v>
      </c>
      <c r="FA37" s="131">
        <v>20</v>
      </c>
      <c r="FC37" s="133">
        <f t="shared" si="19"/>
        <v>0</v>
      </c>
      <c r="FD37" s="131">
        <v>20</v>
      </c>
      <c r="FF37" s="133">
        <f t="shared" si="20"/>
        <v>0</v>
      </c>
      <c r="FG37" s="131">
        <v>20</v>
      </c>
      <c r="FI37" s="133">
        <f t="shared" si="21"/>
        <v>0</v>
      </c>
      <c r="FJ37" s="131">
        <v>20</v>
      </c>
      <c r="FL37" s="133">
        <f t="shared" si="22"/>
        <v>0</v>
      </c>
      <c r="FM37" s="131">
        <v>20</v>
      </c>
      <c r="FO37" s="133">
        <f t="shared" si="23"/>
        <v>0</v>
      </c>
      <c r="FP37" s="131">
        <v>20</v>
      </c>
      <c r="FR37" s="133">
        <f t="shared" si="24"/>
        <v>0</v>
      </c>
      <c r="FS37" s="131">
        <v>20</v>
      </c>
      <c r="FU37" s="133">
        <f t="shared" si="25"/>
        <v>0</v>
      </c>
      <c r="FV37" s="131">
        <v>20</v>
      </c>
      <c r="FX37" s="133">
        <f t="shared" si="26"/>
        <v>0</v>
      </c>
      <c r="FY37" s="131">
        <v>20</v>
      </c>
      <c r="GA37" s="133">
        <f t="shared" si="27"/>
        <v>0</v>
      </c>
      <c r="GB37" s="131">
        <v>20</v>
      </c>
      <c r="GD37" s="133">
        <f t="shared" si="28"/>
        <v>0</v>
      </c>
      <c r="GE37" s="131">
        <v>20</v>
      </c>
      <c r="GG37" s="133">
        <f t="shared" si="29"/>
        <v>0</v>
      </c>
      <c r="GH37" s="131">
        <v>20</v>
      </c>
      <c r="GJ37" s="133">
        <f t="shared" si="30"/>
        <v>0</v>
      </c>
      <c r="GK37" s="131">
        <v>20</v>
      </c>
      <c r="GM37" s="133">
        <f t="shared" si="31"/>
        <v>0</v>
      </c>
      <c r="GN37" s="131">
        <v>20</v>
      </c>
    </row>
    <row r="38" spans="1:211" x14ac:dyDescent="0.25">
      <c r="A38" s="65">
        <f t="shared" si="32"/>
        <v>606.37891505884772</v>
      </c>
      <c r="B38" s="65">
        <f t="shared" si="33"/>
        <v>325</v>
      </c>
      <c r="C38" s="227">
        <v>21</v>
      </c>
      <c r="D38" s="54">
        <f t="shared" si="35"/>
        <v>0</v>
      </c>
      <c r="E38" s="78">
        <f t="shared" si="128"/>
        <v>0</v>
      </c>
      <c r="F38" s="78"/>
      <c r="G38" s="55">
        <f t="shared" si="36"/>
        <v>0</v>
      </c>
      <c r="H38" s="56">
        <f t="shared" si="34"/>
        <v>0</v>
      </c>
      <c r="I38" s="78">
        <f t="shared" si="96"/>
        <v>40</v>
      </c>
      <c r="J38" s="78">
        <f t="shared" si="37"/>
        <v>325</v>
      </c>
      <c r="K38" s="78">
        <f t="shared" si="38"/>
        <v>281.37891505884772</v>
      </c>
      <c r="L38" s="78">
        <f t="shared" si="97"/>
        <v>0</v>
      </c>
      <c r="M38" s="55">
        <f t="shared" si="39"/>
        <v>0</v>
      </c>
      <c r="N38" s="56">
        <f t="shared" si="40"/>
        <v>0</v>
      </c>
      <c r="O38" s="78">
        <f t="shared" si="98"/>
        <v>0</v>
      </c>
      <c r="P38" s="78">
        <f t="shared" si="41"/>
        <v>0</v>
      </c>
      <c r="Q38" s="78">
        <f t="shared" si="42"/>
        <v>0</v>
      </c>
      <c r="R38" s="78">
        <f t="shared" si="99"/>
        <v>0</v>
      </c>
      <c r="S38" s="55">
        <f t="shared" si="43"/>
        <v>0</v>
      </c>
      <c r="T38" s="56">
        <f t="shared" si="100"/>
        <v>0</v>
      </c>
      <c r="U38" s="78">
        <f t="shared" si="101"/>
        <v>0</v>
      </c>
      <c r="V38" s="78">
        <f t="shared" si="44"/>
        <v>0</v>
      </c>
      <c r="W38" s="78">
        <f t="shared" si="45"/>
        <v>0</v>
      </c>
      <c r="X38" s="78">
        <f t="shared" si="102"/>
        <v>0</v>
      </c>
      <c r="Y38" s="55">
        <f t="shared" si="46"/>
        <v>0</v>
      </c>
      <c r="Z38" s="228">
        <f t="shared" si="47"/>
        <v>0</v>
      </c>
      <c r="AA38" s="3">
        <f t="shared" si="103"/>
        <v>0</v>
      </c>
      <c r="AB38" s="210">
        <f t="shared" si="48"/>
        <v>0</v>
      </c>
      <c r="AC38" s="210">
        <f t="shared" si="49"/>
        <v>0</v>
      </c>
      <c r="AD38" s="210">
        <f t="shared" ref="AD38" si="257">IF(AC37=0,AC$14,0)</f>
        <v>0</v>
      </c>
      <c r="AE38" s="210">
        <f t="shared" si="50"/>
        <v>0</v>
      </c>
      <c r="AF38" s="210">
        <f t="shared" si="51"/>
        <v>0</v>
      </c>
      <c r="AG38" s="210">
        <f t="shared" ref="AG38" si="258">IF(AF37=0,AF$14,0)</f>
        <v>0</v>
      </c>
      <c r="AH38" s="210">
        <f t="shared" si="52"/>
        <v>0</v>
      </c>
      <c r="AI38" s="210">
        <f t="shared" si="53"/>
        <v>0</v>
      </c>
      <c r="AJ38" s="210">
        <f t="shared" ref="AJ38" si="259">IF(AI37=0,AI$14,0)</f>
        <v>0</v>
      </c>
      <c r="AK38" s="210">
        <f t="shared" si="54"/>
        <v>0</v>
      </c>
      <c r="AL38" s="210">
        <f t="shared" si="55"/>
        <v>0</v>
      </c>
      <c r="AM38" s="210">
        <f t="shared" ref="AM38" si="260">IF(AL37=0,AL$14,0)</f>
        <v>0</v>
      </c>
      <c r="AN38" s="210">
        <f t="shared" si="56"/>
        <v>0</v>
      </c>
      <c r="AO38" s="210">
        <f t="shared" si="57"/>
        <v>0</v>
      </c>
      <c r="AP38" s="210">
        <f t="shared" ref="AP38" si="261">IF(AO37=0,AO$14,0)</f>
        <v>0</v>
      </c>
      <c r="AQ38" s="210">
        <f t="shared" si="58"/>
        <v>0</v>
      </c>
      <c r="AR38" s="210">
        <f t="shared" si="59"/>
        <v>0</v>
      </c>
      <c r="AS38" s="210">
        <f t="shared" ref="AS38" si="262">IF(AR37=0,AR$14,0)</f>
        <v>0</v>
      </c>
      <c r="AT38" s="210">
        <f t="shared" si="60"/>
        <v>0</v>
      </c>
      <c r="AU38" s="210">
        <f t="shared" si="61"/>
        <v>0</v>
      </c>
      <c r="AV38" s="210">
        <f t="shared" ref="AV38" si="263">IF(AU37=0,AU$14,0)</f>
        <v>0</v>
      </c>
      <c r="AW38" s="210">
        <f t="shared" si="62"/>
        <v>0</v>
      </c>
      <c r="AX38" s="210">
        <f t="shared" si="63"/>
        <v>0</v>
      </c>
      <c r="AY38" s="210">
        <f t="shared" ref="AY38" si="264">IF(AX37=0,AX$14,0)</f>
        <v>0</v>
      </c>
      <c r="AZ38" s="210">
        <f t="shared" si="64"/>
        <v>0</v>
      </c>
      <c r="BA38" s="210">
        <f t="shared" si="65"/>
        <v>0</v>
      </c>
      <c r="BB38" s="210">
        <f t="shared" si="112"/>
        <v>0</v>
      </c>
      <c r="BC38" s="210">
        <f t="shared" si="66"/>
        <v>0</v>
      </c>
      <c r="BD38" s="210">
        <f t="shared" si="67"/>
        <v>0</v>
      </c>
      <c r="BE38" s="210">
        <f t="shared" si="113"/>
        <v>0</v>
      </c>
      <c r="BF38" s="210">
        <f t="shared" si="68"/>
        <v>0</v>
      </c>
      <c r="BG38" s="210">
        <f t="shared" si="69"/>
        <v>0</v>
      </c>
      <c r="BH38" s="210">
        <f t="shared" si="114"/>
        <v>0</v>
      </c>
      <c r="BI38" s="210">
        <f t="shared" si="70"/>
        <v>0</v>
      </c>
      <c r="BJ38" s="210">
        <f t="shared" si="71"/>
        <v>0</v>
      </c>
      <c r="BK38" s="210">
        <f t="shared" si="115"/>
        <v>0</v>
      </c>
      <c r="BL38" s="210">
        <f t="shared" si="72"/>
        <v>0</v>
      </c>
      <c r="BM38" s="210">
        <f t="shared" si="73"/>
        <v>0</v>
      </c>
      <c r="BN38" s="210">
        <f t="shared" si="116"/>
        <v>0</v>
      </c>
      <c r="BO38" s="210">
        <f t="shared" si="74"/>
        <v>0</v>
      </c>
      <c r="BP38" s="210">
        <f t="shared" si="75"/>
        <v>0</v>
      </c>
      <c r="BQ38" s="210">
        <f t="shared" si="117"/>
        <v>0</v>
      </c>
      <c r="BR38" s="210">
        <f t="shared" si="76"/>
        <v>0</v>
      </c>
      <c r="BS38" s="210">
        <f t="shared" si="77"/>
        <v>0</v>
      </c>
      <c r="BT38" s="210">
        <f t="shared" si="118"/>
        <v>0</v>
      </c>
      <c r="BU38" s="210">
        <f t="shared" si="78"/>
        <v>0</v>
      </c>
      <c r="BV38" s="210">
        <f t="shared" si="79"/>
        <v>0</v>
      </c>
      <c r="BW38" s="210">
        <f t="shared" si="119"/>
        <v>0</v>
      </c>
      <c r="BX38" s="210">
        <f t="shared" si="80"/>
        <v>0</v>
      </c>
      <c r="BY38" s="210">
        <f t="shared" si="81"/>
        <v>0</v>
      </c>
      <c r="BZ38" s="210">
        <f t="shared" si="120"/>
        <v>0</v>
      </c>
      <c r="CA38" s="210">
        <f t="shared" si="82"/>
        <v>0</v>
      </c>
      <c r="CB38" s="210">
        <f t="shared" si="83"/>
        <v>0</v>
      </c>
      <c r="CC38" s="210">
        <f t="shared" si="121"/>
        <v>0</v>
      </c>
      <c r="CD38" s="210">
        <f t="shared" si="84"/>
        <v>0</v>
      </c>
      <c r="CE38" s="210">
        <f t="shared" si="85"/>
        <v>0</v>
      </c>
      <c r="CF38" s="210">
        <f t="shared" si="122"/>
        <v>0</v>
      </c>
      <c r="CG38" s="210">
        <f t="shared" si="86"/>
        <v>0</v>
      </c>
      <c r="CH38" s="210">
        <f t="shared" si="87"/>
        <v>0</v>
      </c>
      <c r="CI38" s="210">
        <f t="shared" si="123"/>
        <v>0</v>
      </c>
      <c r="CJ38" s="210">
        <f t="shared" si="88"/>
        <v>0</v>
      </c>
      <c r="CK38" s="210">
        <f t="shared" si="89"/>
        <v>0</v>
      </c>
      <c r="CL38" s="210">
        <f t="shared" si="124"/>
        <v>0</v>
      </c>
      <c r="CM38" s="210">
        <f t="shared" si="90"/>
        <v>0</v>
      </c>
      <c r="CN38" s="210">
        <f t="shared" si="91"/>
        <v>0</v>
      </c>
      <c r="CO38" s="210">
        <f t="shared" si="125"/>
        <v>0</v>
      </c>
      <c r="CP38" s="210">
        <f t="shared" si="92"/>
        <v>0</v>
      </c>
      <c r="CQ38" s="210">
        <f t="shared" si="93"/>
        <v>0</v>
      </c>
      <c r="CR38" s="210">
        <f t="shared" si="126"/>
        <v>0</v>
      </c>
      <c r="CS38" s="210">
        <f t="shared" si="94"/>
        <v>0</v>
      </c>
      <c r="CT38" s="210">
        <f t="shared" si="95"/>
        <v>0</v>
      </c>
      <c r="CU38" s="56">
        <f t="shared" si="127"/>
        <v>0</v>
      </c>
      <c r="CV38" s="64"/>
      <c r="CX38" s="133">
        <f t="shared" si="0"/>
        <v>0</v>
      </c>
      <c r="CY38" s="131">
        <v>21</v>
      </c>
      <c r="DA38" s="133">
        <f t="shared" si="1"/>
        <v>0</v>
      </c>
      <c r="DB38" s="131">
        <v>21</v>
      </c>
      <c r="DD38" s="133">
        <f t="shared" si="2"/>
        <v>281.37891505884772</v>
      </c>
      <c r="DE38" s="131">
        <v>21</v>
      </c>
      <c r="DG38" s="133">
        <f t="shared" si="3"/>
        <v>0</v>
      </c>
      <c r="DH38" s="131">
        <v>21</v>
      </c>
      <c r="DJ38" s="133">
        <f t="shared" si="4"/>
        <v>0</v>
      </c>
      <c r="DK38" s="131">
        <v>21</v>
      </c>
      <c r="DM38" s="133">
        <f t="shared" si="5"/>
        <v>0</v>
      </c>
      <c r="DN38" s="131">
        <v>21</v>
      </c>
      <c r="DP38" s="133">
        <f t="shared" si="6"/>
        <v>0</v>
      </c>
      <c r="DQ38" s="131">
        <v>21</v>
      </c>
      <c r="DS38" s="133">
        <f t="shared" si="7"/>
        <v>0</v>
      </c>
      <c r="DT38" s="131">
        <v>21</v>
      </c>
      <c r="DV38" s="133">
        <f t="shared" si="8"/>
        <v>0</v>
      </c>
      <c r="DW38" s="131">
        <v>21</v>
      </c>
      <c r="DY38" s="133">
        <f t="shared" si="9"/>
        <v>0</v>
      </c>
      <c r="DZ38" s="131">
        <v>21</v>
      </c>
      <c r="EB38" s="133">
        <f t="shared" si="10"/>
        <v>0</v>
      </c>
      <c r="EC38" s="131">
        <v>21</v>
      </c>
      <c r="EE38" s="133">
        <f t="shared" si="11"/>
        <v>0</v>
      </c>
      <c r="EF38" s="131">
        <v>21</v>
      </c>
      <c r="EH38" s="133">
        <f t="shared" si="12"/>
        <v>0</v>
      </c>
      <c r="EI38" s="131">
        <v>21</v>
      </c>
      <c r="EK38" s="133">
        <f t="shared" si="13"/>
        <v>0</v>
      </c>
      <c r="EL38" s="131">
        <v>21</v>
      </c>
      <c r="EN38" s="133">
        <f t="shared" si="14"/>
        <v>0</v>
      </c>
      <c r="EO38" s="131">
        <v>21</v>
      </c>
      <c r="EQ38" s="133">
        <f t="shared" si="15"/>
        <v>0</v>
      </c>
      <c r="ER38" s="131">
        <v>21</v>
      </c>
      <c r="ET38" s="133">
        <f t="shared" si="16"/>
        <v>0</v>
      </c>
      <c r="EU38" s="131">
        <v>21</v>
      </c>
      <c r="EW38" s="133">
        <f t="shared" si="17"/>
        <v>0</v>
      </c>
      <c r="EX38" s="131">
        <v>21</v>
      </c>
      <c r="EZ38" s="133">
        <f t="shared" si="18"/>
        <v>0</v>
      </c>
      <c r="FA38" s="131">
        <v>21</v>
      </c>
      <c r="FC38" s="133">
        <f t="shared" si="19"/>
        <v>0</v>
      </c>
      <c r="FD38" s="131">
        <v>21</v>
      </c>
      <c r="FF38" s="133">
        <f t="shared" si="20"/>
        <v>0</v>
      </c>
      <c r="FG38" s="131">
        <v>21</v>
      </c>
      <c r="FI38" s="133">
        <f t="shared" si="21"/>
        <v>0</v>
      </c>
      <c r="FJ38" s="131">
        <v>21</v>
      </c>
      <c r="FL38" s="133">
        <f t="shared" si="22"/>
        <v>0</v>
      </c>
      <c r="FM38" s="131">
        <v>21</v>
      </c>
      <c r="FO38" s="133">
        <f t="shared" si="23"/>
        <v>0</v>
      </c>
      <c r="FP38" s="131">
        <v>21</v>
      </c>
      <c r="FR38" s="133">
        <f t="shared" si="24"/>
        <v>0</v>
      </c>
      <c r="FS38" s="131">
        <v>21</v>
      </c>
      <c r="FU38" s="133">
        <f t="shared" si="25"/>
        <v>0</v>
      </c>
      <c r="FV38" s="131">
        <v>21</v>
      </c>
      <c r="FX38" s="133">
        <f t="shared" si="26"/>
        <v>0</v>
      </c>
      <c r="FY38" s="131">
        <v>21</v>
      </c>
      <c r="GA38" s="133">
        <f t="shared" si="27"/>
        <v>0</v>
      </c>
      <c r="GB38" s="131">
        <v>21</v>
      </c>
      <c r="GD38" s="133">
        <f t="shared" si="28"/>
        <v>0</v>
      </c>
      <c r="GE38" s="131">
        <v>21</v>
      </c>
      <c r="GG38" s="133">
        <f t="shared" si="29"/>
        <v>0</v>
      </c>
      <c r="GH38" s="131">
        <v>21</v>
      </c>
      <c r="GJ38" s="133">
        <f t="shared" si="30"/>
        <v>0</v>
      </c>
      <c r="GK38" s="131">
        <v>21</v>
      </c>
      <c r="GM38" s="133">
        <f t="shared" si="31"/>
        <v>0</v>
      </c>
      <c r="GN38" s="131">
        <v>21</v>
      </c>
    </row>
    <row r="39" spans="1:211" x14ac:dyDescent="0.25">
      <c r="A39" s="65">
        <f t="shared" si="32"/>
        <v>281.37891505884772</v>
      </c>
      <c r="B39" s="65">
        <f t="shared" si="33"/>
        <v>281.37891505884772</v>
      </c>
      <c r="C39" s="227">
        <v>22</v>
      </c>
      <c r="D39" s="54">
        <f t="shared" si="35"/>
        <v>0</v>
      </c>
      <c r="E39" s="78">
        <f t="shared" si="128"/>
        <v>0</v>
      </c>
      <c r="F39" s="78"/>
      <c r="G39" s="55">
        <f t="shared" si="36"/>
        <v>0</v>
      </c>
      <c r="H39" s="56">
        <f t="shared" si="34"/>
        <v>0</v>
      </c>
      <c r="I39" s="78">
        <f t="shared" si="96"/>
        <v>40</v>
      </c>
      <c r="J39" s="78">
        <f t="shared" si="37"/>
        <v>281.37891505884772</v>
      </c>
      <c r="K39" s="78">
        <f t="shared" si="38"/>
        <v>0</v>
      </c>
      <c r="L39" s="78">
        <f t="shared" si="97"/>
        <v>0</v>
      </c>
      <c r="M39" s="55">
        <f t="shared" si="39"/>
        <v>0</v>
      </c>
      <c r="N39" s="56">
        <f t="shared" si="40"/>
        <v>0</v>
      </c>
      <c r="O39" s="78">
        <f t="shared" si="98"/>
        <v>0</v>
      </c>
      <c r="P39" s="78">
        <f t="shared" si="41"/>
        <v>0</v>
      </c>
      <c r="Q39" s="78">
        <f t="shared" si="42"/>
        <v>0</v>
      </c>
      <c r="R39" s="78">
        <f t="shared" si="99"/>
        <v>0</v>
      </c>
      <c r="S39" s="55">
        <f t="shared" si="43"/>
        <v>0</v>
      </c>
      <c r="T39" s="56">
        <f t="shared" si="100"/>
        <v>0</v>
      </c>
      <c r="U39" s="78">
        <f t="shared" si="101"/>
        <v>0</v>
      </c>
      <c r="V39" s="78">
        <f t="shared" si="44"/>
        <v>0</v>
      </c>
      <c r="W39" s="78">
        <f t="shared" si="45"/>
        <v>0</v>
      </c>
      <c r="X39" s="78">
        <f t="shared" si="102"/>
        <v>0</v>
      </c>
      <c r="Y39" s="55">
        <f t="shared" si="46"/>
        <v>0</v>
      </c>
      <c r="Z39" s="228">
        <f t="shared" si="47"/>
        <v>0</v>
      </c>
      <c r="AA39" s="3">
        <f t="shared" si="103"/>
        <v>0</v>
      </c>
      <c r="AB39" s="210">
        <f t="shared" si="48"/>
        <v>0</v>
      </c>
      <c r="AC39" s="210">
        <f t="shared" si="49"/>
        <v>0</v>
      </c>
      <c r="AD39" s="210">
        <f t="shared" ref="AD39" si="265">IF(AC38=0,AC$14,0)</f>
        <v>0</v>
      </c>
      <c r="AE39" s="210">
        <f t="shared" si="50"/>
        <v>0</v>
      </c>
      <c r="AF39" s="210">
        <f t="shared" si="51"/>
        <v>0</v>
      </c>
      <c r="AG39" s="210">
        <f t="shared" ref="AG39" si="266">IF(AF38=0,AF$14,0)</f>
        <v>0</v>
      </c>
      <c r="AH39" s="210">
        <f t="shared" si="52"/>
        <v>0</v>
      </c>
      <c r="AI39" s="210">
        <f t="shared" si="53"/>
        <v>0</v>
      </c>
      <c r="AJ39" s="210">
        <f t="shared" ref="AJ39" si="267">IF(AI38=0,AI$14,0)</f>
        <v>0</v>
      </c>
      <c r="AK39" s="210">
        <f t="shared" si="54"/>
        <v>0</v>
      </c>
      <c r="AL39" s="210">
        <f t="shared" si="55"/>
        <v>0</v>
      </c>
      <c r="AM39" s="210">
        <f t="shared" ref="AM39" si="268">IF(AL38=0,AL$14,0)</f>
        <v>0</v>
      </c>
      <c r="AN39" s="210">
        <f t="shared" si="56"/>
        <v>0</v>
      </c>
      <c r="AO39" s="210">
        <f t="shared" si="57"/>
        <v>0</v>
      </c>
      <c r="AP39" s="210">
        <f t="shared" ref="AP39" si="269">IF(AO38=0,AO$14,0)</f>
        <v>0</v>
      </c>
      <c r="AQ39" s="210">
        <f t="shared" si="58"/>
        <v>0</v>
      </c>
      <c r="AR39" s="210">
        <f t="shared" si="59"/>
        <v>0</v>
      </c>
      <c r="AS39" s="210">
        <f t="shared" ref="AS39" si="270">IF(AR38=0,AR$14,0)</f>
        <v>0</v>
      </c>
      <c r="AT39" s="210">
        <f t="shared" si="60"/>
        <v>0</v>
      </c>
      <c r="AU39" s="210">
        <f t="shared" si="61"/>
        <v>0</v>
      </c>
      <c r="AV39" s="210">
        <f t="shared" ref="AV39" si="271">IF(AU38=0,AU$14,0)</f>
        <v>0</v>
      </c>
      <c r="AW39" s="210">
        <f t="shared" si="62"/>
        <v>0</v>
      </c>
      <c r="AX39" s="210">
        <f t="shared" si="63"/>
        <v>0</v>
      </c>
      <c r="AY39" s="210">
        <f t="shared" ref="AY39" si="272">IF(AX38=0,AX$14,0)</f>
        <v>0</v>
      </c>
      <c r="AZ39" s="210">
        <f t="shared" si="64"/>
        <v>0</v>
      </c>
      <c r="BA39" s="210">
        <f t="shared" si="65"/>
        <v>0</v>
      </c>
      <c r="BB39" s="210">
        <f t="shared" si="112"/>
        <v>0</v>
      </c>
      <c r="BC39" s="210">
        <f t="shared" si="66"/>
        <v>0</v>
      </c>
      <c r="BD39" s="210">
        <f t="shared" si="67"/>
        <v>0</v>
      </c>
      <c r="BE39" s="210">
        <f t="shared" si="113"/>
        <v>0</v>
      </c>
      <c r="BF39" s="210">
        <f t="shared" si="68"/>
        <v>0</v>
      </c>
      <c r="BG39" s="210">
        <f t="shared" si="69"/>
        <v>0</v>
      </c>
      <c r="BH39" s="210">
        <f t="shared" si="114"/>
        <v>0</v>
      </c>
      <c r="BI39" s="210">
        <f t="shared" si="70"/>
        <v>0</v>
      </c>
      <c r="BJ39" s="210">
        <f t="shared" si="71"/>
        <v>0</v>
      </c>
      <c r="BK39" s="210">
        <f t="shared" si="115"/>
        <v>0</v>
      </c>
      <c r="BL39" s="210">
        <f t="shared" si="72"/>
        <v>0</v>
      </c>
      <c r="BM39" s="210">
        <f t="shared" si="73"/>
        <v>0</v>
      </c>
      <c r="BN39" s="210">
        <f t="shared" si="116"/>
        <v>0</v>
      </c>
      <c r="BO39" s="210">
        <f t="shared" si="74"/>
        <v>0</v>
      </c>
      <c r="BP39" s="210">
        <f t="shared" si="75"/>
        <v>0</v>
      </c>
      <c r="BQ39" s="210">
        <f t="shared" si="117"/>
        <v>0</v>
      </c>
      <c r="BR39" s="210">
        <f t="shared" si="76"/>
        <v>0</v>
      </c>
      <c r="BS39" s="210">
        <f t="shared" si="77"/>
        <v>0</v>
      </c>
      <c r="BT39" s="210">
        <f t="shared" si="118"/>
        <v>0</v>
      </c>
      <c r="BU39" s="210">
        <f t="shared" si="78"/>
        <v>0</v>
      </c>
      <c r="BV39" s="210">
        <f t="shared" si="79"/>
        <v>0</v>
      </c>
      <c r="BW39" s="210">
        <f t="shared" si="119"/>
        <v>0</v>
      </c>
      <c r="BX39" s="210">
        <f t="shared" si="80"/>
        <v>0</v>
      </c>
      <c r="BY39" s="210">
        <f t="shared" si="81"/>
        <v>0</v>
      </c>
      <c r="BZ39" s="210">
        <f t="shared" si="120"/>
        <v>0</v>
      </c>
      <c r="CA39" s="210">
        <f t="shared" si="82"/>
        <v>0</v>
      </c>
      <c r="CB39" s="210">
        <f t="shared" si="83"/>
        <v>0</v>
      </c>
      <c r="CC39" s="210">
        <f t="shared" si="121"/>
        <v>0</v>
      </c>
      <c r="CD39" s="210">
        <f t="shared" si="84"/>
        <v>0</v>
      </c>
      <c r="CE39" s="210">
        <f t="shared" si="85"/>
        <v>0</v>
      </c>
      <c r="CF39" s="210">
        <f t="shared" si="122"/>
        <v>0</v>
      </c>
      <c r="CG39" s="210">
        <f t="shared" si="86"/>
        <v>0</v>
      </c>
      <c r="CH39" s="210">
        <f t="shared" si="87"/>
        <v>0</v>
      </c>
      <c r="CI39" s="210">
        <f t="shared" si="123"/>
        <v>0</v>
      </c>
      <c r="CJ39" s="210">
        <f t="shared" si="88"/>
        <v>0</v>
      </c>
      <c r="CK39" s="210">
        <f t="shared" si="89"/>
        <v>0</v>
      </c>
      <c r="CL39" s="210">
        <f t="shared" si="124"/>
        <v>0</v>
      </c>
      <c r="CM39" s="210">
        <f t="shared" si="90"/>
        <v>0</v>
      </c>
      <c r="CN39" s="210">
        <f t="shared" si="91"/>
        <v>0</v>
      </c>
      <c r="CO39" s="210">
        <f t="shared" si="125"/>
        <v>0</v>
      </c>
      <c r="CP39" s="210">
        <f t="shared" si="92"/>
        <v>0</v>
      </c>
      <c r="CQ39" s="210">
        <f t="shared" si="93"/>
        <v>0</v>
      </c>
      <c r="CR39" s="210">
        <f t="shared" si="126"/>
        <v>0</v>
      </c>
      <c r="CS39" s="210">
        <f t="shared" si="94"/>
        <v>0</v>
      </c>
      <c r="CT39" s="210">
        <f t="shared" si="95"/>
        <v>0</v>
      </c>
      <c r="CU39" s="56">
        <f t="shared" si="127"/>
        <v>0</v>
      </c>
      <c r="CV39" s="64"/>
      <c r="CX39" s="133">
        <f t="shared" si="0"/>
        <v>0</v>
      </c>
      <c r="CY39" s="131">
        <v>22</v>
      </c>
      <c r="DA39" s="133">
        <f t="shared" si="1"/>
        <v>0</v>
      </c>
      <c r="DB39" s="131">
        <v>22</v>
      </c>
      <c r="DD39" s="133">
        <f t="shared" si="2"/>
        <v>0</v>
      </c>
      <c r="DE39" s="131">
        <v>22</v>
      </c>
      <c r="DG39" s="133">
        <f t="shared" si="3"/>
        <v>0</v>
      </c>
      <c r="DH39" s="131">
        <v>22</v>
      </c>
      <c r="DJ39" s="133">
        <f t="shared" si="4"/>
        <v>0</v>
      </c>
      <c r="DK39" s="131">
        <v>22</v>
      </c>
      <c r="DM39" s="133">
        <f t="shared" si="5"/>
        <v>0</v>
      </c>
      <c r="DN39" s="131">
        <v>22</v>
      </c>
      <c r="DP39" s="133">
        <f t="shared" si="6"/>
        <v>0</v>
      </c>
      <c r="DQ39" s="131">
        <v>22</v>
      </c>
      <c r="DS39" s="133">
        <f t="shared" si="7"/>
        <v>0</v>
      </c>
      <c r="DT39" s="131">
        <v>22</v>
      </c>
      <c r="DV39" s="133">
        <f t="shared" si="8"/>
        <v>0</v>
      </c>
      <c r="DW39" s="131">
        <v>22</v>
      </c>
      <c r="DY39" s="133">
        <f t="shared" si="9"/>
        <v>0</v>
      </c>
      <c r="DZ39" s="131">
        <v>22</v>
      </c>
      <c r="EB39" s="133">
        <f t="shared" si="10"/>
        <v>0</v>
      </c>
      <c r="EC39" s="131">
        <v>22</v>
      </c>
      <c r="EE39" s="133">
        <f t="shared" si="11"/>
        <v>0</v>
      </c>
      <c r="EF39" s="131">
        <v>22</v>
      </c>
      <c r="EH39" s="133">
        <f t="shared" si="12"/>
        <v>0</v>
      </c>
      <c r="EI39" s="131">
        <v>22</v>
      </c>
      <c r="EK39" s="133">
        <f t="shared" si="13"/>
        <v>0</v>
      </c>
      <c r="EL39" s="131">
        <v>22</v>
      </c>
      <c r="EN39" s="133">
        <f t="shared" si="14"/>
        <v>0</v>
      </c>
      <c r="EO39" s="131">
        <v>22</v>
      </c>
      <c r="EQ39" s="133">
        <f t="shared" si="15"/>
        <v>0</v>
      </c>
      <c r="ER39" s="131">
        <v>22</v>
      </c>
      <c r="ET39" s="133">
        <f t="shared" si="16"/>
        <v>0</v>
      </c>
      <c r="EU39" s="131">
        <v>22</v>
      </c>
      <c r="EW39" s="133">
        <f t="shared" si="17"/>
        <v>0</v>
      </c>
      <c r="EX39" s="131">
        <v>22</v>
      </c>
      <c r="EZ39" s="133">
        <f t="shared" si="18"/>
        <v>0</v>
      </c>
      <c r="FA39" s="131">
        <v>22</v>
      </c>
      <c r="FC39" s="133">
        <f t="shared" si="19"/>
        <v>0</v>
      </c>
      <c r="FD39" s="131">
        <v>22</v>
      </c>
      <c r="FF39" s="133">
        <f t="shared" si="20"/>
        <v>0</v>
      </c>
      <c r="FG39" s="131">
        <v>22</v>
      </c>
      <c r="FI39" s="133">
        <f t="shared" si="21"/>
        <v>0</v>
      </c>
      <c r="FJ39" s="131">
        <v>22</v>
      </c>
      <c r="FL39" s="133">
        <f t="shared" si="22"/>
        <v>0</v>
      </c>
      <c r="FM39" s="131">
        <v>22</v>
      </c>
      <c r="FO39" s="133">
        <f t="shared" si="23"/>
        <v>0</v>
      </c>
      <c r="FP39" s="131">
        <v>22</v>
      </c>
      <c r="FR39" s="133">
        <f t="shared" si="24"/>
        <v>0</v>
      </c>
      <c r="FS39" s="131">
        <v>22</v>
      </c>
      <c r="FU39" s="133">
        <f t="shared" si="25"/>
        <v>0</v>
      </c>
      <c r="FV39" s="131">
        <v>22</v>
      </c>
      <c r="FX39" s="133">
        <f t="shared" si="26"/>
        <v>0</v>
      </c>
      <c r="FY39" s="131">
        <v>22</v>
      </c>
      <c r="GA39" s="133">
        <f t="shared" si="27"/>
        <v>0</v>
      </c>
      <c r="GB39" s="131">
        <v>22</v>
      </c>
      <c r="GD39" s="133">
        <f t="shared" si="28"/>
        <v>0</v>
      </c>
      <c r="GE39" s="131">
        <v>22</v>
      </c>
      <c r="GG39" s="133">
        <f t="shared" si="29"/>
        <v>0</v>
      </c>
      <c r="GH39" s="131">
        <v>22</v>
      </c>
      <c r="GJ39" s="133">
        <f t="shared" si="30"/>
        <v>0</v>
      </c>
      <c r="GK39" s="131">
        <v>22</v>
      </c>
      <c r="GM39" s="133">
        <f t="shared" si="31"/>
        <v>0</v>
      </c>
      <c r="GN39" s="131">
        <v>22</v>
      </c>
    </row>
    <row r="40" spans="1:211" x14ac:dyDescent="0.25">
      <c r="A40" s="65">
        <f t="shared" si="32"/>
        <v>0</v>
      </c>
      <c r="B40" s="65">
        <f t="shared" si="33"/>
        <v>0</v>
      </c>
      <c r="C40" s="227">
        <v>23</v>
      </c>
      <c r="D40" s="54">
        <f t="shared" si="35"/>
        <v>0</v>
      </c>
      <c r="E40" s="78">
        <f t="shared" si="128"/>
        <v>0</v>
      </c>
      <c r="F40" s="78"/>
      <c r="G40" s="55">
        <f t="shared" si="36"/>
        <v>0</v>
      </c>
      <c r="H40" s="56">
        <f t="shared" si="34"/>
        <v>0</v>
      </c>
      <c r="I40" s="78">
        <f t="shared" si="96"/>
        <v>40</v>
      </c>
      <c r="J40" s="78">
        <f t="shared" si="37"/>
        <v>0</v>
      </c>
      <c r="K40" s="78">
        <f t="shared" si="38"/>
        <v>0</v>
      </c>
      <c r="L40" s="78">
        <f t="shared" si="97"/>
        <v>60</v>
      </c>
      <c r="M40" s="55">
        <f t="shared" si="39"/>
        <v>0</v>
      </c>
      <c r="N40" s="56">
        <f t="shared" si="40"/>
        <v>0</v>
      </c>
      <c r="O40" s="78">
        <f t="shared" si="98"/>
        <v>0</v>
      </c>
      <c r="P40" s="78">
        <f t="shared" si="41"/>
        <v>0</v>
      </c>
      <c r="Q40" s="78">
        <f t="shared" si="42"/>
        <v>0</v>
      </c>
      <c r="R40" s="78">
        <f t="shared" si="99"/>
        <v>0</v>
      </c>
      <c r="S40" s="55">
        <f t="shared" si="43"/>
        <v>0</v>
      </c>
      <c r="T40" s="56">
        <f t="shared" si="100"/>
        <v>0</v>
      </c>
      <c r="U40" s="78">
        <f t="shared" si="101"/>
        <v>0</v>
      </c>
      <c r="V40" s="78">
        <f t="shared" si="44"/>
        <v>0</v>
      </c>
      <c r="W40" s="78">
        <f t="shared" si="45"/>
        <v>0</v>
      </c>
      <c r="X40" s="78">
        <f t="shared" si="102"/>
        <v>0</v>
      </c>
      <c r="Y40" s="55">
        <f t="shared" si="46"/>
        <v>0</v>
      </c>
      <c r="Z40" s="228">
        <f t="shared" si="47"/>
        <v>0</v>
      </c>
      <c r="AA40" s="3">
        <f t="shared" si="103"/>
        <v>0</v>
      </c>
      <c r="AB40" s="210">
        <f t="shared" si="48"/>
        <v>0</v>
      </c>
      <c r="AC40" s="210">
        <f t="shared" si="49"/>
        <v>0</v>
      </c>
      <c r="AD40" s="210">
        <f t="shared" ref="AD40" si="273">IF(AC39=0,AC$14,0)</f>
        <v>0</v>
      </c>
      <c r="AE40" s="210">
        <f t="shared" si="50"/>
        <v>0</v>
      </c>
      <c r="AF40" s="210">
        <f t="shared" si="51"/>
        <v>0</v>
      </c>
      <c r="AG40" s="210">
        <f t="shared" ref="AG40" si="274">IF(AF39=0,AF$14,0)</f>
        <v>0</v>
      </c>
      <c r="AH40" s="210">
        <f t="shared" si="52"/>
        <v>0</v>
      </c>
      <c r="AI40" s="210">
        <f t="shared" si="53"/>
        <v>0</v>
      </c>
      <c r="AJ40" s="210">
        <f t="shared" ref="AJ40" si="275">IF(AI39=0,AI$14,0)</f>
        <v>0</v>
      </c>
      <c r="AK40" s="210">
        <f t="shared" si="54"/>
        <v>0</v>
      </c>
      <c r="AL40" s="210">
        <f t="shared" si="55"/>
        <v>0</v>
      </c>
      <c r="AM40" s="210">
        <f t="shared" ref="AM40" si="276">IF(AL39=0,AL$14,0)</f>
        <v>0</v>
      </c>
      <c r="AN40" s="210">
        <f t="shared" si="56"/>
        <v>0</v>
      </c>
      <c r="AO40" s="210">
        <f t="shared" si="57"/>
        <v>0</v>
      </c>
      <c r="AP40" s="210">
        <f t="shared" ref="AP40" si="277">IF(AO39=0,AO$14,0)</f>
        <v>0</v>
      </c>
      <c r="AQ40" s="210">
        <f t="shared" si="58"/>
        <v>0</v>
      </c>
      <c r="AR40" s="210">
        <f t="shared" si="59"/>
        <v>0</v>
      </c>
      <c r="AS40" s="210">
        <f t="shared" ref="AS40" si="278">IF(AR39=0,AR$14,0)</f>
        <v>0</v>
      </c>
      <c r="AT40" s="210">
        <f t="shared" si="60"/>
        <v>0</v>
      </c>
      <c r="AU40" s="210">
        <f t="shared" si="61"/>
        <v>0</v>
      </c>
      <c r="AV40" s="210">
        <f t="shared" ref="AV40" si="279">IF(AU39=0,AU$14,0)</f>
        <v>0</v>
      </c>
      <c r="AW40" s="210">
        <f t="shared" si="62"/>
        <v>0</v>
      </c>
      <c r="AX40" s="210">
        <f t="shared" si="63"/>
        <v>0</v>
      </c>
      <c r="AY40" s="210">
        <f t="shared" ref="AY40" si="280">IF(AX39=0,AX$14,0)</f>
        <v>0</v>
      </c>
      <c r="AZ40" s="210">
        <f t="shared" si="64"/>
        <v>0</v>
      </c>
      <c r="BA40" s="210">
        <f t="shared" si="65"/>
        <v>0</v>
      </c>
      <c r="BB40" s="210">
        <f t="shared" si="112"/>
        <v>0</v>
      </c>
      <c r="BC40" s="210">
        <f t="shared" si="66"/>
        <v>0</v>
      </c>
      <c r="BD40" s="210">
        <f t="shared" si="67"/>
        <v>0</v>
      </c>
      <c r="BE40" s="210">
        <f t="shared" si="113"/>
        <v>0</v>
      </c>
      <c r="BF40" s="210">
        <f t="shared" si="68"/>
        <v>0</v>
      </c>
      <c r="BG40" s="210">
        <f t="shared" si="69"/>
        <v>0</v>
      </c>
      <c r="BH40" s="210">
        <f t="shared" si="114"/>
        <v>0</v>
      </c>
      <c r="BI40" s="210">
        <f t="shared" si="70"/>
        <v>0</v>
      </c>
      <c r="BJ40" s="210">
        <f t="shared" si="71"/>
        <v>0</v>
      </c>
      <c r="BK40" s="210">
        <f t="shared" si="115"/>
        <v>0</v>
      </c>
      <c r="BL40" s="210">
        <f t="shared" si="72"/>
        <v>0</v>
      </c>
      <c r="BM40" s="210">
        <f t="shared" si="73"/>
        <v>0</v>
      </c>
      <c r="BN40" s="210">
        <f t="shared" si="116"/>
        <v>0</v>
      </c>
      <c r="BO40" s="210">
        <f t="shared" si="74"/>
        <v>0</v>
      </c>
      <c r="BP40" s="210">
        <f t="shared" si="75"/>
        <v>0</v>
      </c>
      <c r="BQ40" s="210">
        <f t="shared" si="117"/>
        <v>0</v>
      </c>
      <c r="BR40" s="210">
        <f t="shared" si="76"/>
        <v>0</v>
      </c>
      <c r="BS40" s="210">
        <f t="shared" si="77"/>
        <v>0</v>
      </c>
      <c r="BT40" s="210">
        <f t="shared" si="118"/>
        <v>0</v>
      </c>
      <c r="BU40" s="210">
        <f t="shared" si="78"/>
        <v>0</v>
      </c>
      <c r="BV40" s="210">
        <f t="shared" si="79"/>
        <v>0</v>
      </c>
      <c r="BW40" s="210">
        <f t="shared" si="119"/>
        <v>0</v>
      </c>
      <c r="BX40" s="210">
        <f t="shared" si="80"/>
        <v>0</v>
      </c>
      <c r="BY40" s="210">
        <f t="shared" si="81"/>
        <v>0</v>
      </c>
      <c r="BZ40" s="210">
        <f t="shared" si="120"/>
        <v>0</v>
      </c>
      <c r="CA40" s="210">
        <f t="shared" si="82"/>
        <v>0</v>
      </c>
      <c r="CB40" s="210">
        <f t="shared" si="83"/>
        <v>0</v>
      </c>
      <c r="CC40" s="210">
        <f t="shared" si="121"/>
        <v>0</v>
      </c>
      <c r="CD40" s="210">
        <f t="shared" si="84"/>
        <v>0</v>
      </c>
      <c r="CE40" s="210">
        <f t="shared" si="85"/>
        <v>0</v>
      </c>
      <c r="CF40" s="210">
        <f t="shared" si="122"/>
        <v>0</v>
      </c>
      <c r="CG40" s="210">
        <f t="shared" si="86"/>
        <v>0</v>
      </c>
      <c r="CH40" s="210">
        <f t="shared" si="87"/>
        <v>0</v>
      </c>
      <c r="CI40" s="210">
        <f t="shared" si="123"/>
        <v>0</v>
      </c>
      <c r="CJ40" s="210">
        <f t="shared" si="88"/>
        <v>0</v>
      </c>
      <c r="CK40" s="210">
        <f t="shared" si="89"/>
        <v>0</v>
      </c>
      <c r="CL40" s="210">
        <f t="shared" si="124"/>
        <v>0</v>
      </c>
      <c r="CM40" s="210">
        <f t="shared" si="90"/>
        <v>0</v>
      </c>
      <c r="CN40" s="210">
        <f t="shared" si="91"/>
        <v>0</v>
      </c>
      <c r="CO40" s="210">
        <f t="shared" si="125"/>
        <v>0</v>
      </c>
      <c r="CP40" s="210">
        <f t="shared" si="92"/>
        <v>0</v>
      </c>
      <c r="CQ40" s="210">
        <f t="shared" si="93"/>
        <v>0</v>
      </c>
      <c r="CR40" s="210">
        <f t="shared" si="126"/>
        <v>0</v>
      </c>
      <c r="CS40" s="210">
        <f t="shared" si="94"/>
        <v>0</v>
      </c>
      <c r="CT40" s="210">
        <f t="shared" si="95"/>
        <v>0</v>
      </c>
      <c r="CU40" s="56">
        <f t="shared" si="127"/>
        <v>0</v>
      </c>
      <c r="CV40" s="64"/>
      <c r="CX40" s="133">
        <f t="shared" si="0"/>
        <v>0</v>
      </c>
      <c r="CY40" s="131">
        <v>23</v>
      </c>
      <c r="DA40" s="133">
        <f t="shared" si="1"/>
        <v>0</v>
      </c>
      <c r="DB40" s="131">
        <v>23</v>
      </c>
      <c r="DD40" s="133">
        <f t="shared" si="2"/>
        <v>0</v>
      </c>
      <c r="DE40" s="131">
        <v>23</v>
      </c>
      <c r="DG40" s="133">
        <f t="shared" si="3"/>
        <v>0</v>
      </c>
      <c r="DH40" s="131">
        <v>23</v>
      </c>
      <c r="DJ40" s="133">
        <f t="shared" si="4"/>
        <v>0</v>
      </c>
      <c r="DK40" s="131">
        <v>23</v>
      </c>
      <c r="DM40" s="133">
        <f t="shared" si="5"/>
        <v>0</v>
      </c>
      <c r="DN40" s="131">
        <v>23</v>
      </c>
      <c r="DP40" s="133">
        <f t="shared" si="6"/>
        <v>0</v>
      </c>
      <c r="DQ40" s="131">
        <v>23</v>
      </c>
      <c r="DS40" s="133">
        <f t="shared" si="7"/>
        <v>0</v>
      </c>
      <c r="DT40" s="131">
        <v>23</v>
      </c>
      <c r="DV40" s="133">
        <f t="shared" si="8"/>
        <v>0</v>
      </c>
      <c r="DW40" s="131">
        <v>23</v>
      </c>
      <c r="DY40" s="133">
        <f t="shared" si="9"/>
        <v>0</v>
      </c>
      <c r="DZ40" s="131">
        <v>23</v>
      </c>
      <c r="EB40" s="133">
        <f t="shared" si="10"/>
        <v>0</v>
      </c>
      <c r="EC40" s="131">
        <v>23</v>
      </c>
      <c r="EE40" s="133">
        <f t="shared" si="11"/>
        <v>0</v>
      </c>
      <c r="EF40" s="131">
        <v>23</v>
      </c>
      <c r="EH40" s="133">
        <f t="shared" si="12"/>
        <v>0</v>
      </c>
      <c r="EI40" s="131">
        <v>23</v>
      </c>
      <c r="EK40" s="133">
        <f t="shared" si="13"/>
        <v>0</v>
      </c>
      <c r="EL40" s="131">
        <v>23</v>
      </c>
      <c r="EN40" s="133">
        <f t="shared" si="14"/>
        <v>0</v>
      </c>
      <c r="EO40" s="131">
        <v>23</v>
      </c>
      <c r="EQ40" s="133">
        <f t="shared" si="15"/>
        <v>0</v>
      </c>
      <c r="ER40" s="131">
        <v>23</v>
      </c>
      <c r="ET40" s="133">
        <f t="shared" si="16"/>
        <v>0</v>
      </c>
      <c r="EU40" s="131">
        <v>23</v>
      </c>
      <c r="EW40" s="133">
        <f t="shared" si="17"/>
        <v>0</v>
      </c>
      <c r="EX40" s="131">
        <v>23</v>
      </c>
      <c r="EZ40" s="133">
        <f t="shared" si="18"/>
        <v>0</v>
      </c>
      <c r="FA40" s="131">
        <v>23</v>
      </c>
      <c r="FC40" s="133">
        <f t="shared" si="19"/>
        <v>0</v>
      </c>
      <c r="FD40" s="131">
        <v>23</v>
      </c>
      <c r="FF40" s="133">
        <f t="shared" si="20"/>
        <v>0</v>
      </c>
      <c r="FG40" s="131">
        <v>23</v>
      </c>
      <c r="FI40" s="133">
        <f t="shared" si="21"/>
        <v>0</v>
      </c>
      <c r="FJ40" s="131">
        <v>23</v>
      </c>
      <c r="FL40" s="133">
        <f t="shared" si="22"/>
        <v>0</v>
      </c>
      <c r="FM40" s="131">
        <v>23</v>
      </c>
      <c r="FO40" s="133">
        <f t="shared" si="23"/>
        <v>0</v>
      </c>
      <c r="FP40" s="131">
        <v>23</v>
      </c>
      <c r="FR40" s="133">
        <f t="shared" si="24"/>
        <v>0</v>
      </c>
      <c r="FS40" s="131">
        <v>23</v>
      </c>
      <c r="FU40" s="133">
        <f t="shared" si="25"/>
        <v>0</v>
      </c>
      <c r="FV40" s="131">
        <v>23</v>
      </c>
      <c r="FX40" s="133">
        <f t="shared" si="26"/>
        <v>0</v>
      </c>
      <c r="FY40" s="131">
        <v>23</v>
      </c>
      <c r="GA40" s="133">
        <f t="shared" si="27"/>
        <v>0</v>
      </c>
      <c r="GB40" s="131">
        <v>23</v>
      </c>
      <c r="GD40" s="133">
        <f t="shared" si="28"/>
        <v>0</v>
      </c>
      <c r="GE40" s="131">
        <v>23</v>
      </c>
      <c r="GG40" s="133">
        <f t="shared" si="29"/>
        <v>0</v>
      </c>
      <c r="GH40" s="131">
        <v>23</v>
      </c>
      <c r="GJ40" s="133">
        <f t="shared" si="30"/>
        <v>0</v>
      </c>
      <c r="GK40" s="131">
        <v>23</v>
      </c>
      <c r="GM40" s="133">
        <f t="shared" si="31"/>
        <v>0</v>
      </c>
      <c r="GN40" s="131">
        <v>23</v>
      </c>
    </row>
    <row r="41" spans="1:211" s="61" customFormat="1" x14ac:dyDescent="0.25">
      <c r="A41" s="65">
        <f t="shared" si="32"/>
        <v>0</v>
      </c>
      <c r="B41" s="65">
        <f t="shared" si="33"/>
        <v>0</v>
      </c>
      <c r="C41" s="229">
        <v>24</v>
      </c>
      <c r="D41" s="98">
        <f t="shared" si="35"/>
        <v>0</v>
      </c>
      <c r="E41" s="58">
        <f t="shared" si="128"/>
        <v>0</v>
      </c>
      <c r="F41" s="58"/>
      <c r="G41" s="59">
        <f t="shared" si="36"/>
        <v>0</v>
      </c>
      <c r="H41" s="60">
        <f t="shared" si="34"/>
        <v>0</v>
      </c>
      <c r="I41" s="58">
        <f t="shared" si="96"/>
        <v>40</v>
      </c>
      <c r="J41" s="58">
        <f t="shared" si="37"/>
        <v>0</v>
      </c>
      <c r="K41" s="58">
        <f t="shared" si="38"/>
        <v>0</v>
      </c>
      <c r="L41" s="58">
        <f t="shared" si="97"/>
        <v>60</v>
      </c>
      <c r="M41" s="59">
        <f t="shared" si="39"/>
        <v>0</v>
      </c>
      <c r="N41" s="60">
        <f t="shared" si="40"/>
        <v>0</v>
      </c>
      <c r="O41" s="58">
        <f t="shared" si="98"/>
        <v>0</v>
      </c>
      <c r="P41" s="58">
        <f t="shared" si="41"/>
        <v>0</v>
      </c>
      <c r="Q41" s="58">
        <f t="shared" si="42"/>
        <v>0</v>
      </c>
      <c r="R41" s="58">
        <f t="shared" si="99"/>
        <v>0</v>
      </c>
      <c r="S41" s="59">
        <f t="shared" si="43"/>
        <v>0</v>
      </c>
      <c r="T41" s="60">
        <f t="shared" si="100"/>
        <v>0</v>
      </c>
      <c r="U41" s="58">
        <f t="shared" si="101"/>
        <v>0</v>
      </c>
      <c r="V41" s="58">
        <f t="shared" si="44"/>
        <v>0</v>
      </c>
      <c r="W41" s="58">
        <f t="shared" si="45"/>
        <v>0</v>
      </c>
      <c r="X41" s="58">
        <f t="shared" si="102"/>
        <v>0</v>
      </c>
      <c r="Y41" s="59">
        <f t="shared" si="46"/>
        <v>0</v>
      </c>
      <c r="Z41" s="230">
        <f t="shared" si="47"/>
        <v>0</v>
      </c>
      <c r="AA41" s="58">
        <f t="shared" si="103"/>
        <v>0</v>
      </c>
      <c r="AB41" s="210">
        <f t="shared" si="48"/>
        <v>0</v>
      </c>
      <c r="AC41" s="210">
        <f t="shared" si="49"/>
        <v>0</v>
      </c>
      <c r="AD41" s="210">
        <f t="shared" ref="AD41" si="281">IF(AC40=0,AC$14,0)</f>
        <v>0</v>
      </c>
      <c r="AE41" s="210">
        <f t="shared" si="50"/>
        <v>0</v>
      </c>
      <c r="AF41" s="210">
        <f t="shared" si="51"/>
        <v>0</v>
      </c>
      <c r="AG41" s="210">
        <f t="shared" ref="AG41" si="282">IF(AF40=0,AF$14,0)</f>
        <v>0</v>
      </c>
      <c r="AH41" s="210">
        <f t="shared" si="52"/>
        <v>0</v>
      </c>
      <c r="AI41" s="210">
        <f t="shared" si="53"/>
        <v>0</v>
      </c>
      <c r="AJ41" s="210">
        <f t="shared" ref="AJ41" si="283">IF(AI40=0,AI$14,0)</f>
        <v>0</v>
      </c>
      <c r="AK41" s="210">
        <f t="shared" si="54"/>
        <v>0</v>
      </c>
      <c r="AL41" s="210">
        <f t="shared" si="55"/>
        <v>0</v>
      </c>
      <c r="AM41" s="210">
        <f t="shared" ref="AM41" si="284">IF(AL40=0,AL$14,0)</f>
        <v>0</v>
      </c>
      <c r="AN41" s="210">
        <f t="shared" si="56"/>
        <v>0</v>
      </c>
      <c r="AO41" s="210">
        <f t="shared" si="57"/>
        <v>0</v>
      </c>
      <c r="AP41" s="210">
        <f t="shared" ref="AP41" si="285">IF(AO40=0,AO$14,0)</f>
        <v>0</v>
      </c>
      <c r="AQ41" s="210">
        <f t="shared" si="58"/>
        <v>0</v>
      </c>
      <c r="AR41" s="210">
        <f t="shared" si="59"/>
        <v>0</v>
      </c>
      <c r="AS41" s="210">
        <f t="shared" ref="AS41" si="286">IF(AR40=0,AR$14,0)</f>
        <v>0</v>
      </c>
      <c r="AT41" s="210">
        <f t="shared" si="60"/>
        <v>0</v>
      </c>
      <c r="AU41" s="210">
        <f t="shared" si="61"/>
        <v>0</v>
      </c>
      <c r="AV41" s="210">
        <f t="shared" ref="AV41" si="287">IF(AU40=0,AU$14,0)</f>
        <v>0</v>
      </c>
      <c r="AW41" s="210">
        <f t="shared" si="62"/>
        <v>0</v>
      </c>
      <c r="AX41" s="210">
        <f t="shared" si="63"/>
        <v>0</v>
      </c>
      <c r="AY41" s="210">
        <f t="shared" ref="AY41" si="288">IF(AX40=0,AX$14,0)</f>
        <v>0</v>
      </c>
      <c r="AZ41" s="210">
        <f t="shared" si="64"/>
        <v>0</v>
      </c>
      <c r="BA41" s="210">
        <f t="shared" si="65"/>
        <v>0</v>
      </c>
      <c r="BB41" s="210">
        <f t="shared" si="112"/>
        <v>0</v>
      </c>
      <c r="BC41" s="210">
        <f t="shared" si="66"/>
        <v>0</v>
      </c>
      <c r="BD41" s="210">
        <f t="shared" si="67"/>
        <v>0</v>
      </c>
      <c r="BE41" s="210">
        <f t="shared" si="113"/>
        <v>0</v>
      </c>
      <c r="BF41" s="210">
        <f t="shared" si="68"/>
        <v>0</v>
      </c>
      <c r="BG41" s="210">
        <f t="shared" si="69"/>
        <v>0</v>
      </c>
      <c r="BH41" s="210">
        <f t="shared" si="114"/>
        <v>0</v>
      </c>
      <c r="BI41" s="210">
        <f t="shared" si="70"/>
        <v>0</v>
      </c>
      <c r="BJ41" s="210">
        <f t="shared" si="71"/>
        <v>0</v>
      </c>
      <c r="BK41" s="210">
        <f t="shared" si="115"/>
        <v>0</v>
      </c>
      <c r="BL41" s="210">
        <f t="shared" si="72"/>
        <v>0</v>
      </c>
      <c r="BM41" s="210">
        <f t="shared" si="73"/>
        <v>0</v>
      </c>
      <c r="BN41" s="210">
        <f t="shared" si="116"/>
        <v>0</v>
      </c>
      <c r="BO41" s="210">
        <f t="shared" si="74"/>
        <v>0</v>
      </c>
      <c r="BP41" s="210">
        <f t="shared" si="75"/>
        <v>0</v>
      </c>
      <c r="BQ41" s="210">
        <f t="shared" si="117"/>
        <v>0</v>
      </c>
      <c r="BR41" s="210">
        <f t="shared" si="76"/>
        <v>0</v>
      </c>
      <c r="BS41" s="210">
        <f t="shared" si="77"/>
        <v>0</v>
      </c>
      <c r="BT41" s="210">
        <f t="shared" si="118"/>
        <v>0</v>
      </c>
      <c r="BU41" s="210">
        <f t="shared" si="78"/>
        <v>0</v>
      </c>
      <c r="BV41" s="210">
        <f t="shared" si="79"/>
        <v>0</v>
      </c>
      <c r="BW41" s="210">
        <f t="shared" si="119"/>
        <v>0</v>
      </c>
      <c r="BX41" s="210">
        <f t="shared" si="80"/>
        <v>0</v>
      </c>
      <c r="BY41" s="210">
        <f t="shared" si="81"/>
        <v>0</v>
      </c>
      <c r="BZ41" s="210">
        <f t="shared" si="120"/>
        <v>0</v>
      </c>
      <c r="CA41" s="210">
        <f t="shared" si="82"/>
        <v>0</v>
      </c>
      <c r="CB41" s="210">
        <f t="shared" si="83"/>
        <v>0</v>
      </c>
      <c r="CC41" s="210">
        <f t="shared" si="121"/>
        <v>0</v>
      </c>
      <c r="CD41" s="210">
        <f t="shared" si="84"/>
        <v>0</v>
      </c>
      <c r="CE41" s="210">
        <f t="shared" si="85"/>
        <v>0</v>
      </c>
      <c r="CF41" s="210">
        <f t="shared" si="122"/>
        <v>0</v>
      </c>
      <c r="CG41" s="210">
        <f t="shared" si="86"/>
        <v>0</v>
      </c>
      <c r="CH41" s="210">
        <f t="shared" si="87"/>
        <v>0</v>
      </c>
      <c r="CI41" s="210">
        <f t="shared" si="123"/>
        <v>0</v>
      </c>
      <c r="CJ41" s="210">
        <f t="shared" si="88"/>
        <v>0</v>
      </c>
      <c r="CK41" s="210">
        <f t="shared" si="89"/>
        <v>0</v>
      </c>
      <c r="CL41" s="210">
        <f t="shared" si="124"/>
        <v>0</v>
      </c>
      <c r="CM41" s="210">
        <f t="shared" si="90"/>
        <v>0</v>
      </c>
      <c r="CN41" s="210">
        <f t="shared" si="91"/>
        <v>0</v>
      </c>
      <c r="CO41" s="210">
        <f t="shared" si="125"/>
        <v>0</v>
      </c>
      <c r="CP41" s="210">
        <f t="shared" si="92"/>
        <v>0</v>
      </c>
      <c r="CQ41" s="210">
        <f t="shared" si="93"/>
        <v>0</v>
      </c>
      <c r="CR41" s="210">
        <f t="shared" si="126"/>
        <v>0</v>
      </c>
      <c r="CS41" s="210">
        <f t="shared" si="94"/>
        <v>0</v>
      </c>
      <c r="CT41" s="210">
        <f t="shared" si="95"/>
        <v>0</v>
      </c>
      <c r="CU41" s="60">
        <f t="shared" si="127"/>
        <v>0</v>
      </c>
      <c r="CV41" s="64"/>
      <c r="CW41" s="131"/>
      <c r="CX41" s="133">
        <f t="shared" si="0"/>
        <v>0</v>
      </c>
      <c r="CY41" s="131">
        <v>24</v>
      </c>
      <c r="CZ41" s="131"/>
      <c r="DA41" s="133">
        <f t="shared" si="1"/>
        <v>0</v>
      </c>
      <c r="DB41" s="131">
        <v>24</v>
      </c>
      <c r="DC41" s="131"/>
      <c r="DD41" s="133">
        <f t="shared" si="2"/>
        <v>0</v>
      </c>
      <c r="DE41" s="131">
        <v>24</v>
      </c>
      <c r="DF41" s="131"/>
      <c r="DG41" s="133">
        <f t="shared" si="3"/>
        <v>0</v>
      </c>
      <c r="DH41" s="131">
        <v>24</v>
      </c>
      <c r="DI41" s="131"/>
      <c r="DJ41" s="133">
        <f t="shared" si="4"/>
        <v>0</v>
      </c>
      <c r="DK41" s="131">
        <v>24</v>
      </c>
      <c r="DL41" s="131"/>
      <c r="DM41" s="133">
        <f t="shared" si="5"/>
        <v>0</v>
      </c>
      <c r="DN41" s="131">
        <v>24</v>
      </c>
      <c r="DO41" s="131"/>
      <c r="DP41" s="133">
        <f t="shared" si="6"/>
        <v>0</v>
      </c>
      <c r="DQ41" s="131">
        <v>24</v>
      </c>
      <c r="DR41" s="131"/>
      <c r="DS41" s="133">
        <f t="shared" si="7"/>
        <v>0</v>
      </c>
      <c r="DT41" s="131">
        <v>24</v>
      </c>
      <c r="DU41" s="131"/>
      <c r="DV41" s="133">
        <f t="shared" si="8"/>
        <v>0</v>
      </c>
      <c r="DW41" s="131">
        <v>24</v>
      </c>
      <c r="DX41" s="131"/>
      <c r="DY41" s="133">
        <f t="shared" si="9"/>
        <v>0</v>
      </c>
      <c r="DZ41" s="131">
        <v>24</v>
      </c>
      <c r="EA41" s="131"/>
      <c r="EB41" s="133">
        <f t="shared" si="10"/>
        <v>0</v>
      </c>
      <c r="EC41" s="131">
        <v>24</v>
      </c>
      <c r="ED41" s="131"/>
      <c r="EE41" s="133">
        <f t="shared" si="11"/>
        <v>0</v>
      </c>
      <c r="EF41" s="131">
        <v>24</v>
      </c>
      <c r="EG41" s="131"/>
      <c r="EH41" s="133">
        <f t="shared" si="12"/>
        <v>0</v>
      </c>
      <c r="EI41" s="131">
        <v>24</v>
      </c>
      <c r="EJ41" s="131"/>
      <c r="EK41" s="133">
        <f t="shared" si="13"/>
        <v>0</v>
      </c>
      <c r="EL41" s="131">
        <v>24</v>
      </c>
      <c r="EM41" s="131"/>
      <c r="EN41" s="133">
        <f t="shared" si="14"/>
        <v>0</v>
      </c>
      <c r="EO41" s="131">
        <v>24</v>
      </c>
      <c r="EP41" s="131"/>
      <c r="EQ41" s="133">
        <f t="shared" si="15"/>
        <v>0</v>
      </c>
      <c r="ER41" s="131">
        <v>24</v>
      </c>
      <c r="ES41" s="131"/>
      <c r="ET41" s="133">
        <f t="shared" si="16"/>
        <v>0</v>
      </c>
      <c r="EU41" s="131">
        <v>24</v>
      </c>
      <c r="EV41" s="131"/>
      <c r="EW41" s="133">
        <f t="shared" si="17"/>
        <v>0</v>
      </c>
      <c r="EX41" s="131">
        <v>24</v>
      </c>
      <c r="EY41" s="131"/>
      <c r="EZ41" s="133">
        <f t="shared" si="18"/>
        <v>0</v>
      </c>
      <c r="FA41" s="131">
        <v>24</v>
      </c>
      <c r="FB41" s="131"/>
      <c r="FC41" s="133">
        <f t="shared" si="19"/>
        <v>0</v>
      </c>
      <c r="FD41" s="131">
        <v>24</v>
      </c>
      <c r="FE41" s="131"/>
      <c r="FF41" s="133">
        <f t="shared" si="20"/>
        <v>0</v>
      </c>
      <c r="FG41" s="131">
        <v>24</v>
      </c>
      <c r="FH41" s="131"/>
      <c r="FI41" s="133">
        <f t="shared" si="21"/>
        <v>0</v>
      </c>
      <c r="FJ41" s="131">
        <v>24</v>
      </c>
      <c r="FK41" s="131"/>
      <c r="FL41" s="133">
        <f t="shared" si="22"/>
        <v>0</v>
      </c>
      <c r="FM41" s="131">
        <v>24</v>
      </c>
      <c r="FN41" s="131"/>
      <c r="FO41" s="133">
        <f t="shared" si="23"/>
        <v>0</v>
      </c>
      <c r="FP41" s="131">
        <v>24</v>
      </c>
      <c r="FQ41" s="131"/>
      <c r="FR41" s="133">
        <f t="shared" si="24"/>
        <v>0</v>
      </c>
      <c r="FS41" s="131">
        <v>24</v>
      </c>
      <c r="FT41" s="131"/>
      <c r="FU41" s="133">
        <f t="shared" si="25"/>
        <v>0</v>
      </c>
      <c r="FV41" s="131">
        <v>24</v>
      </c>
      <c r="FW41" s="131"/>
      <c r="FX41" s="133">
        <f t="shared" si="26"/>
        <v>0</v>
      </c>
      <c r="FY41" s="131">
        <v>24</v>
      </c>
      <c r="FZ41" s="131"/>
      <c r="GA41" s="133">
        <f t="shared" si="27"/>
        <v>0</v>
      </c>
      <c r="GB41" s="131">
        <v>24</v>
      </c>
      <c r="GC41" s="131"/>
      <c r="GD41" s="133">
        <f t="shared" si="28"/>
        <v>0</v>
      </c>
      <c r="GE41" s="131">
        <v>24</v>
      </c>
      <c r="GF41" s="131"/>
      <c r="GG41" s="133">
        <f t="shared" si="29"/>
        <v>0</v>
      </c>
      <c r="GH41" s="131">
        <v>24</v>
      </c>
      <c r="GI41" s="131"/>
      <c r="GJ41" s="133">
        <f t="shared" si="30"/>
        <v>0</v>
      </c>
      <c r="GK41" s="131">
        <v>24</v>
      </c>
      <c r="GL41" s="131"/>
      <c r="GM41" s="133">
        <f t="shared" si="31"/>
        <v>0</v>
      </c>
      <c r="GN41" s="131">
        <v>24</v>
      </c>
      <c r="GO41" s="131"/>
      <c r="GP41" s="131"/>
      <c r="GQ41" s="131"/>
      <c r="GR41" s="131"/>
      <c r="GS41" s="131"/>
      <c r="GT41" s="131"/>
      <c r="GU41" s="131"/>
      <c r="GV41" s="131"/>
      <c r="GW41" s="131"/>
      <c r="GX41" s="131"/>
      <c r="GY41" s="131"/>
      <c r="GZ41" s="131"/>
      <c r="HA41" s="131"/>
      <c r="HB41" s="131"/>
      <c r="HC41" s="131"/>
    </row>
    <row r="42" spans="1:211" x14ac:dyDescent="0.25">
      <c r="A42" s="65">
        <f t="shared" si="32"/>
        <v>0</v>
      </c>
      <c r="B42" s="65">
        <f t="shared" si="33"/>
        <v>0</v>
      </c>
      <c r="C42" s="227">
        <v>25</v>
      </c>
      <c r="D42" s="54">
        <f t="shared" si="35"/>
        <v>0</v>
      </c>
      <c r="E42" s="78">
        <f t="shared" si="128"/>
        <v>0</v>
      </c>
      <c r="F42" s="78"/>
      <c r="G42" s="55">
        <f t="shared" si="36"/>
        <v>0</v>
      </c>
      <c r="H42" s="56">
        <f t="shared" si="34"/>
        <v>0</v>
      </c>
      <c r="I42" s="78">
        <f t="shared" si="96"/>
        <v>40</v>
      </c>
      <c r="J42" s="78">
        <f t="shared" si="37"/>
        <v>0</v>
      </c>
      <c r="K42" s="78">
        <f t="shared" si="38"/>
        <v>0</v>
      </c>
      <c r="L42" s="78">
        <f t="shared" si="97"/>
        <v>60</v>
      </c>
      <c r="M42" s="55">
        <f t="shared" si="39"/>
        <v>0</v>
      </c>
      <c r="N42" s="56">
        <f t="shared" si="40"/>
        <v>0</v>
      </c>
      <c r="O42" s="78">
        <f t="shared" si="98"/>
        <v>0</v>
      </c>
      <c r="P42" s="78">
        <f t="shared" si="41"/>
        <v>0</v>
      </c>
      <c r="Q42" s="78">
        <f t="shared" si="42"/>
        <v>0</v>
      </c>
      <c r="R42" s="78">
        <f t="shared" si="99"/>
        <v>0</v>
      </c>
      <c r="S42" s="55">
        <f t="shared" si="43"/>
        <v>0</v>
      </c>
      <c r="T42" s="56">
        <f t="shared" si="100"/>
        <v>0</v>
      </c>
      <c r="U42" s="78">
        <f t="shared" si="101"/>
        <v>0</v>
      </c>
      <c r="V42" s="78">
        <f t="shared" si="44"/>
        <v>0</v>
      </c>
      <c r="W42" s="78">
        <f t="shared" si="45"/>
        <v>0</v>
      </c>
      <c r="X42" s="78">
        <f t="shared" si="102"/>
        <v>0</v>
      </c>
      <c r="Y42" s="55">
        <f t="shared" si="46"/>
        <v>0</v>
      </c>
      <c r="Z42" s="228">
        <f t="shared" si="47"/>
        <v>0</v>
      </c>
      <c r="AA42" s="3">
        <f t="shared" si="103"/>
        <v>0</v>
      </c>
      <c r="AB42" s="210">
        <f t="shared" si="48"/>
        <v>0</v>
      </c>
      <c r="AC42" s="210">
        <f t="shared" si="49"/>
        <v>0</v>
      </c>
      <c r="AD42" s="210">
        <f t="shared" ref="AD42" si="289">IF(AC41=0,AC$14,0)</f>
        <v>0</v>
      </c>
      <c r="AE42" s="210">
        <f t="shared" si="50"/>
        <v>0</v>
      </c>
      <c r="AF42" s="210">
        <f t="shared" si="51"/>
        <v>0</v>
      </c>
      <c r="AG42" s="210">
        <f t="shared" ref="AG42" si="290">IF(AF41=0,AF$14,0)</f>
        <v>0</v>
      </c>
      <c r="AH42" s="210">
        <f t="shared" si="52"/>
        <v>0</v>
      </c>
      <c r="AI42" s="210">
        <f t="shared" si="53"/>
        <v>0</v>
      </c>
      <c r="AJ42" s="210">
        <f t="shared" ref="AJ42" si="291">IF(AI41=0,AI$14,0)</f>
        <v>0</v>
      </c>
      <c r="AK42" s="210">
        <f t="shared" si="54"/>
        <v>0</v>
      </c>
      <c r="AL42" s="210">
        <f t="shared" si="55"/>
        <v>0</v>
      </c>
      <c r="AM42" s="210">
        <f t="shared" ref="AM42" si="292">IF(AL41=0,AL$14,0)</f>
        <v>0</v>
      </c>
      <c r="AN42" s="210">
        <f t="shared" si="56"/>
        <v>0</v>
      </c>
      <c r="AO42" s="210">
        <f t="shared" si="57"/>
        <v>0</v>
      </c>
      <c r="AP42" s="210">
        <f t="shared" ref="AP42" si="293">IF(AO41=0,AO$14,0)</f>
        <v>0</v>
      </c>
      <c r="AQ42" s="210">
        <f t="shared" si="58"/>
        <v>0</v>
      </c>
      <c r="AR42" s="210">
        <f t="shared" si="59"/>
        <v>0</v>
      </c>
      <c r="AS42" s="210">
        <f t="shared" ref="AS42" si="294">IF(AR41=0,AR$14,0)</f>
        <v>0</v>
      </c>
      <c r="AT42" s="210">
        <f t="shared" si="60"/>
        <v>0</v>
      </c>
      <c r="AU42" s="210">
        <f t="shared" si="61"/>
        <v>0</v>
      </c>
      <c r="AV42" s="210">
        <f t="shared" ref="AV42" si="295">IF(AU41=0,AU$14,0)</f>
        <v>0</v>
      </c>
      <c r="AW42" s="210">
        <f t="shared" si="62"/>
        <v>0</v>
      </c>
      <c r="AX42" s="210">
        <f t="shared" si="63"/>
        <v>0</v>
      </c>
      <c r="AY42" s="210">
        <f t="shared" ref="AY42" si="296">IF(AX41=0,AX$14,0)</f>
        <v>0</v>
      </c>
      <c r="AZ42" s="210">
        <f t="shared" si="64"/>
        <v>0</v>
      </c>
      <c r="BA42" s="210">
        <f t="shared" si="65"/>
        <v>0</v>
      </c>
      <c r="BB42" s="210">
        <f t="shared" si="112"/>
        <v>0</v>
      </c>
      <c r="BC42" s="210">
        <f t="shared" si="66"/>
        <v>0</v>
      </c>
      <c r="BD42" s="210">
        <f t="shared" si="67"/>
        <v>0</v>
      </c>
      <c r="BE42" s="210">
        <f t="shared" si="113"/>
        <v>0</v>
      </c>
      <c r="BF42" s="210">
        <f t="shared" si="68"/>
        <v>0</v>
      </c>
      <c r="BG42" s="210">
        <f t="shared" si="69"/>
        <v>0</v>
      </c>
      <c r="BH42" s="210">
        <f t="shared" si="114"/>
        <v>0</v>
      </c>
      <c r="BI42" s="210">
        <f t="shared" si="70"/>
        <v>0</v>
      </c>
      <c r="BJ42" s="210">
        <f t="shared" si="71"/>
        <v>0</v>
      </c>
      <c r="BK42" s="210">
        <f t="shared" si="115"/>
        <v>0</v>
      </c>
      <c r="BL42" s="210">
        <f t="shared" si="72"/>
        <v>0</v>
      </c>
      <c r="BM42" s="210">
        <f t="shared" si="73"/>
        <v>0</v>
      </c>
      <c r="BN42" s="210">
        <f t="shared" si="116"/>
        <v>0</v>
      </c>
      <c r="BO42" s="210">
        <f t="shared" si="74"/>
        <v>0</v>
      </c>
      <c r="BP42" s="210">
        <f t="shared" si="75"/>
        <v>0</v>
      </c>
      <c r="BQ42" s="210">
        <f t="shared" si="117"/>
        <v>0</v>
      </c>
      <c r="BR42" s="210">
        <f t="shared" si="76"/>
        <v>0</v>
      </c>
      <c r="BS42" s="210">
        <f t="shared" si="77"/>
        <v>0</v>
      </c>
      <c r="BT42" s="210">
        <f t="shared" si="118"/>
        <v>0</v>
      </c>
      <c r="BU42" s="210">
        <f t="shared" si="78"/>
        <v>0</v>
      </c>
      <c r="BV42" s="210">
        <f t="shared" si="79"/>
        <v>0</v>
      </c>
      <c r="BW42" s="210">
        <f t="shared" si="119"/>
        <v>0</v>
      </c>
      <c r="BX42" s="210">
        <f t="shared" si="80"/>
        <v>0</v>
      </c>
      <c r="BY42" s="210">
        <f t="shared" si="81"/>
        <v>0</v>
      </c>
      <c r="BZ42" s="210">
        <f t="shared" si="120"/>
        <v>0</v>
      </c>
      <c r="CA42" s="210">
        <f t="shared" si="82"/>
        <v>0</v>
      </c>
      <c r="CB42" s="210">
        <f t="shared" si="83"/>
        <v>0</v>
      </c>
      <c r="CC42" s="210">
        <f t="shared" si="121"/>
        <v>0</v>
      </c>
      <c r="CD42" s="210">
        <f t="shared" si="84"/>
        <v>0</v>
      </c>
      <c r="CE42" s="210">
        <f t="shared" si="85"/>
        <v>0</v>
      </c>
      <c r="CF42" s="210">
        <f t="shared" si="122"/>
        <v>0</v>
      </c>
      <c r="CG42" s="210">
        <f t="shared" si="86"/>
        <v>0</v>
      </c>
      <c r="CH42" s="210">
        <f t="shared" si="87"/>
        <v>0</v>
      </c>
      <c r="CI42" s="210">
        <f t="shared" si="123"/>
        <v>0</v>
      </c>
      <c r="CJ42" s="210">
        <f t="shared" si="88"/>
        <v>0</v>
      </c>
      <c r="CK42" s="210">
        <f t="shared" si="89"/>
        <v>0</v>
      </c>
      <c r="CL42" s="210">
        <f t="shared" si="124"/>
        <v>0</v>
      </c>
      <c r="CM42" s="210">
        <f t="shared" si="90"/>
        <v>0</v>
      </c>
      <c r="CN42" s="210">
        <f t="shared" si="91"/>
        <v>0</v>
      </c>
      <c r="CO42" s="210">
        <f t="shared" si="125"/>
        <v>0</v>
      </c>
      <c r="CP42" s="210">
        <f t="shared" si="92"/>
        <v>0</v>
      </c>
      <c r="CQ42" s="210">
        <f t="shared" si="93"/>
        <v>0</v>
      </c>
      <c r="CR42" s="210">
        <f t="shared" si="126"/>
        <v>0</v>
      </c>
      <c r="CS42" s="210">
        <f t="shared" si="94"/>
        <v>0</v>
      </c>
      <c r="CT42" s="210">
        <f t="shared" si="95"/>
        <v>0</v>
      </c>
      <c r="CU42" s="56">
        <f t="shared" si="127"/>
        <v>0</v>
      </c>
      <c r="CV42" s="64"/>
      <c r="CX42" s="133">
        <f t="shared" si="0"/>
        <v>0</v>
      </c>
      <c r="CY42" s="131">
        <v>25</v>
      </c>
      <c r="DA42" s="133">
        <f t="shared" si="1"/>
        <v>0</v>
      </c>
      <c r="DB42" s="131">
        <v>25</v>
      </c>
      <c r="DD42" s="133">
        <f t="shared" si="2"/>
        <v>0</v>
      </c>
      <c r="DE42" s="131">
        <v>25</v>
      </c>
      <c r="DG42" s="133">
        <f t="shared" si="3"/>
        <v>0</v>
      </c>
      <c r="DH42" s="131">
        <v>25</v>
      </c>
      <c r="DJ42" s="133">
        <f t="shared" si="4"/>
        <v>0</v>
      </c>
      <c r="DK42" s="131">
        <v>25</v>
      </c>
      <c r="DM42" s="133">
        <f t="shared" si="5"/>
        <v>0</v>
      </c>
      <c r="DN42" s="131">
        <v>25</v>
      </c>
      <c r="DP42" s="133">
        <f t="shared" si="6"/>
        <v>0</v>
      </c>
      <c r="DQ42" s="131">
        <v>25</v>
      </c>
      <c r="DS42" s="133">
        <f t="shared" si="7"/>
        <v>0</v>
      </c>
      <c r="DT42" s="131">
        <v>25</v>
      </c>
      <c r="DV42" s="133">
        <f t="shared" si="8"/>
        <v>0</v>
      </c>
      <c r="DW42" s="131">
        <v>25</v>
      </c>
      <c r="DY42" s="133">
        <f t="shared" si="9"/>
        <v>0</v>
      </c>
      <c r="DZ42" s="131">
        <v>25</v>
      </c>
      <c r="EB42" s="133">
        <f t="shared" si="10"/>
        <v>0</v>
      </c>
      <c r="EC42" s="131">
        <v>25</v>
      </c>
      <c r="EE42" s="133">
        <f t="shared" si="11"/>
        <v>0</v>
      </c>
      <c r="EF42" s="131">
        <v>25</v>
      </c>
      <c r="EH42" s="133">
        <f t="shared" si="12"/>
        <v>0</v>
      </c>
      <c r="EI42" s="131">
        <v>25</v>
      </c>
      <c r="EK42" s="133">
        <f t="shared" si="13"/>
        <v>0</v>
      </c>
      <c r="EL42" s="131">
        <v>25</v>
      </c>
      <c r="EN42" s="133">
        <f t="shared" si="14"/>
        <v>0</v>
      </c>
      <c r="EO42" s="131">
        <v>25</v>
      </c>
      <c r="EQ42" s="133">
        <f t="shared" si="15"/>
        <v>0</v>
      </c>
      <c r="ER42" s="131">
        <v>25</v>
      </c>
      <c r="ET42" s="133">
        <f t="shared" si="16"/>
        <v>0</v>
      </c>
      <c r="EU42" s="131">
        <v>25</v>
      </c>
      <c r="EW42" s="133">
        <f t="shared" si="17"/>
        <v>0</v>
      </c>
      <c r="EX42" s="131">
        <v>25</v>
      </c>
      <c r="EZ42" s="133">
        <f t="shared" si="18"/>
        <v>0</v>
      </c>
      <c r="FA42" s="131">
        <v>25</v>
      </c>
      <c r="FC42" s="133">
        <f t="shared" si="19"/>
        <v>0</v>
      </c>
      <c r="FD42" s="131">
        <v>25</v>
      </c>
      <c r="FF42" s="133">
        <f t="shared" si="20"/>
        <v>0</v>
      </c>
      <c r="FG42" s="131">
        <v>25</v>
      </c>
      <c r="FI42" s="133">
        <f t="shared" si="21"/>
        <v>0</v>
      </c>
      <c r="FJ42" s="131">
        <v>25</v>
      </c>
      <c r="FL42" s="133">
        <f t="shared" si="22"/>
        <v>0</v>
      </c>
      <c r="FM42" s="131">
        <v>25</v>
      </c>
      <c r="FO42" s="133">
        <f t="shared" si="23"/>
        <v>0</v>
      </c>
      <c r="FP42" s="131">
        <v>25</v>
      </c>
      <c r="FR42" s="133">
        <f t="shared" si="24"/>
        <v>0</v>
      </c>
      <c r="FS42" s="131">
        <v>25</v>
      </c>
      <c r="FU42" s="133">
        <f t="shared" si="25"/>
        <v>0</v>
      </c>
      <c r="FV42" s="131">
        <v>25</v>
      </c>
      <c r="FX42" s="133">
        <f t="shared" si="26"/>
        <v>0</v>
      </c>
      <c r="FY42" s="131">
        <v>25</v>
      </c>
      <c r="GA42" s="133">
        <f t="shared" si="27"/>
        <v>0</v>
      </c>
      <c r="GB42" s="131">
        <v>25</v>
      </c>
      <c r="GD42" s="133">
        <f t="shared" si="28"/>
        <v>0</v>
      </c>
      <c r="GE42" s="131">
        <v>25</v>
      </c>
      <c r="GG42" s="133">
        <f t="shared" si="29"/>
        <v>0</v>
      </c>
      <c r="GH42" s="131">
        <v>25</v>
      </c>
      <c r="GJ42" s="133">
        <f t="shared" si="30"/>
        <v>0</v>
      </c>
      <c r="GK42" s="131">
        <v>25</v>
      </c>
      <c r="GM42" s="133">
        <f t="shared" si="31"/>
        <v>0</v>
      </c>
      <c r="GN42" s="131">
        <v>25</v>
      </c>
    </row>
    <row r="43" spans="1:211" x14ac:dyDescent="0.25">
      <c r="A43" s="65">
        <f t="shared" si="32"/>
        <v>0</v>
      </c>
      <c r="B43" s="65">
        <f t="shared" si="33"/>
        <v>0</v>
      </c>
      <c r="C43" s="227">
        <v>26</v>
      </c>
      <c r="D43" s="54">
        <f t="shared" si="35"/>
        <v>0</v>
      </c>
      <c r="E43" s="78">
        <f t="shared" si="128"/>
        <v>0</v>
      </c>
      <c r="F43" s="78"/>
      <c r="G43" s="55">
        <f t="shared" si="36"/>
        <v>0</v>
      </c>
      <c r="H43" s="56">
        <f t="shared" si="34"/>
        <v>0</v>
      </c>
      <c r="I43" s="78">
        <f t="shared" si="96"/>
        <v>40</v>
      </c>
      <c r="J43" s="78">
        <f t="shared" si="37"/>
        <v>0</v>
      </c>
      <c r="K43" s="78">
        <f t="shared" si="38"/>
        <v>0</v>
      </c>
      <c r="L43" s="78">
        <f t="shared" si="97"/>
        <v>60</v>
      </c>
      <c r="M43" s="55">
        <f t="shared" si="39"/>
        <v>0</v>
      </c>
      <c r="N43" s="56">
        <f t="shared" si="40"/>
        <v>0</v>
      </c>
      <c r="O43" s="78">
        <f t="shared" si="98"/>
        <v>0</v>
      </c>
      <c r="P43" s="78">
        <f t="shared" si="41"/>
        <v>0</v>
      </c>
      <c r="Q43" s="78">
        <f t="shared" si="42"/>
        <v>0</v>
      </c>
      <c r="R43" s="78">
        <f t="shared" si="99"/>
        <v>0</v>
      </c>
      <c r="S43" s="55">
        <f t="shared" si="43"/>
        <v>0</v>
      </c>
      <c r="T43" s="56">
        <f t="shared" si="100"/>
        <v>0</v>
      </c>
      <c r="U43" s="78">
        <f t="shared" si="101"/>
        <v>0</v>
      </c>
      <c r="V43" s="78">
        <f t="shared" si="44"/>
        <v>0</v>
      </c>
      <c r="W43" s="78">
        <f t="shared" si="45"/>
        <v>0</v>
      </c>
      <c r="X43" s="78">
        <f t="shared" si="102"/>
        <v>0</v>
      </c>
      <c r="Y43" s="55">
        <f t="shared" si="46"/>
        <v>0</v>
      </c>
      <c r="Z43" s="228">
        <f t="shared" si="47"/>
        <v>0</v>
      </c>
      <c r="AA43" s="3">
        <f t="shared" si="103"/>
        <v>0</v>
      </c>
      <c r="AB43" s="210">
        <f t="shared" si="48"/>
        <v>0</v>
      </c>
      <c r="AC43" s="210">
        <f t="shared" si="49"/>
        <v>0</v>
      </c>
      <c r="AD43" s="210">
        <f t="shared" ref="AD43" si="297">IF(AC42=0,AC$14,0)</f>
        <v>0</v>
      </c>
      <c r="AE43" s="210">
        <f t="shared" si="50"/>
        <v>0</v>
      </c>
      <c r="AF43" s="210">
        <f t="shared" si="51"/>
        <v>0</v>
      </c>
      <c r="AG43" s="210">
        <f t="shared" ref="AG43" si="298">IF(AF42=0,AF$14,0)</f>
        <v>0</v>
      </c>
      <c r="AH43" s="210">
        <f t="shared" si="52"/>
        <v>0</v>
      </c>
      <c r="AI43" s="210">
        <f t="shared" si="53"/>
        <v>0</v>
      </c>
      <c r="AJ43" s="210">
        <f t="shared" ref="AJ43" si="299">IF(AI42=0,AI$14,0)</f>
        <v>0</v>
      </c>
      <c r="AK43" s="210">
        <f t="shared" si="54"/>
        <v>0</v>
      </c>
      <c r="AL43" s="210">
        <f t="shared" si="55"/>
        <v>0</v>
      </c>
      <c r="AM43" s="210">
        <f t="shared" ref="AM43" si="300">IF(AL42=0,AL$14,0)</f>
        <v>0</v>
      </c>
      <c r="AN43" s="210">
        <f t="shared" si="56"/>
        <v>0</v>
      </c>
      <c r="AO43" s="210">
        <f t="shared" si="57"/>
        <v>0</v>
      </c>
      <c r="AP43" s="210">
        <f t="shared" ref="AP43" si="301">IF(AO42=0,AO$14,0)</f>
        <v>0</v>
      </c>
      <c r="AQ43" s="210">
        <f t="shared" si="58"/>
        <v>0</v>
      </c>
      <c r="AR43" s="210">
        <f t="shared" si="59"/>
        <v>0</v>
      </c>
      <c r="AS43" s="210">
        <f t="shared" ref="AS43" si="302">IF(AR42=0,AR$14,0)</f>
        <v>0</v>
      </c>
      <c r="AT43" s="210">
        <f t="shared" si="60"/>
        <v>0</v>
      </c>
      <c r="AU43" s="210">
        <f t="shared" si="61"/>
        <v>0</v>
      </c>
      <c r="AV43" s="210">
        <f t="shared" ref="AV43" si="303">IF(AU42=0,AU$14,0)</f>
        <v>0</v>
      </c>
      <c r="AW43" s="210">
        <f t="shared" si="62"/>
        <v>0</v>
      </c>
      <c r="AX43" s="210">
        <f t="shared" si="63"/>
        <v>0</v>
      </c>
      <c r="AY43" s="210">
        <f t="shared" ref="AY43" si="304">IF(AX42=0,AX$14,0)</f>
        <v>0</v>
      </c>
      <c r="AZ43" s="210">
        <f t="shared" si="64"/>
        <v>0</v>
      </c>
      <c r="BA43" s="210">
        <f t="shared" si="65"/>
        <v>0</v>
      </c>
      <c r="BB43" s="210">
        <f t="shared" si="112"/>
        <v>0</v>
      </c>
      <c r="BC43" s="210">
        <f t="shared" si="66"/>
        <v>0</v>
      </c>
      <c r="BD43" s="210">
        <f t="shared" si="67"/>
        <v>0</v>
      </c>
      <c r="BE43" s="210">
        <f t="shared" si="113"/>
        <v>0</v>
      </c>
      <c r="BF43" s="210">
        <f t="shared" si="68"/>
        <v>0</v>
      </c>
      <c r="BG43" s="210">
        <f t="shared" si="69"/>
        <v>0</v>
      </c>
      <c r="BH43" s="210">
        <f t="shared" si="114"/>
        <v>0</v>
      </c>
      <c r="BI43" s="210">
        <f t="shared" si="70"/>
        <v>0</v>
      </c>
      <c r="BJ43" s="210">
        <f t="shared" si="71"/>
        <v>0</v>
      </c>
      <c r="BK43" s="210">
        <f t="shared" si="115"/>
        <v>0</v>
      </c>
      <c r="BL43" s="210">
        <f t="shared" si="72"/>
        <v>0</v>
      </c>
      <c r="BM43" s="210">
        <f t="shared" si="73"/>
        <v>0</v>
      </c>
      <c r="BN43" s="210">
        <f t="shared" si="116"/>
        <v>0</v>
      </c>
      <c r="BO43" s="210">
        <f t="shared" si="74"/>
        <v>0</v>
      </c>
      <c r="BP43" s="210">
        <f t="shared" si="75"/>
        <v>0</v>
      </c>
      <c r="BQ43" s="210">
        <f t="shared" si="117"/>
        <v>0</v>
      </c>
      <c r="BR43" s="210">
        <f t="shared" si="76"/>
        <v>0</v>
      </c>
      <c r="BS43" s="210">
        <f t="shared" si="77"/>
        <v>0</v>
      </c>
      <c r="BT43" s="210">
        <f t="shared" si="118"/>
        <v>0</v>
      </c>
      <c r="BU43" s="210">
        <f t="shared" si="78"/>
        <v>0</v>
      </c>
      <c r="BV43" s="210">
        <f t="shared" si="79"/>
        <v>0</v>
      </c>
      <c r="BW43" s="210">
        <f t="shared" si="119"/>
        <v>0</v>
      </c>
      <c r="BX43" s="210">
        <f t="shared" si="80"/>
        <v>0</v>
      </c>
      <c r="BY43" s="210">
        <f t="shared" si="81"/>
        <v>0</v>
      </c>
      <c r="BZ43" s="210">
        <f t="shared" si="120"/>
        <v>0</v>
      </c>
      <c r="CA43" s="210">
        <f t="shared" si="82"/>
        <v>0</v>
      </c>
      <c r="CB43" s="210">
        <f t="shared" si="83"/>
        <v>0</v>
      </c>
      <c r="CC43" s="210">
        <f t="shared" si="121"/>
        <v>0</v>
      </c>
      <c r="CD43" s="210">
        <f t="shared" si="84"/>
        <v>0</v>
      </c>
      <c r="CE43" s="210">
        <f t="shared" si="85"/>
        <v>0</v>
      </c>
      <c r="CF43" s="210">
        <f t="shared" si="122"/>
        <v>0</v>
      </c>
      <c r="CG43" s="210">
        <f t="shared" si="86"/>
        <v>0</v>
      </c>
      <c r="CH43" s="210">
        <f t="shared" si="87"/>
        <v>0</v>
      </c>
      <c r="CI43" s="210">
        <f t="shared" si="123"/>
        <v>0</v>
      </c>
      <c r="CJ43" s="210">
        <f t="shared" si="88"/>
        <v>0</v>
      </c>
      <c r="CK43" s="210">
        <f t="shared" si="89"/>
        <v>0</v>
      </c>
      <c r="CL43" s="210">
        <f t="shared" si="124"/>
        <v>0</v>
      </c>
      <c r="CM43" s="210">
        <f t="shared" si="90"/>
        <v>0</v>
      </c>
      <c r="CN43" s="210">
        <f t="shared" si="91"/>
        <v>0</v>
      </c>
      <c r="CO43" s="210">
        <f t="shared" si="125"/>
        <v>0</v>
      </c>
      <c r="CP43" s="210">
        <f t="shared" si="92"/>
        <v>0</v>
      </c>
      <c r="CQ43" s="210">
        <f t="shared" si="93"/>
        <v>0</v>
      </c>
      <c r="CR43" s="210">
        <f t="shared" si="126"/>
        <v>0</v>
      </c>
      <c r="CS43" s="210">
        <f t="shared" si="94"/>
        <v>0</v>
      </c>
      <c r="CT43" s="210">
        <f t="shared" si="95"/>
        <v>0</v>
      </c>
      <c r="CU43" s="56">
        <f t="shared" si="127"/>
        <v>0</v>
      </c>
      <c r="CV43" s="64"/>
      <c r="CX43" s="133">
        <f t="shared" si="0"/>
        <v>0</v>
      </c>
      <c r="CY43" s="131">
        <v>26</v>
      </c>
      <c r="DA43" s="133">
        <f t="shared" si="1"/>
        <v>0</v>
      </c>
      <c r="DB43" s="131">
        <v>26</v>
      </c>
      <c r="DD43" s="133">
        <f t="shared" si="2"/>
        <v>0</v>
      </c>
      <c r="DE43" s="131">
        <v>26</v>
      </c>
      <c r="DG43" s="133">
        <f t="shared" si="3"/>
        <v>0</v>
      </c>
      <c r="DH43" s="131">
        <v>26</v>
      </c>
      <c r="DJ43" s="133">
        <f t="shared" si="4"/>
        <v>0</v>
      </c>
      <c r="DK43" s="131">
        <v>26</v>
      </c>
      <c r="DM43" s="133">
        <f t="shared" si="5"/>
        <v>0</v>
      </c>
      <c r="DN43" s="131">
        <v>26</v>
      </c>
      <c r="DP43" s="133">
        <f t="shared" si="6"/>
        <v>0</v>
      </c>
      <c r="DQ43" s="131">
        <v>26</v>
      </c>
      <c r="DS43" s="133">
        <f t="shared" si="7"/>
        <v>0</v>
      </c>
      <c r="DT43" s="131">
        <v>26</v>
      </c>
      <c r="DV43" s="133">
        <f t="shared" si="8"/>
        <v>0</v>
      </c>
      <c r="DW43" s="131">
        <v>26</v>
      </c>
      <c r="DY43" s="133">
        <f t="shared" si="9"/>
        <v>0</v>
      </c>
      <c r="DZ43" s="131">
        <v>26</v>
      </c>
      <c r="EB43" s="133">
        <f t="shared" si="10"/>
        <v>0</v>
      </c>
      <c r="EC43" s="131">
        <v>26</v>
      </c>
      <c r="EE43" s="133">
        <f t="shared" si="11"/>
        <v>0</v>
      </c>
      <c r="EF43" s="131">
        <v>26</v>
      </c>
      <c r="EH43" s="133">
        <f t="shared" si="12"/>
        <v>0</v>
      </c>
      <c r="EI43" s="131">
        <v>26</v>
      </c>
      <c r="EK43" s="133">
        <f t="shared" si="13"/>
        <v>0</v>
      </c>
      <c r="EL43" s="131">
        <v>26</v>
      </c>
      <c r="EN43" s="133">
        <f t="shared" si="14"/>
        <v>0</v>
      </c>
      <c r="EO43" s="131">
        <v>26</v>
      </c>
      <c r="EQ43" s="133">
        <f t="shared" si="15"/>
        <v>0</v>
      </c>
      <c r="ER43" s="131">
        <v>26</v>
      </c>
      <c r="ET43" s="133">
        <f t="shared" si="16"/>
        <v>0</v>
      </c>
      <c r="EU43" s="131">
        <v>26</v>
      </c>
      <c r="EW43" s="133">
        <f t="shared" si="17"/>
        <v>0</v>
      </c>
      <c r="EX43" s="131">
        <v>26</v>
      </c>
      <c r="EZ43" s="133">
        <f t="shared" si="18"/>
        <v>0</v>
      </c>
      <c r="FA43" s="131">
        <v>26</v>
      </c>
      <c r="FC43" s="133">
        <f t="shared" si="19"/>
        <v>0</v>
      </c>
      <c r="FD43" s="131">
        <v>26</v>
      </c>
      <c r="FF43" s="133">
        <f t="shared" si="20"/>
        <v>0</v>
      </c>
      <c r="FG43" s="131">
        <v>26</v>
      </c>
      <c r="FI43" s="133">
        <f t="shared" si="21"/>
        <v>0</v>
      </c>
      <c r="FJ43" s="131">
        <v>26</v>
      </c>
      <c r="FL43" s="133">
        <f t="shared" si="22"/>
        <v>0</v>
      </c>
      <c r="FM43" s="131">
        <v>26</v>
      </c>
      <c r="FO43" s="133">
        <f t="shared" si="23"/>
        <v>0</v>
      </c>
      <c r="FP43" s="131">
        <v>26</v>
      </c>
      <c r="FR43" s="133">
        <f t="shared" si="24"/>
        <v>0</v>
      </c>
      <c r="FS43" s="131">
        <v>26</v>
      </c>
      <c r="FU43" s="133">
        <f t="shared" si="25"/>
        <v>0</v>
      </c>
      <c r="FV43" s="131">
        <v>26</v>
      </c>
      <c r="FX43" s="133">
        <f t="shared" si="26"/>
        <v>0</v>
      </c>
      <c r="FY43" s="131">
        <v>26</v>
      </c>
      <c r="GA43" s="133">
        <f t="shared" si="27"/>
        <v>0</v>
      </c>
      <c r="GB43" s="131">
        <v>26</v>
      </c>
      <c r="GD43" s="133">
        <f t="shared" si="28"/>
        <v>0</v>
      </c>
      <c r="GE43" s="131">
        <v>26</v>
      </c>
      <c r="GG43" s="133">
        <f t="shared" si="29"/>
        <v>0</v>
      </c>
      <c r="GH43" s="131">
        <v>26</v>
      </c>
      <c r="GJ43" s="133">
        <f t="shared" si="30"/>
        <v>0</v>
      </c>
      <c r="GK43" s="131">
        <v>26</v>
      </c>
      <c r="GM43" s="133">
        <f t="shared" si="31"/>
        <v>0</v>
      </c>
      <c r="GN43" s="131">
        <v>26</v>
      </c>
    </row>
    <row r="44" spans="1:211" x14ac:dyDescent="0.25">
      <c r="A44" s="65">
        <f t="shared" si="32"/>
        <v>0</v>
      </c>
      <c r="B44" s="65">
        <f t="shared" si="33"/>
        <v>0</v>
      </c>
      <c r="C44" s="227">
        <v>27</v>
      </c>
      <c r="D44" s="54">
        <f t="shared" si="35"/>
        <v>0</v>
      </c>
      <c r="E44" s="78">
        <f t="shared" si="128"/>
        <v>0</v>
      </c>
      <c r="F44" s="78"/>
      <c r="G44" s="55">
        <f t="shared" si="36"/>
        <v>0</v>
      </c>
      <c r="H44" s="56">
        <f t="shared" si="34"/>
        <v>0</v>
      </c>
      <c r="I44" s="78">
        <f t="shared" si="96"/>
        <v>40</v>
      </c>
      <c r="J44" s="78">
        <f t="shared" si="37"/>
        <v>0</v>
      </c>
      <c r="K44" s="78">
        <f t="shared" si="38"/>
        <v>0</v>
      </c>
      <c r="L44" s="78">
        <f t="shared" si="97"/>
        <v>60</v>
      </c>
      <c r="M44" s="55">
        <f t="shared" si="39"/>
        <v>0</v>
      </c>
      <c r="N44" s="56">
        <f t="shared" si="40"/>
        <v>0</v>
      </c>
      <c r="O44" s="78">
        <f t="shared" si="98"/>
        <v>0</v>
      </c>
      <c r="P44" s="78">
        <f t="shared" si="41"/>
        <v>0</v>
      </c>
      <c r="Q44" s="78">
        <f t="shared" si="42"/>
        <v>0</v>
      </c>
      <c r="R44" s="78">
        <f t="shared" si="99"/>
        <v>0</v>
      </c>
      <c r="S44" s="55">
        <f t="shared" si="43"/>
        <v>0</v>
      </c>
      <c r="T44" s="56">
        <f t="shared" si="100"/>
        <v>0</v>
      </c>
      <c r="U44" s="78">
        <f t="shared" si="101"/>
        <v>0</v>
      </c>
      <c r="V44" s="78">
        <f t="shared" si="44"/>
        <v>0</v>
      </c>
      <c r="W44" s="78">
        <f t="shared" si="45"/>
        <v>0</v>
      </c>
      <c r="X44" s="78">
        <f t="shared" si="102"/>
        <v>0</v>
      </c>
      <c r="Y44" s="55">
        <f t="shared" si="46"/>
        <v>0</v>
      </c>
      <c r="Z44" s="228">
        <f t="shared" si="47"/>
        <v>0</v>
      </c>
      <c r="AA44" s="3">
        <f t="shared" si="103"/>
        <v>0</v>
      </c>
      <c r="AB44" s="210">
        <f t="shared" si="48"/>
        <v>0</v>
      </c>
      <c r="AC44" s="210">
        <f t="shared" si="49"/>
        <v>0</v>
      </c>
      <c r="AD44" s="210">
        <f t="shared" ref="AD44" si="305">IF(AC43=0,AC$14,0)</f>
        <v>0</v>
      </c>
      <c r="AE44" s="210">
        <f t="shared" si="50"/>
        <v>0</v>
      </c>
      <c r="AF44" s="210">
        <f t="shared" si="51"/>
        <v>0</v>
      </c>
      <c r="AG44" s="210">
        <f t="shared" ref="AG44" si="306">IF(AF43=0,AF$14,0)</f>
        <v>0</v>
      </c>
      <c r="AH44" s="210">
        <f t="shared" si="52"/>
        <v>0</v>
      </c>
      <c r="AI44" s="210">
        <f t="shared" si="53"/>
        <v>0</v>
      </c>
      <c r="AJ44" s="210">
        <f t="shared" ref="AJ44" si="307">IF(AI43=0,AI$14,0)</f>
        <v>0</v>
      </c>
      <c r="AK44" s="210">
        <f t="shared" si="54"/>
        <v>0</v>
      </c>
      <c r="AL44" s="210">
        <f t="shared" si="55"/>
        <v>0</v>
      </c>
      <c r="AM44" s="210">
        <f t="shared" ref="AM44" si="308">IF(AL43=0,AL$14,0)</f>
        <v>0</v>
      </c>
      <c r="AN44" s="210">
        <f t="shared" si="56"/>
        <v>0</v>
      </c>
      <c r="AO44" s="210">
        <f t="shared" si="57"/>
        <v>0</v>
      </c>
      <c r="AP44" s="210">
        <f t="shared" ref="AP44" si="309">IF(AO43=0,AO$14,0)</f>
        <v>0</v>
      </c>
      <c r="AQ44" s="210">
        <f t="shared" si="58"/>
        <v>0</v>
      </c>
      <c r="AR44" s="210">
        <f t="shared" si="59"/>
        <v>0</v>
      </c>
      <c r="AS44" s="210">
        <f t="shared" ref="AS44" si="310">IF(AR43=0,AR$14,0)</f>
        <v>0</v>
      </c>
      <c r="AT44" s="210">
        <f t="shared" si="60"/>
        <v>0</v>
      </c>
      <c r="AU44" s="210">
        <f t="shared" si="61"/>
        <v>0</v>
      </c>
      <c r="AV44" s="210">
        <f t="shared" ref="AV44" si="311">IF(AU43=0,AU$14,0)</f>
        <v>0</v>
      </c>
      <c r="AW44" s="210">
        <f t="shared" si="62"/>
        <v>0</v>
      </c>
      <c r="AX44" s="210">
        <f t="shared" si="63"/>
        <v>0</v>
      </c>
      <c r="AY44" s="210">
        <f t="shared" ref="AY44" si="312">IF(AX43=0,AX$14,0)</f>
        <v>0</v>
      </c>
      <c r="AZ44" s="210">
        <f t="shared" si="64"/>
        <v>0</v>
      </c>
      <c r="BA44" s="210">
        <f t="shared" si="65"/>
        <v>0</v>
      </c>
      <c r="BB44" s="210">
        <f t="shared" si="112"/>
        <v>0</v>
      </c>
      <c r="BC44" s="210">
        <f t="shared" si="66"/>
        <v>0</v>
      </c>
      <c r="BD44" s="210">
        <f t="shared" si="67"/>
        <v>0</v>
      </c>
      <c r="BE44" s="210">
        <f t="shared" si="113"/>
        <v>0</v>
      </c>
      <c r="BF44" s="210">
        <f t="shared" si="68"/>
        <v>0</v>
      </c>
      <c r="BG44" s="210">
        <f t="shared" si="69"/>
        <v>0</v>
      </c>
      <c r="BH44" s="210">
        <f t="shared" si="114"/>
        <v>0</v>
      </c>
      <c r="BI44" s="210">
        <f t="shared" si="70"/>
        <v>0</v>
      </c>
      <c r="BJ44" s="210">
        <f t="shared" si="71"/>
        <v>0</v>
      </c>
      <c r="BK44" s="210">
        <f t="shared" si="115"/>
        <v>0</v>
      </c>
      <c r="BL44" s="210">
        <f t="shared" si="72"/>
        <v>0</v>
      </c>
      <c r="BM44" s="210">
        <f t="shared" si="73"/>
        <v>0</v>
      </c>
      <c r="BN44" s="210">
        <f t="shared" si="116"/>
        <v>0</v>
      </c>
      <c r="BO44" s="210">
        <f t="shared" si="74"/>
        <v>0</v>
      </c>
      <c r="BP44" s="210">
        <f t="shared" si="75"/>
        <v>0</v>
      </c>
      <c r="BQ44" s="210">
        <f t="shared" si="117"/>
        <v>0</v>
      </c>
      <c r="BR44" s="210">
        <f t="shared" si="76"/>
        <v>0</v>
      </c>
      <c r="BS44" s="210">
        <f t="shared" si="77"/>
        <v>0</v>
      </c>
      <c r="BT44" s="210">
        <f t="shared" si="118"/>
        <v>0</v>
      </c>
      <c r="BU44" s="210">
        <f t="shared" si="78"/>
        <v>0</v>
      </c>
      <c r="BV44" s="210">
        <f t="shared" si="79"/>
        <v>0</v>
      </c>
      <c r="BW44" s="210">
        <f t="shared" si="119"/>
        <v>0</v>
      </c>
      <c r="BX44" s="210">
        <f t="shared" si="80"/>
        <v>0</v>
      </c>
      <c r="BY44" s="210">
        <f t="shared" si="81"/>
        <v>0</v>
      </c>
      <c r="BZ44" s="210">
        <f t="shared" si="120"/>
        <v>0</v>
      </c>
      <c r="CA44" s="210">
        <f t="shared" si="82"/>
        <v>0</v>
      </c>
      <c r="CB44" s="210">
        <f t="shared" si="83"/>
        <v>0</v>
      </c>
      <c r="CC44" s="210">
        <f t="shared" si="121"/>
        <v>0</v>
      </c>
      <c r="CD44" s="210">
        <f t="shared" si="84"/>
        <v>0</v>
      </c>
      <c r="CE44" s="210">
        <f t="shared" si="85"/>
        <v>0</v>
      </c>
      <c r="CF44" s="210">
        <f t="shared" si="122"/>
        <v>0</v>
      </c>
      <c r="CG44" s="210">
        <f t="shared" si="86"/>
        <v>0</v>
      </c>
      <c r="CH44" s="210">
        <f t="shared" si="87"/>
        <v>0</v>
      </c>
      <c r="CI44" s="210">
        <f t="shared" si="123"/>
        <v>0</v>
      </c>
      <c r="CJ44" s="210">
        <f t="shared" si="88"/>
        <v>0</v>
      </c>
      <c r="CK44" s="210">
        <f t="shared" si="89"/>
        <v>0</v>
      </c>
      <c r="CL44" s="210">
        <f t="shared" si="124"/>
        <v>0</v>
      </c>
      <c r="CM44" s="210">
        <f t="shared" si="90"/>
        <v>0</v>
      </c>
      <c r="CN44" s="210">
        <f t="shared" si="91"/>
        <v>0</v>
      </c>
      <c r="CO44" s="210">
        <f t="shared" si="125"/>
        <v>0</v>
      </c>
      <c r="CP44" s="210">
        <f t="shared" si="92"/>
        <v>0</v>
      </c>
      <c r="CQ44" s="210">
        <f t="shared" si="93"/>
        <v>0</v>
      </c>
      <c r="CR44" s="210">
        <f t="shared" si="126"/>
        <v>0</v>
      </c>
      <c r="CS44" s="210">
        <f t="shared" si="94"/>
        <v>0</v>
      </c>
      <c r="CT44" s="210">
        <f t="shared" si="95"/>
        <v>0</v>
      </c>
      <c r="CU44" s="56">
        <f t="shared" si="127"/>
        <v>0</v>
      </c>
      <c r="CV44" s="64"/>
      <c r="CX44" s="133">
        <f t="shared" si="0"/>
        <v>0</v>
      </c>
      <c r="CY44" s="131">
        <v>27</v>
      </c>
      <c r="DA44" s="133">
        <f t="shared" si="1"/>
        <v>0</v>
      </c>
      <c r="DB44" s="131">
        <v>27</v>
      </c>
      <c r="DD44" s="133">
        <f t="shared" si="2"/>
        <v>0</v>
      </c>
      <c r="DE44" s="131">
        <v>27</v>
      </c>
      <c r="DG44" s="133">
        <f t="shared" si="3"/>
        <v>0</v>
      </c>
      <c r="DH44" s="131">
        <v>27</v>
      </c>
      <c r="DJ44" s="133">
        <f t="shared" si="4"/>
        <v>0</v>
      </c>
      <c r="DK44" s="131">
        <v>27</v>
      </c>
      <c r="DM44" s="133">
        <f t="shared" si="5"/>
        <v>0</v>
      </c>
      <c r="DN44" s="131">
        <v>27</v>
      </c>
      <c r="DP44" s="133">
        <f t="shared" si="6"/>
        <v>0</v>
      </c>
      <c r="DQ44" s="131">
        <v>27</v>
      </c>
      <c r="DS44" s="133">
        <f t="shared" si="7"/>
        <v>0</v>
      </c>
      <c r="DT44" s="131">
        <v>27</v>
      </c>
      <c r="DV44" s="133">
        <f t="shared" si="8"/>
        <v>0</v>
      </c>
      <c r="DW44" s="131">
        <v>27</v>
      </c>
      <c r="DY44" s="133">
        <f t="shared" si="9"/>
        <v>0</v>
      </c>
      <c r="DZ44" s="131">
        <v>27</v>
      </c>
      <c r="EB44" s="133">
        <f t="shared" si="10"/>
        <v>0</v>
      </c>
      <c r="EC44" s="131">
        <v>27</v>
      </c>
      <c r="EE44" s="133">
        <f t="shared" si="11"/>
        <v>0</v>
      </c>
      <c r="EF44" s="131">
        <v>27</v>
      </c>
      <c r="EH44" s="133">
        <f t="shared" si="12"/>
        <v>0</v>
      </c>
      <c r="EI44" s="131">
        <v>27</v>
      </c>
      <c r="EK44" s="133">
        <f t="shared" si="13"/>
        <v>0</v>
      </c>
      <c r="EL44" s="131">
        <v>27</v>
      </c>
      <c r="EN44" s="133">
        <f t="shared" si="14"/>
        <v>0</v>
      </c>
      <c r="EO44" s="131">
        <v>27</v>
      </c>
      <c r="EQ44" s="133">
        <f t="shared" si="15"/>
        <v>0</v>
      </c>
      <c r="ER44" s="131">
        <v>27</v>
      </c>
      <c r="ET44" s="133">
        <f t="shared" si="16"/>
        <v>0</v>
      </c>
      <c r="EU44" s="131">
        <v>27</v>
      </c>
      <c r="EW44" s="133">
        <f t="shared" si="17"/>
        <v>0</v>
      </c>
      <c r="EX44" s="131">
        <v>27</v>
      </c>
      <c r="EZ44" s="133">
        <f t="shared" si="18"/>
        <v>0</v>
      </c>
      <c r="FA44" s="131">
        <v>27</v>
      </c>
      <c r="FC44" s="133">
        <f t="shared" si="19"/>
        <v>0</v>
      </c>
      <c r="FD44" s="131">
        <v>27</v>
      </c>
      <c r="FF44" s="133">
        <f t="shared" si="20"/>
        <v>0</v>
      </c>
      <c r="FG44" s="131">
        <v>27</v>
      </c>
      <c r="FI44" s="133">
        <f t="shared" si="21"/>
        <v>0</v>
      </c>
      <c r="FJ44" s="131">
        <v>27</v>
      </c>
      <c r="FL44" s="133">
        <f t="shared" si="22"/>
        <v>0</v>
      </c>
      <c r="FM44" s="131">
        <v>27</v>
      </c>
      <c r="FO44" s="133">
        <f t="shared" si="23"/>
        <v>0</v>
      </c>
      <c r="FP44" s="131">
        <v>27</v>
      </c>
      <c r="FR44" s="133">
        <f t="shared" si="24"/>
        <v>0</v>
      </c>
      <c r="FS44" s="131">
        <v>27</v>
      </c>
      <c r="FU44" s="133">
        <f t="shared" si="25"/>
        <v>0</v>
      </c>
      <c r="FV44" s="131">
        <v>27</v>
      </c>
      <c r="FX44" s="133">
        <f t="shared" si="26"/>
        <v>0</v>
      </c>
      <c r="FY44" s="131">
        <v>27</v>
      </c>
      <c r="GA44" s="133">
        <f t="shared" si="27"/>
        <v>0</v>
      </c>
      <c r="GB44" s="131">
        <v>27</v>
      </c>
      <c r="GD44" s="133">
        <f t="shared" si="28"/>
        <v>0</v>
      </c>
      <c r="GE44" s="131">
        <v>27</v>
      </c>
      <c r="GG44" s="133">
        <f t="shared" si="29"/>
        <v>0</v>
      </c>
      <c r="GH44" s="131">
        <v>27</v>
      </c>
      <c r="GJ44" s="133">
        <f t="shared" si="30"/>
        <v>0</v>
      </c>
      <c r="GK44" s="131">
        <v>27</v>
      </c>
      <c r="GM44" s="133">
        <f t="shared" si="31"/>
        <v>0</v>
      </c>
      <c r="GN44" s="131">
        <v>27</v>
      </c>
    </row>
    <row r="45" spans="1:211" x14ac:dyDescent="0.25">
      <c r="A45" s="65">
        <f t="shared" si="32"/>
        <v>0</v>
      </c>
      <c r="B45" s="65">
        <f t="shared" si="33"/>
        <v>0</v>
      </c>
      <c r="C45" s="227">
        <v>28</v>
      </c>
      <c r="D45" s="54">
        <f t="shared" si="35"/>
        <v>0</v>
      </c>
      <c r="E45" s="78">
        <f t="shared" si="128"/>
        <v>0</v>
      </c>
      <c r="F45" s="78"/>
      <c r="G45" s="55">
        <f t="shared" si="36"/>
        <v>0</v>
      </c>
      <c r="H45" s="56">
        <f t="shared" si="34"/>
        <v>0</v>
      </c>
      <c r="I45" s="78">
        <f t="shared" si="96"/>
        <v>40</v>
      </c>
      <c r="J45" s="78">
        <f t="shared" si="37"/>
        <v>0</v>
      </c>
      <c r="K45" s="78">
        <f t="shared" si="38"/>
        <v>0</v>
      </c>
      <c r="L45" s="78">
        <f t="shared" si="97"/>
        <v>60</v>
      </c>
      <c r="M45" s="55">
        <f t="shared" si="39"/>
        <v>0</v>
      </c>
      <c r="N45" s="56">
        <f t="shared" si="40"/>
        <v>0</v>
      </c>
      <c r="O45" s="78">
        <f t="shared" si="98"/>
        <v>0</v>
      </c>
      <c r="P45" s="78">
        <f t="shared" si="41"/>
        <v>0</v>
      </c>
      <c r="Q45" s="78">
        <f t="shared" si="42"/>
        <v>0</v>
      </c>
      <c r="R45" s="78">
        <f t="shared" si="99"/>
        <v>0</v>
      </c>
      <c r="S45" s="55">
        <f t="shared" si="43"/>
        <v>0</v>
      </c>
      <c r="T45" s="56">
        <f t="shared" si="100"/>
        <v>0</v>
      </c>
      <c r="U45" s="78">
        <f t="shared" si="101"/>
        <v>0</v>
      </c>
      <c r="V45" s="78">
        <f t="shared" si="44"/>
        <v>0</v>
      </c>
      <c r="W45" s="78">
        <f t="shared" si="45"/>
        <v>0</v>
      </c>
      <c r="X45" s="78">
        <f t="shared" si="102"/>
        <v>0</v>
      </c>
      <c r="Y45" s="55">
        <f t="shared" si="46"/>
        <v>0</v>
      </c>
      <c r="Z45" s="228">
        <f t="shared" si="47"/>
        <v>0</v>
      </c>
      <c r="AA45" s="3">
        <f t="shared" si="103"/>
        <v>0</v>
      </c>
      <c r="AB45" s="210">
        <f t="shared" si="48"/>
        <v>0</v>
      </c>
      <c r="AC45" s="210">
        <f t="shared" si="49"/>
        <v>0</v>
      </c>
      <c r="AD45" s="210">
        <f t="shared" ref="AD45" si="313">IF(AC44=0,AC$14,0)</f>
        <v>0</v>
      </c>
      <c r="AE45" s="210">
        <f t="shared" si="50"/>
        <v>0</v>
      </c>
      <c r="AF45" s="210">
        <f t="shared" si="51"/>
        <v>0</v>
      </c>
      <c r="AG45" s="210">
        <f t="shared" ref="AG45" si="314">IF(AF44=0,AF$14,0)</f>
        <v>0</v>
      </c>
      <c r="AH45" s="210">
        <f t="shared" si="52"/>
        <v>0</v>
      </c>
      <c r="AI45" s="210">
        <f t="shared" si="53"/>
        <v>0</v>
      </c>
      <c r="AJ45" s="210">
        <f t="shared" ref="AJ45" si="315">IF(AI44=0,AI$14,0)</f>
        <v>0</v>
      </c>
      <c r="AK45" s="210">
        <f t="shared" si="54"/>
        <v>0</v>
      </c>
      <c r="AL45" s="210">
        <f t="shared" si="55"/>
        <v>0</v>
      </c>
      <c r="AM45" s="210">
        <f t="shared" ref="AM45" si="316">IF(AL44=0,AL$14,0)</f>
        <v>0</v>
      </c>
      <c r="AN45" s="210">
        <f t="shared" si="56"/>
        <v>0</v>
      </c>
      <c r="AO45" s="210">
        <f t="shared" si="57"/>
        <v>0</v>
      </c>
      <c r="AP45" s="210">
        <f t="shared" ref="AP45" si="317">IF(AO44=0,AO$14,0)</f>
        <v>0</v>
      </c>
      <c r="AQ45" s="210">
        <f t="shared" si="58"/>
        <v>0</v>
      </c>
      <c r="AR45" s="210">
        <f t="shared" si="59"/>
        <v>0</v>
      </c>
      <c r="AS45" s="210">
        <f t="shared" ref="AS45" si="318">IF(AR44=0,AR$14,0)</f>
        <v>0</v>
      </c>
      <c r="AT45" s="210">
        <f t="shared" si="60"/>
        <v>0</v>
      </c>
      <c r="AU45" s="210">
        <f t="shared" si="61"/>
        <v>0</v>
      </c>
      <c r="AV45" s="210">
        <f t="shared" ref="AV45" si="319">IF(AU44=0,AU$14,0)</f>
        <v>0</v>
      </c>
      <c r="AW45" s="210">
        <f t="shared" si="62"/>
        <v>0</v>
      </c>
      <c r="AX45" s="210">
        <f t="shared" si="63"/>
        <v>0</v>
      </c>
      <c r="AY45" s="210">
        <f t="shared" ref="AY45" si="320">IF(AX44=0,AX$14,0)</f>
        <v>0</v>
      </c>
      <c r="AZ45" s="210">
        <f t="shared" si="64"/>
        <v>0</v>
      </c>
      <c r="BA45" s="210">
        <f t="shared" si="65"/>
        <v>0</v>
      </c>
      <c r="BB45" s="210">
        <f t="shared" si="112"/>
        <v>0</v>
      </c>
      <c r="BC45" s="210">
        <f t="shared" si="66"/>
        <v>0</v>
      </c>
      <c r="BD45" s="210">
        <f t="shared" si="67"/>
        <v>0</v>
      </c>
      <c r="BE45" s="210">
        <f t="shared" si="113"/>
        <v>0</v>
      </c>
      <c r="BF45" s="210">
        <f t="shared" si="68"/>
        <v>0</v>
      </c>
      <c r="BG45" s="210">
        <f t="shared" si="69"/>
        <v>0</v>
      </c>
      <c r="BH45" s="210">
        <f t="shared" si="114"/>
        <v>0</v>
      </c>
      <c r="BI45" s="210">
        <f t="shared" si="70"/>
        <v>0</v>
      </c>
      <c r="BJ45" s="210">
        <f t="shared" si="71"/>
        <v>0</v>
      </c>
      <c r="BK45" s="210">
        <f t="shared" si="115"/>
        <v>0</v>
      </c>
      <c r="BL45" s="210">
        <f t="shared" si="72"/>
        <v>0</v>
      </c>
      <c r="BM45" s="210">
        <f t="shared" si="73"/>
        <v>0</v>
      </c>
      <c r="BN45" s="210">
        <f t="shared" si="116"/>
        <v>0</v>
      </c>
      <c r="BO45" s="210">
        <f t="shared" si="74"/>
        <v>0</v>
      </c>
      <c r="BP45" s="210">
        <f t="shared" si="75"/>
        <v>0</v>
      </c>
      <c r="BQ45" s="210">
        <f t="shared" si="117"/>
        <v>0</v>
      </c>
      <c r="BR45" s="210">
        <f t="shared" si="76"/>
        <v>0</v>
      </c>
      <c r="BS45" s="210">
        <f t="shared" si="77"/>
        <v>0</v>
      </c>
      <c r="BT45" s="210">
        <f t="shared" si="118"/>
        <v>0</v>
      </c>
      <c r="BU45" s="210">
        <f t="shared" si="78"/>
        <v>0</v>
      </c>
      <c r="BV45" s="210">
        <f t="shared" si="79"/>
        <v>0</v>
      </c>
      <c r="BW45" s="210">
        <f t="shared" si="119"/>
        <v>0</v>
      </c>
      <c r="BX45" s="210">
        <f t="shared" si="80"/>
        <v>0</v>
      </c>
      <c r="BY45" s="210">
        <f t="shared" si="81"/>
        <v>0</v>
      </c>
      <c r="BZ45" s="210">
        <f t="shared" si="120"/>
        <v>0</v>
      </c>
      <c r="CA45" s="210">
        <f t="shared" si="82"/>
        <v>0</v>
      </c>
      <c r="CB45" s="210">
        <f t="shared" si="83"/>
        <v>0</v>
      </c>
      <c r="CC45" s="210">
        <f t="shared" si="121"/>
        <v>0</v>
      </c>
      <c r="CD45" s="210">
        <f t="shared" si="84"/>
        <v>0</v>
      </c>
      <c r="CE45" s="210">
        <f t="shared" si="85"/>
        <v>0</v>
      </c>
      <c r="CF45" s="210">
        <f t="shared" si="122"/>
        <v>0</v>
      </c>
      <c r="CG45" s="210">
        <f t="shared" si="86"/>
        <v>0</v>
      </c>
      <c r="CH45" s="210">
        <f t="shared" si="87"/>
        <v>0</v>
      </c>
      <c r="CI45" s="210">
        <f t="shared" si="123"/>
        <v>0</v>
      </c>
      <c r="CJ45" s="210">
        <f t="shared" si="88"/>
        <v>0</v>
      </c>
      <c r="CK45" s="210">
        <f t="shared" si="89"/>
        <v>0</v>
      </c>
      <c r="CL45" s="210">
        <f t="shared" si="124"/>
        <v>0</v>
      </c>
      <c r="CM45" s="210">
        <f t="shared" si="90"/>
        <v>0</v>
      </c>
      <c r="CN45" s="210">
        <f t="shared" si="91"/>
        <v>0</v>
      </c>
      <c r="CO45" s="210">
        <f t="shared" si="125"/>
        <v>0</v>
      </c>
      <c r="CP45" s="210">
        <f t="shared" si="92"/>
        <v>0</v>
      </c>
      <c r="CQ45" s="210">
        <f t="shared" si="93"/>
        <v>0</v>
      </c>
      <c r="CR45" s="210">
        <f t="shared" si="126"/>
        <v>0</v>
      </c>
      <c r="CS45" s="210">
        <f t="shared" si="94"/>
        <v>0</v>
      </c>
      <c r="CT45" s="210">
        <f t="shared" si="95"/>
        <v>0</v>
      </c>
      <c r="CU45" s="56">
        <f t="shared" si="127"/>
        <v>0</v>
      </c>
      <c r="CV45" s="64"/>
      <c r="CX45" s="133">
        <f t="shared" si="0"/>
        <v>0</v>
      </c>
      <c r="CY45" s="131">
        <v>28</v>
      </c>
      <c r="DA45" s="133">
        <f t="shared" si="1"/>
        <v>0</v>
      </c>
      <c r="DB45" s="131">
        <v>28</v>
      </c>
      <c r="DD45" s="133">
        <f t="shared" si="2"/>
        <v>0</v>
      </c>
      <c r="DE45" s="131">
        <v>28</v>
      </c>
      <c r="DG45" s="133">
        <f t="shared" si="3"/>
        <v>0</v>
      </c>
      <c r="DH45" s="131">
        <v>28</v>
      </c>
      <c r="DJ45" s="133">
        <f t="shared" si="4"/>
        <v>0</v>
      </c>
      <c r="DK45" s="131">
        <v>28</v>
      </c>
      <c r="DM45" s="133">
        <f t="shared" si="5"/>
        <v>0</v>
      </c>
      <c r="DN45" s="131">
        <v>28</v>
      </c>
      <c r="DP45" s="133">
        <f t="shared" si="6"/>
        <v>0</v>
      </c>
      <c r="DQ45" s="131">
        <v>28</v>
      </c>
      <c r="DS45" s="133">
        <f t="shared" si="7"/>
        <v>0</v>
      </c>
      <c r="DT45" s="131">
        <v>28</v>
      </c>
      <c r="DV45" s="133">
        <f t="shared" si="8"/>
        <v>0</v>
      </c>
      <c r="DW45" s="131">
        <v>28</v>
      </c>
      <c r="DY45" s="133">
        <f t="shared" si="9"/>
        <v>0</v>
      </c>
      <c r="DZ45" s="131">
        <v>28</v>
      </c>
      <c r="EB45" s="133">
        <f t="shared" si="10"/>
        <v>0</v>
      </c>
      <c r="EC45" s="131">
        <v>28</v>
      </c>
      <c r="EE45" s="133">
        <f t="shared" si="11"/>
        <v>0</v>
      </c>
      <c r="EF45" s="131">
        <v>28</v>
      </c>
      <c r="EH45" s="133">
        <f t="shared" si="12"/>
        <v>0</v>
      </c>
      <c r="EI45" s="131">
        <v>28</v>
      </c>
      <c r="EK45" s="133">
        <f t="shared" si="13"/>
        <v>0</v>
      </c>
      <c r="EL45" s="131">
        <v>28</v>
      </c>
      <c r="EN45" s="133">
        <f t="shared" si="14"/>
        <v>0</v>
      </c>
      <c r="EO45" s="131">
        <v>28</v>
      </c>
      <c r="EQ45" s="133">
        <f t="shared" si="15"/>
        <v>0</v>
      </c>
      <c r="ER45" s="131">
        <v>28</v>
      </c>
      <c r="ET45" s="133">
        <f t="shared" si="16"/>
        <v>0</v>
      </c>
      <c r="EU45" s="131">
        <v>28</v>
      </c>
      <c r="EW45" s="133">
        <f t="shared" si="17"/>
        <v>0</v>
      </c>
      <c r="EX45" s="131">
        <v>28</v>
      </c>
      <c r="EZ45" s="133">
        <f t="shared" si="18"/>
        <v>0</v>
      </c>
      <c r="FA45" s="131">
        <v>28</v>
      </c>
      <c r="FC45" s="133">
        <f t="shared" si="19"/>
        <v>0</v>
      </c>
      <c r="FD45" s="131">
        <v>28</v>
      </c>
      <c r="FF45" s="133">
        <f t="shared" si="20"/>
        <v>0</v>
      </c>
      <c r="FG45" s="131">
        <v>28</v>
      </c>
      <c r="FI45" s="133">
        <f t="shared" si="21"/>
        <v>0</v>
      </c>
      <c r="FJ45" s="131">
        <v>28</v>
      </c>
      <c r="FL45" s="133">
        <f t="shared" si="22"/>
        <v>0</v>
      </c>
      <c r="FM45" s="131">
        <v>28</v>
      </c>
      <c r="FO45" s="133">
        <f t="shared" si="23"/>
        <v>0</v>
      </c>
      <c r="FP45" s="131">
        <v>28</v>
      </c>
      <c r="FR45" s="133">
        <f t="shared" si="24"/>
        <v>0</v>
      </c>
      <c r="FS45" s="131">
        <v>28</v>
      </c>
      <c r="FU45" s="133">
        <f t="shared" si="25"/>
        <v>0</v>
      </c>
      <c r="FV45" s="131">
        <v>28</v>
      </c>
      <c r="FX45" s="133">
        <f t="shared" si="26"/>
        <v>0</v>
      </c>
      <c r="FY45" s="131">
        <v>28</v>
      </c>
      <c r="GA45" s="133">
        <f t="shared" si="27"/>
        <v>0</v>
      </c>
      <c r="GB45" s="131">
        <v>28</v>
      </c>
      <c r="GD45" s="133">
        <f t="shared" si="28"/>
        <v>0</v>
      </c>
      <c r="GE45" s="131">
        <v>28</v>
      </c>
      <c r="GG45" s="133">
        <f t="shared" si="29"/>
        <v>0</v>
      </c>
      <c r="GH45" s="131">
        <v>28</v>
      </c>
      <c r="GJ45" s="133">
        <f t="shared" si="30"/>
        <v>0</v>
      </c>
      <c r="GK45" s="131">
        <v>28</v>
      </c>
      <c r="GM45" s="133">
        <f t="shared" si="31"/>
        <v>0</v>
      </c>
      <c r="GN45" s="131">
        <v>28</v>
      </c>
    </row>
    <row r="46" spans="1:211" x14ac:dyDescent="0.25">
      <c r="A46" s="65">
        <f t="shared" si="32"/>
        <v>0</v>
      </c>
      <c r="B46" s="65">
        <f t="shared" si="33"/>
        <v>0</v>
      </c>
      <c r="C46" s="227">
        <v>29</v>
      </c>
      <c r="D46" s="54">
        <f t="shared" si="35"/>
        <v>0</v>
      </c>
      <c r="E46" s="78">
        <f t="shared" si="128"/>
        <v>0</v>
      </c>
      <c r="F46" s="78"/>
      <c r="G46" s="55">
        <f t="shared" si="36"/>
        <v>0</v>
      </c>
      <c r="H46" s="56">
        <f t="shared" si="34"/>
        <v>0</v>
      </c>
      <c r="I46" s="78">
        <f t="shared" si="96"/>
        <v>40</v>
      </c>
      <c r="J46" s="78">
        <f t="shared" si="37"/>
        <v>0</v>
      </c>
      <c r="K46" s="78">
        <f t="shared" si="38"/>
        <v>0</v>
      </c>
      <c r="L46" s="78">
        <f t="shared" si="97"/>
        <v>60</v>
      </c>
      <c r="M46" s="55">
        <f t="shared" si="39"/>
        <v>0</v>
      </c>
      <c r="N46" s="56">
        <f t="shared" si="40"/>
        <v>0</v>
      </c>
      <c r="O46" s="78">
        <f t="shared" si="98"/>
        <v>0</v>
      </c>
      <c r="P46" s="78">
        <f t="shared" si="41"/>
        <v>0</v>
      </c>
      <c r="Q46" s="78">
        <f t="shared" si="42"/>
        <v>0</v>
      </c>
      <c r="R46" s="78">
        <f t="shared" si="99"/>
        <v>0</v>
      </c>
      <c r="S46" s="55">
        <f t="shared" si="43"/>
        <v>0</v>
      </c>
      <c r="T46" s="56">
        <f t="shared" si="100"/>
        <v>0</v>
      </c>
      <c r="U46" s="78">
        <f t="shared" si="101"/>
        <v>0</v>
      </c>
      <c r="V46" s="78">
        <f t="shared" si="44"/>
        <v>0</v>
      </c>
      <c r="W46" s="78">
        <f t="shared" si="45"/>
        <v>0</v>
      </c>
      <c r="X46" s="78">
        <f t="shared" si="102"/>
        <v>0</v>
      </c>
      <c r="Y46" s="55">
        <f t="shared" si="46"/>
        <v>0</v>
      </c>
      <c r="Z46" s="228">
        <f t="shared" si="47"/>
        <v>0</v>
      </c>
      <c r="AA46" s="3">
        <f t="shared" si="103"/>
        <v>0</v>
      </c>
      <c r="AB46" s="210">
        <f t="shared" si="48"/>
        <v>0</v>
      </c>
      <c r="AC46" s="210">
        <f t="shared" si="49"/>
        <v>0</v>
      </c>
      <c r="AD46" s="210">
        <f t="shared" ref="AD46" si="321">IF(AC45=0,AC$14,0)</f>
        <v>0</v>
      </c>
      <c r="AE46" s="210">
        <f t="shared" si="50"/>
        <v>0</v>
      </c>
      <c r="AF46" s="210">
        <f t="shared" si="51"/>
        <v>0</v>
      </c>
      <c r="AG46" s="210">
        <f t="shared" ref="AG46" si="322">IF(AF45=0,AF$14,0)</f>
        <v>0</v>
      </c>
      <c r="AH46" s="210">
        <f t="shared" si="52"/>
        <v>0</v>
      </c>
      <c r="AI46" s="210">
        <f t="shared" si="53"/>
        <v>0</v>
      </c>
      <c r="AJ46" s="210">
        <f t="shared" ref="AJ46" si="323">IF(AI45=0,AI$14,0)</f>
        <v>0</v>
      </c>
      <c r="AK46" s="210">
        <f t="shared" si="54"/>
        <v>0</v>
      </c>
      <c r="AL46" s="210">
        <f t="shared" si="55"/>
        <v>0</v>
      </c>
      <c r="AM46" s="210">
        <f t="shared" ref="AM46" si="324">IF(AL45=0,AL$14,0)</f>
        <v>0</v>
      </c>
      <c r="AN46" s="210">
        <f t="shared" si="56"/>
        <v>0</v>
      </c>
      <c r="AO46" s="210">
        <f t="shared" si="57"/>
        <v>0</v>
      </c>
      <c r="AP46" s="210">
        <f t="shared" ref="AP46" si="325">IF(AO45=0,AO$14,0)</f>
        <v>0</v>
      </c>
      <c r="AQ46" s="210">
        <f t="shared" si="58"/>
        <v>0</v>
      </c>
      <c r="AR46" s="210">
        <f t="shared" si="59"/>
        <v>0</v>
      </c>
      <c r="AS46" s="210">
        <f t="shared" ref="AS46" si="326">IF(AR45=0,AR$14,0)</f>
        <v>0</v>
      </c>
      <c r="AT46" s="210">
        <f t="shared" si="60"/>
        <v>0</v>
      </c>
      <c r="AU46" s="210">
        <f t="shared" si="61"/>
        <v>0</v>
      </c>
      <c r="AV46" s="210">
        <f t="shared" ref="AV46" si="327">IF(AU45=0,AU$14,0)</f>
        <v>0</v>
      </c>
      <c r="AW46" s="210">
        <f t="shared" si="62"/>
        <v>0</v>
      </c>
      <c r="AX46" s="210">
        <f t="shared" si="63"/>
        <v>0</v>
      </c>
      <c r="AY46" s="210">
        <f t="shared" ref="AY46" si="328">IF(AX45=0,AX$14,0)</f>
        <v>0</v>
      </c>
      <c r="AZ46" s="210">
        <f t="shared" si="64"/>
        <v>0</v>
      </c>
      <c r="BA46" s="210">
        <f t="shared" si="65"/>
        <v>0</v>
      </c>
      <c r="BB46" s="210">
        <f t="shared" si="112"/>
        <v>0</v>
      </c>
      <c r="BC46" s="210">
        <f t="shared" si="66"/>
        <v>0</v>
      </c>
      <c r="BD46" s="210">
        <f t="shared" si="67"/>
        <v>0</v>
      </c>
      <c r="BE46" s="210">
        <f t="shared" si="113"/>
        <v>0</v>
      </c>
      <c r="BF46" s="210">
        <f t="shared" si="68"/>
        <v>0</v>
      </c>
      <c r="BG46" s="210">
        <f t="shared" si="69"/>
        <v>0</v>
      </c>
      <c r="BH46" s="210">
        <f t="shared" si="114"/>
        <v>0</v>
      </c>
      <c r="BI46" s="210">
        <f t="shared" si="70"/>
        <v>0</v>
      </c>
      <c r="BJ46" s="210">
        <f t="shared" si="71"/>
        <v>0</v>
      </c>
      <c r="BK46" s="210">
        <f t="shared" si="115"/>
        <v>0</v>
      </c>
      <c r="BL46" s="210">
        <f t="shared" si="72"/>
        <v>0</v>
      </c>
      <c r="BM46" s="210">
        <f t="shared" si="73"/>
        <v>0</v>
      </c>
      <c r="BN46" s="210">
        <f t="shared" si="116"/>
        <v>0</v>
      </c>
      <c r="BO46" s="210">
        <f t="shared" si="74"/>
        <v>0</v>
      </c>
      <c r="BP46" s="210">
        <f t="shared" si="75"/>
        <v>0</v>
      </c>
      <c r="BQ46" s="210">
        <f t="shared" si="117"/>
        <v>0</v>
      </c>
      <c r="BR46" s="210">
        <f t="shared" si="76"/>
        <v>0</v>
      </c>
      <c r="BS46" s="210">
        <f t="shared" si="77"/>
        <v>0</v>
      </c>
      <c r="BT46" s="210">
        <f t="shared" si="118"/>
        <v>0</v>
      </c>
      <c r="BU46" s="210">
        <f t="shared" si="78"/>
        <v>0</v>
      </c>
      <c r="BV46" s="210">
        <f t="shared" si="79"/>
        <v>0</v>
      </c>
      <c r="BW46" s="210">
        <f t="shared" si="119"/>
        <v>0</v>
      </c>
      <c r="BX46" s="210">
        <f t="shared" si="80"/>
        <v>0</v>
      </c>
      <c r="BY46" s="210">
        <f t="shared" si="81"/>
        <v>0</v>
      </c>
      <c r="BZ46" s="210">
        <f t="shared" si="120"/>
        <v>0</v>
      </c>
      <c r="CA46" s="210">
        <f t="shared" si="82"/>
        <v>0</v>
      </c>
      <c r="CB46" s="210">
        <f t="shared" si="83"/>
        <v>0</v>
      </c>
      <c r="CC46" s="210">
        <f t="shared" si="121"/>
        <v>0</v>
      </c>
      <c r="CD46" s="210">
        <f t="shared" si="84"/>
        <v>0</v>
      </c>
      <c r="CE46" s="210">
        <f t="shared" si="85"/>
        <v>0</v>
      </c>
      <c r="CF46" s="210">
        <f t="shared" si="122"/>
        <v>0</v>
      </c>
      <c r="CG46" s="210">
        <f t="shared" si="86"/>
        <v>0</v>
      </c>
      <c r="CH46" s="210">
        <f t="shared" si="87"/>
        <v>0</v>
      </c>
      <c r="CI46" s="210">
        <f t="shared" si="123"/>
        <v>0</v>
      </c>
      <c r="CJ46" s="210">
        <f t="shared" si="88"/>
        <v>0</v>
      </c>
      <c r="CK46" s="210">
        <f t="shared" si="89"/>
        <v>0</v>
      </c>
      <c r="CL46" s="210">
        <f t="shared" si="124"/>
        <v>0</v>
      </c>
      <c r="CM46" s="210">
        <f t="shared" si="90"/>
        <v>0</v>
      </c>
      <c r="CN46" s="210">
        <f t="shared" si="91"/>
        <v>0</v>
      </c>
      <c r="CO46" s="210">
        <f t="shared" si="125"/>
        <v>0</v>
      </c>
      <c r="CP46" s="210">
        <f t="shared" si="92"/>
        <v>0</v>
      </c>
      <c r="CQ46" s="210">
        <f t="shared" si="93"/>
        <v>0</v>
      </c>
      <c r="CR46" s="210">
        <f t="shared" si="126"/>
        <v>0</v>
      </c>
      <c r="CS46" s="210">
        <f t="shared" si="94"/>
        <v>0</v>
      </c>
      <c r="CT46" s="210">
        <f t="shared" si="95"/>
        <v>0</v>
      </c>
      <c r="CU46" s="56">
        <f t="shared" si="127"/>
        <v>0</v>
      </c>
      <c r="CV46" s="64"/>
      <c r="CX46" s="133">
        <f t="shared" si="0"/>
        <v>0</v>
      </c>
      <c r="CY46" s="131">
        <v>29</v>
      </c>
      <c r="DA46" s="133">
        <f t="shared" si="1"/>
        <v>0</v>
      </c>
      <c r="DB46" s="131">
        <v>29</v>
      </c>
      <c r="DD46" s="133">
        <f t="shared" si="2"/>
        <v>0</v>
      </c>
      <c r="DE46" s="131">
        <v>29</v>
      </c>
      <c r="DG46" s="133">
        <f t="shared" si="3"/>
        <v>0</v>
      </c>
      <c r="DH46" s="131">
        <v>29</v>
      </c>
      <c r="DJ46" s="133">
        <f t="shared" si="4"/>
        <v>0</v>
      </c>
      <c r="DK46" s="131">
        <v>29</v>
      </c>
      <c r="DM46" s="133">
        <f t="shared" si="5"/>
        <v>0</v>
      </c>
      <c r="DN46" s="131">
        <v>29</v>
      </c>
      <c r="DP46" s="133">
        <f t="shared" si="6"/>
        <v>0</v>
      </c>
      <c r="DQ46" s="131">
        <v>29</v>
      </c>
      <c r="DS46" s="133">
        <f t="shared" si="7"/>
        <v>0</v>
      </c>
      <c r="DT46" s="131">
        <v>29</v>
      </c>
      <c r="DV46" s="133">
        <f t="shared" si="8"/>
        <v>0</v>
      </c>
      <c r="DW46" s="131">
        <v>29</v>
      </c>
      <c r="DY46" s="133">
        <f t="shared" si="9"/>
        <v>0</v>
      </c>
      <c r="DZ46" s="131">
        <v>29</v>
      </c>
      <c r="EB46" s="133">
        <f t="shared" si="10"/>
        <v>0</v>
      </c>
      <c r="EC46" s="131">
        <v>29</v>
      </c>
      <c r="EE46" s="133">
        <f t="shared" si="11"/>
        <v>0</v>
      </c>
      <c r="EF46" s="131">
        <v>29</v>
      </c>
      <c r="EH46" s="133">
        <f t="shared" si="12"/>
        <v>0</v>
      </c>
      <c r="EI46" s="131">
        <v>29</v>
      </c>
      <c r="EK46" s="133">
        <f t="shared" si="13"/>
        <v>0</v>
      </c>
      <c r="EL46" s="131">
        <v>29</v>
      </c>
      <c r="EN46" s="133">
        <f t="shared" si="14"/>
        <v>0</v>
      </c>
      <c r="EO46" s="131">
        <v>29</v>
      </c>
      <c r="EQ46" s="133">
        <f t="shared" si="15"/>
        <v>0</v>
      </c>
      <c r="ER46" s="131">
        <v>29</v>
      </c>
      <c r="ET46" s="133">
        <f t="shared" si="16"/>
        <v>0</v>
      </c>
      <c r="EU46" s="131">
        <v>29</v>
      </c>
      <c r="EW46" s="133">
        <f t="shared" si="17"/>
        <v>0</v>
      </c>
      <c r="EX46" s="131">
        <v>29</v>
      </c>
      <c r="EZ46" s="133">
        <f t="shared" si="18"/>
        <v>0</v>
      </c>
      <c r="FA46" s="131">
        <v>29</v>
      </c>
      <c r="FC46" s="133">
        <f t="shared" si="19"/>
        <v>0</v>
      </c>
      <c r="FD46" s="131">
        <v>29</v>
      </c>
      <c r="FF46" s="133">
        <f t="shared" si="20"/>
        <v>0</v>
      </c>
      <c r="FG46" s="131">
        <v>29</v>
      </c>
      <c r="FI46" s="133">
        <f t="shared" si="21"/>
        <v>0</v>
      </c>
      <c r="FJ46" s="131">
        <v>29</v>
      </c>
      <c r="FL46" s="133">
        <f t="shared" si="22"/>
        <v>0</v>
      </c>
      <c r="FM46" s="131">
        <v>29</v>
      </c>
      <c r="FO46" s="133">
        <f t="shared" si="23"/>
        <v>0</v>
      </c>
      <c r="FP46" s="131">
        <v>29</v>
      </c>
      <c r="FR46" s="133">
        <f t="shared" si="24"/>
        <v>0</v>
      </c>
      <c r="FS46" s="131">
        <v>29</v>
      </c>
      <c r="FU46" s="133">
        <f t="shared" si="25"/>
        <v>0</v>
      </c>
      <c r="FV46" s="131">
        <v>29</v>
      </c>
      <c r="FX46" s="133">
        <f t="shared" si="26"/>
        <v>0</v>
      </c>
      <c r="FY46" s="131">
        <v>29</v>
      </c>
      <c r="GA46" s="133">
        <f t="shared" si="27"/>
        <v>0</v>
      </c>
      <c r="GB46" s="131">
        <v>29</v>
      </c>
      <c r="GD46" s="133">
        <f t="shared" si="28"/>
        <v>0</v>
      </c>
      <c r="GE46" s="131">
        <v>29</v>
      </c>
      <c r="GG46" s="133">
        <f t="shared" si="29"/>
        <v>0</v>
      </c>
      <c r="GH46" s="131">
        <v>29</v>
      </c>
      <c r="GJ46" s="133">
        <f t="shared" si="30"/>
        <v>0</v>
      </c>
      <c r="GK46" s="131">
        <v>29</v>
      </c>
      <c r="GM46" s="133">
        <f t="shared" si="31"/>
        <v>0</v>
      </c>
      <c r="GN46" s="131">
        <v>29</v>
      </c>
    </row>
    <row r="47" spans="1:211" x14ac:dyDescent="0.25">
      <c r="A47" s="65">
        <f t="shared" si="32"/>
        <v>0</v>
      </c>
      <c r="B47" s="65">
        <f t="shared" si="33"/>
        <v>0</v>
      </c>
      <c r="C47" s="227">
        <v>30</v>
      </c>
      <c r="D47" s="54">
        <f t="shared" si="35"/>
        <v>0</v>
      </c>
      <c r="E47" s="78">
        <f t="shared" si="128"/>
        <v>0</v>
      </c>
      <c r="F47" s="78"/>
      <c r="G47" s="55">
        <f t="shared" si="36"/>
        <v>0</v>
      </c>
      <c r="H47" s="56">
        <f t="shared" si="34"/>
        <v>0</v>
      </c>
      <c r="I47" s="78">
        <f t="shared" si="96"/>
        <v>40</v>
      </c>
      <c r="J47" s="78">
        <f t="shared" si="37"/>
        <v>0</v>
      </c>
      <c r="K47" s="78">
        <f t="shared" si="38"/>
        <v>0</v>
      </c>
      <c r="L47" s="78">
        <f t="shared" si="97"/>
        <v>60</v>
      </c>
      <c r="M47" s="55">
        <f t="shared" si="39"/>
        <v>0</v>
      </c>
      <c r="N47" s="56">
        <f t="shared" si="40"/>
        <v>0</v>
      </c>
      <c r="O47" s="78">
        <f t="shared" si="98"/>
        <v>0</v>
      </c>
      <c r="P47" s="78">
        <f t="shared" si="41"/>
        <v>0</v>
      </c>
      <c r="Q47" s="78">
        <f t="shared" si="42"/>
        <v>0</v>
      </c>
      <c r="R47" s="78">
        <f t="shared" si="99"/>
        <v>0</v>
      </c>
      <c r="S47" s="55">
        <f t="shared" si="43"/>
        <v>0</v>
      </c>
      <c r="T47" s="56">
        <f t="shared" si="100"/>
        <v>0</v>
      </c>
      <c r="U47" s="78">
        <f t="shared" si="101"/>
        <v>0</v>
      </c>
      <c r="V47" s="78">
        <f t="shared" si="44"/>
        <v>0</v>
      </c>
      <c r="W47" s="78">
        <f t="shared" si="45"/>
        <v>0</v>
      </c>
      <c r="X47" s="78">
        <f t="shared" si="102"/>
        <v>0</v>
      </c>
      <c r="Y47" s="55">
        <f t="shared" si="46"/>
        <v>0</v>
      </c>
      <c r="Z47" s="228">
        <f t="shared" si="47"/>
        <v>0</v>
      </c>
      <c r="AA47" s="3">
        <f t="shared" si="103"/>
        <v>0</v>
      </c>
      <c r="AB47" s="210">
        <f t="shared" si="48"/>
        <v>0</v>
      </c>
      <c r="AC47" s="210">
        <f t="shared" si="49"/>
        <v>0</v>
      </c>
      <c r="AD47" s="210">
        <f t="shared" ref="AD47" si="329">IF(AC46=0,AC$14,0)</f>
        <v>0</v>
      </c>
      <c r="AE47" s="210">
        <f t="shared" si="50"/>
        <v>0</v>
      </c>
      <c r="AF47" s="210">
        <f t="shared" si="51"/>
        <v>0</v>
      </c>
      <c r="AG47" s="210">
        <f t="shared" ref="AG47" si="330">IF(AF46=0,AF$14,0)</f>
        <v>0</v>
      </c>
      <c r="AH47" s="210">
        <f t="shared" si="52"/>
        <v>0</v>
      </c>
      <c r="AI47" s="210">
        <f t="shared" si="53"/>
        <v>0</v>
      </c>
      <c r="AJ47" s="210">
        <f t="shared" ref="AJ47" si="331">IF(AI46=0,AI$14,0)</f>
        <v>0</v>
      </c>
      <c r="AK47" s="210">
        <f t="shared" si="54"/>
        <v>0</v>
      </c>
      <c r="AL47" s="210">
        <f t="shared" si="55"/>
        <v>0</v>
      </c>
      <c r="AM47" s="210">
        <f t="shared" ref="AM47" si="332">IF(AL46=0,AL$14,0)</f>
        <v>0</v>
      </c>
      <c r="AN47" s="210">
        <f t="shared" si="56"/>
        <v>0</v>
      </c>
      <c r="AO47" s="210">
        <f t="shared" si="57"/>
        <v>0</v>
      </c>
      <c r="AP47" s="210">
        <f t="shared" ref="AP47" si="333">IF(AO46=0,AO$14,0)</f>
        <v>0</v>
      </c>
      <c r="AQ47" s="210">
        <f t="shared" si="58"/>
        <v>0</v>
      </c>
      <c r="AR47" s="210">
        <f t="shared" si="59"/>
        <v>0</v>
      </c>
      <c r="AS47" s="210">
        <f t="shared" ref="AS47" si="334">IF(AR46=0,AR$14,0)</f>
        <v>0</v>
      </c>
      <c r="AT47" s="210">
        <f t="shared" si="60"/>
        <v>0</v>
      </c>
      <c r="AU47" s="210">
        <f t="shared" si="61"/>
        <v>0</v>
      </c>
      <c r="AV47" s="210">
        <f t="shared" ref="AV47" si="335">IF(AU46=0,AU$14,0)</f>
        <v>0</v>
      </c>
      <c r="AW47" s="210">
        <f t="shared" si="62"/>
        <v>0</v>
      </c>
      <c r="AX47" s="210">
        <f t="shared" si="63"/>
        <v>0</v>
      </c>
      <c r="AY47" s="210">
        <f t="shared" ref="AY47" si="336">IF(AX46=0,AX$14,0)</f>
        <v>0</v>
      </c>
      <c r="AZ47" s="210">
        <f t="shared" si="64"/>
        <v>0</v>
      </c>
      <c r="BA47" s="210">
        <f t="shared" si="65"/>
        <v>0</v>
      </c>
      <c r="BB47" s="210">
        <f t="shared" si="112"/>
        <v>0</v>
      </c>
      <c r="BC47" s="210">
        <f t="shared" si="66"/>
        <v>0</v>
      </c>
      <c r="BD47" s="210">
        <f t="shared" si="67"/>
        <v>0</v>
      </c>
      <c r="BE47" s="210">
        <f t="shared" si="113"/>
        <v>0</v>
      </c>
      <c r="BF47" s="210">
        <f t="shared" si="68"/>
        <v>0</v>
      </c>
      <c r="BG47" s="210">
        <f t="shared" si="69"/>
        <v>0</v>
      </c>
      <c r="BH47" s="210">
        <f t="shared" si="114"/>
        <v>0</v>
      </c>
      <c r="BI47" s="210">
        <f t="shared" si="70"/>
        <v>0</v>
      </c>
      <c r="BJ47" s="210">
        <f t="shared" si="71"/>
        <v>0</v>
      </c>
      <c r="BK47" s="210">
        <f t="shared" si="115"/>
        <v>0</v>
      </c>
      <c r="BL47" s="210">
        <f t="shared" si="72"/>
        <v>0</v>
      </c>
      <c r="BM47" s="210">
        <f t="shared" si="73"/>
        <v>0</v>
      </c>
      <c r="BN47" s="210">
        <f t="shared" si="116"/>
        <v>0</v>
      </c>
      <c r="BO47" s="210">
        <f t="shared" si="74"/>
        <v>0</v>
      </c>
      <c r="BP47" s="210">
        <f t="shared" si="75"/>
        <v>0</v>
      </c>
      <c r="BQ47" s="210">
        <f t="shared" si="117"/>
        <v>0</v>
      </c>
      <c r="BR47" s="210">
        <f t="shared" si="76"/>
        <v>0</v>
      </c>
      <c r="BS47" s="210">
        <f t="shared" si="77"/>
        <v>0</v>
      </c>
      <c r="BT47" s="210">
        <f t="shared" si="118"/>
        <v>0</v>
      </c>
      <c r="BU47" s="210">
        <f t="shared" si="78"/>
        <v>0</v>
      </c>
      <c r="BV47" s="210">
        <f t="shared" si="79"/>
        <v>0</v>
      </c>
      <c r="BW47" s="210">
        <f t="shared" si="119"/>
        <v>0</v>
      </c>
      <c r="BX47" s="210">
        <f t="shared" si="80"/>
        <v>0</v>
      </c>
      <c r="BY47" s="210">
        <f t="shared" si="81"/>
        <v>0</v>
      </c>
      <c r="BZ47" s="210">
        <f t="shared" si="120"/>
        <v>0</v>
      </c>
      <c r="CA47" s="210">
        <f t="shared" si="82"/>
        <v>0</v>
      </c>
      <c r="CB47" s="210">
        <f t="shared" si="83"/>
        <v>0</v>
      </c>
      <c r="CC47" s="210">
        <f t="shared" si="121"/>
        <v>0</v>
      </c>
      <c r="CD47" s="210">
        <f t="shared" si="84"/>
        <v>0</v>
      </c>
      <c r="CE47" s="210">
        <f t="shared" si="85"/>
        <v>0</v>
      </c>
      <c r="CF47" s="210">
        <f t="shared" si="122"/>
        <v>0</v>
      </c>
      <c r="CG47" s="210">
        <f t="shared" si="86"/>
        <v>0</v>
      </c>
      <c r="CH47" s="210">
        <f t="shared" si="87"/>
        <v>0</v>
      </c>
      <c r="CI47" s="210">
        <f t="shared" si="123"/>
        <v>0</v>
      </c>
      <c r="CJ47" s="210">
        <f t="shared" si="88"/>
        <v>0</v>
      </c>
      <c r="CK47" s="210">
        <f t="shared" si="89"/>
        <v>0</v>
      </c>
      <c r="CL47" s="210">
        <f t="shared" si="124"/>
        <v>0</v>
      </c>
      <c r="CM47" s="210">
        <f t="shared" si="90"/>
        <v>0</v>
      </c>
      <c r="CN47" s="210">
        <f t="shared" si="91"/>
        <v>0</v>
      </c>
      <c r="CO47" s="210">
        <f t="shared" si="125"/>
        <v>0</v>
      </c>
      <c r="CP47" s="210">
        <f t="shared" si="92"/>
        <v>0</v>
      </c>
      <c r="CQ47" s="210">
        <f t="shared" si="93"/>
        <v>0</v>
      </c>
      <c r="CR47" s="210">
        <f t="shared" si="126"/>
        <v>0</v>
      </c>
      <c r="CS47" s="210">
        <f t="shared" si="94"/>
        <v>0</v>
      </c>
      <c r="CT47" s="210">
        <f t="shared" si="95"/>
        <v>0</v>
      </c>
      <c r="CU47" s="56">
        <f t="shared" si="127"/>
        <v>0</v>
      </c>
      <c r="CV47" s="64"/>
      <c r="CX47" s="133">
        <f t="shared" si="0"/>
        <v>0</v>
      </c>
      <c r="CY47" s="131">
        <v>30</v>
      </c>
      <c r="DA47" s="133">
        <f t="shared" si="1"/>
        <v>0</v>
      </c>
      <c r="DB47" s="131">
        <v>30</v>
      </c>
      <c r="DD47" s="133">
        <f t="shared" si="2"/>
        <v>0</v>
      </c>
      <c r="DE47" s="131">
        <v>30</v>
      </c>
      <c r="DG47" s="133">
        <f t="shared" si="3"/>
        <v>0</v>
      </c>
      <c r="DH47" s="131">
        <v>30</v>
      </c>
      <c r="DJ47" s="133">
        <f t="shared" si="4"/>
        <v>0</v>
      </c>
      <c r="DK47" s="131">
        <v>30</v>
      </c>
      <c r="DM47" s="133">
        <f t="shared" si="5"/>
        <v>0</v>
      </c>
      <c r="DN47" s="131">
        <v>30</v>
      </c>
      <c r="DP47" s="133">
        <f t="shared" si="6"/>
        <v>0</v>
      </c>
      <c r="DQ47" s="131">
        <v>30</v>
      </c>
      <c r="DS47" s="133">
        <f t="shared" si="7"/>
        <v>0</v>
      </c>
      <c r="DT47" s="131">
        <v>30</v>
      </c>
      <c r="DV47" s="133">
        <f t="shared" si="8"/>
        <v>0</v>
      </c>
      <c r="DW47" s="131">
        <v>30</v>
      </c>
      <c r="DY47" s="133">
        <f t="shared" si="9"/>
        <v>0</v>
      </c>
      <c r="DZ47" s="131">
        <v>30</v>
      </c>
      <c r="EB47" s="133">
        <f t="shared" si="10"/>
        <v>0</v>
      </c>
      <c r="EC47" s="131">
        <v>30</v>
      </c>
      <c r="EE47" s="133">
        <f t="shared" si="11"/>
        <v>0</v>
      </c>
      <c r="EF47" s="131">
        <v>30</v>
      </c>
      <c r="EH47" s="133">
        <f t="shared" si="12"/>
        <v>0</v>
      </c>
      <c r="EI47" s="131">
        <v>30</v>
      </c>
      <c r="EK47" s="133">
        <f t="shared" si="13"/>
        <v>0</v>
      </c>
      <c r="EL47" s="131">
        <v>30</v>
      </c>
      <c r="EN47" s="133">
        <f t="shared" si="14"/>
        <v>0</v>
      </c>
      <c r="EO47" s="131">
        <v>30</v>
      </c>
      <c r="EQ47" s="133">
        <f t="shared" si="15"/>
        <v>0</v>
      </c>
      <c r="ER47" s="131">
        <v>30</v>
      </c>
      <c r="ET47" s="133">
        <f t="shared" si="16"/>
        <v>0</v>
      </c>
      <c r="EU47" s="131">
        <v>30</v>
      </c>
      <c r="EW47" s="133">
        <f t="shared" si="17"/>
        <v>0</v>
      </c>
      <c r="EX47" s="131">
        <v>30</v>
      </c>
      <c r="EZ47" s="133">
        <f t="shared" si="18"/>
        <v>0</v>
      </c>
      <c r="FA47" s="131">
        <v>30</v>
      </c>
      <c r="FC47" s="133">
        <f t="shared" si="19"/>
        <v>0</v>
      </c>
      <c r="FD47" s="131">
        <v>30</v>
      </c>
      <c r="FF47" s="133">
        <f t="shared" si="20"/>
        <v>0</v>
      </c>
      <c r="FG47" s="131">
        <v>30</v>
      </c>
      <c r="FI47" s="133">
        <f t="shared" si="21"/>
        <v>0</v>
      </c>
      <c r="FJ47" s="131">
        <v>30</v>
      </c>
      <c r="FL47" s="133">
        <f t="shared" si="22"/>
        <v>0</v>
      </c>
      <c r="FM47" s="131">
        <v>30</v>
      </c>
      <c r="FO47" s="133">
        <f t="shared" si="23"/>
        <v>0</v>
      </c>
      <c r="FP47" s="131">
        <v>30</v>
      </c>
      <c r="FR47" s="133">
        <f t="shared" si="24"/>
        <v>0</v>
      </c>
      <c r="FS47" s="131">
        <v>30</v>
      </c>
      <c r="FU47" s="133">
        <f t="shared" si="25"/>
        <v>0</v>
      </c>
      <c r="FV47" s="131">
        <v>30</v>
      </c>
      <c r="FX47" s="133">
        <f t="shared" si="26"/>
        <v>0</v>
      </c>
      <c r="FY47" s="131">
        <v>30</v>
      </c>
      <c r="GA47" s="133">
        <f t="shared" si="27"/>
        <v>0</v>
      </c>
      <c r="GB47" s="131">
        <v>30</v>
      </c>
      <c r="GD47" s="133">
        <f t="shared" si="28"/>
        <v>0</v>
      </c>
      <c r="GE47" s="131">
        <v>30</v>
      </c>
      <c r="GG47" s="133">
        <f t="shared" si="29"/>
        <v>0</v>
      </c>
      <c r="GH47" s="131">
        <v>30</v>
      </c>
      <c r="GJ47" s="133">
        <f t="shared" si="30"/>
        <v>0</v>
      </c>
      <c r="GK47" s="131">
        <v>30</v>
      </c>
      <c r="GM47" s="133">
        <f t="shared" si="31"/>
        <v>0</v>
      </c>
      <c r="GN47" s="131">
        <v>30</v>
      </c>
    </row>
    <row r="48" spans="1:211" x14ac:dyDescent="0.25">
      <c r="A48" s="65">
        <f t="shared" si="32"/>
        <v>0</v>
      </c>
      <c r="B48" s="65">
        <f t="shared" si="33"/>
        <v>0</v>
      </c>
      <c r="C48" s="227">
        <v>31</v>
      </c>
      <c r="D48" s="54">
        <f t="shared" si="35"/>
        <v>0</v>
      </c>
      <c r="E48" s="78">
        <f t="shared" si="128"/>
        <v>0</v>
      </c>
      <c r="F48" s="78"/>
      <c r="G48" s="55">
        <f t="shared" si="36"/>
        <v>0</v>
      </c>
      <c r="H48" s="56">
        <f t="shared" si="34"/>
        <v>0</v>
      </c>
      <c r="I48" s="78">
        <f t="shared" si="96"/>
        <v>40</v>
      </c>
      <c r="J48" s="78">
        <f t="shared" si="37"/>
        <v>0</v>
      </c>
      <c r="K48" s="78">
        <f t="shared" si="38"/>
        <v>0</v>
      </c>
      <c r="L48" s="78">
        <f t="shared" si="97"/>
        <v>60</v>
      </c>
      <c r="M48" s="55">
        <f t="shared" si="39"/>
        <v>0</v>
      </c>
      <c r="N48" s="56">
        <f t="shared" si="40"/>
        <v>0</v>
      </c>
      <c r="O48" s="78">
        <f t="shared" si="98"/>
        <v>0</v>
      </c>
      <c r="P48" s="78">
        <f t="shared" si="41"/>
        <v>0</v>
      </c>
      <c r="Q48" s="78">
        <f t="shared" si="42"/>
        <v>0</v>
      </c>
      <c r="R48" s="78">
        <f t="shared" si="99"/>
        <v>0</v>
      </c>
      <c r="S48" s="55">
        <f t="shared" si="43"/>
        <v>0</v>
      </c>
      <c r="T48" s="56">
        <f t="shared" si="100"/>
        <v>0</v>
      </c>
      <c r="U48" s="78">
        <f t="shared" si="101"/>
        <v>0</v>
      </c>
      <c r="V48" s="78">
        <f t="shared" si="44"/>
        <v>0</v>
      </c>
      <c r="W48" s="78">
        <f t="shared" si="45"/>
        <v>0</v>
      </c>
      <c r="X48" s="78">
        <f t="shared" si="102"/>
        <v>0</v>
      </c>
      <c r="Y48" s="55">
        <f t="shared" si="46"/>
        <v>0</v>
      </c>
      <c r="Z48" s="228">
        <f t="shared" si="47"/>
        <v>0</v>
      </c>
      <c r="AA48" s="3">
        <f t="shared" si="103"/>
        <v>0</v>
      </c>
      <c r="AB48" s="210">
        <f t="shared" si="48"/>
        <v>0</v>
      </c>
      <c r="AC48" s="210">
        <f t="shared" si="49"/>
        <v>0</v>
      </c>
      <c r="AD48" s="210">
        <f t="shared" ref="AD48" si="337">IF(AC47=0,AC$14,0)</f>
        <v>0</v>
      </c>
      <c r="AE48" s="210">
        <f t="shared" si="50"/>
        <v>0</v>
      </c>
      <c r="AF48" s="210">
        <f t="shared" si="51"/>
        <v>0</v>
      </c>
      <c r="AG48" s="210">
        <f t="shared" ref="AG48" si="338">IF(AF47=0,AF$14,0)</f>
        <v>0</v>
      </c>
      <c r="AH48" s="210">
        <f t="shared" si="52"/>
        <v>0</v>
      </c>
      <c r="AI48" s="210">
        <f t="shared" si="53"/>
        <v>0</v>
      </c>
      <c r="AJ48" s="210">
        <f t="shared" ref="AJ48" si="339">IF(AI47=0,AI$14,0)</f>
        <v>0</v>
      </c>
      <c r="AK48" s="210">
        <f t="shared" si="54"/>
        <v>0</v>
      </c>
      <c r="AL48" s="210">
        <f t="shared" si="55"/>
        <v>0</v>
      </c>
      <c r="AM48" s="210">
        <f t="shared" ref="AM48" si="340">IF(AL47=0,AL$14,0)</f>
        <v>0</v>
      </c>
      <c r="AN48" s="210">
        <f t="shared" si="56"/>
        <v>0</v>
      </c>
      <c r="AO48" s="210">
        <f t="shared" si="57"/>
        <v>0</v>
      </c>
      <c r="AP48" s="210">
        <f t="shared" ref="AP48" si="341">IF(AO47=0,AO$14,0)</f>
        <v>0</v>
      </c>
      <c r="AQ48" s="210">
        <f t="shared" si="58"/>
        <v>0</v>
      </c>
      <c r="AR48" s="210">
        <f t="shared" si="59"/>
        <v>0</v>
      </c>
      <c r="AS48" s="210">
        <f t="shared" ref="AS48" si="342">IF(AR47=0,AR$14,0)</f>
        <v>0</v>
      </c>
      <c r="AT48" s="210">
        <f t="shared" si="60"/>
        <v>0</v>
      </c>
      <c r="AU48" s="210">
        <f t="shared" si="61"/>
        <v>0</v>
      </c>
      <c r="AV48" s="210">
        <f t="shared" ref="AV48" si="343">IF(AU47=0,AU$14,0)</f>
        <v>0</v>
      </c>
      <c r="AW48" s="210">
        <f t="shared" si="62"/>
        <v>0</v>
      </c>
      <c r="AX48" s="210">
        <f t="shared" si="63"/>
        <v>0</v>
      </c>
      <c r="AY48" s="210">
        <f t="shared" ref="AY48" si="344">IF(AX47=0,AX$14,0)</f>
        <v>0</v>
      </c>
      <c r="AZ48" s="210">
        <f t="shared" si="64"/>
        <v>0</v>
      </c>
      <c r="BA48" s="210">
        <f t="shared" si="65"/>
        <v>0</v>
      </c>
      <c r="BB48" s="210">
        <f t="shared" si="112"/>
        <v>0</v>
      </c>
      <c r="BC48" s="210">
        <f t="shared" si="66"/>
        <v>0</v>
      </c>
      <c r="BD48" s="210">
        <f t="shared" si="67"/>
        <v>0</v>
      </c>
      <c r="BE48" s="210">
        <f t="shared" si="113"/>
        <v>0</v>
      </c>
      <c r="BF48" s="210">
        <f t="shared" si="68"/>
        <v>0</v>
      </c>
      <c r="BG48" s="210">
        <f t="shared" si="69"/>
        <v>0</v>
      </c>
      <c r="BH48" s="210">
        <f t="shared" si="114"/>
        <v>0</v>
      </c>
      <c r="BI48" s="210">
        <f t="shared" si="70"/>
        <v>0</v>
      </c>
      <c r="BJ48" s="210">
        <f t="shared" si="71"/>
        <v>0</v>
      </c>
      <c r="BK48" s="210">
        <f t="shared" si="115"/>
        <v>0</v>
      </c>
      <c r="BL48" s="210">
        <f t="shared" si="72"/>
        <v>0</v>
      </c>
      <c r="BM48" s="210">
        <f t="shared" si="73"/>
        <v>0</v>
      </c>
      <c r="BN48" s="210">
        <f t="shared" si="116"/>
        <v>0</v>
      </c>
      <c r="BO48" s="210">
        <f t="shared" si="74"/>
        <v>0</v>
      </c>
      <c r="BP48" s="210">
        <f t="shared" si="75"/>
        <v>0</v>
      </c>
      <c r="BQ48" s="210">
        <f t="shared" si="117"/>
        <v>0</v>
      </c>
      <c r="BR48" s="210">
        <f t="shared" si="76"/>
        <v>0</v>
      </c>
      <c r="BS48" s="210">
        <f t="shared" si="77"/>
        <v>0</v>
      </c>
      <c r="BT48" s="210">
        <f t="shared" si="118"/>
        <v>0</v>
      </c>
      <c r="BU48" s="210">
        <f t="shared" si="78"/>
        <v>0</v>
      </c>
      <c r="BV48" s="210">
        <f t="shared" si="79"/>
        <v>0</v>
      </c>
      <c r="BW48" s="210">
        <f t="shared" si="119"/>
        <v>0</v>
      </c>
      <c r="BX48" s="210">
        <f t="shared" si="80"/>
        <v>0</v>
      </c>
      <c r="BY48" s="210">
        <f t="shared" si="81"/>
        <v>0</v>
      </c>
      <c r="BZ48" s="210">
        <f t="shared" si="120"/>
        <v>0</v>
      </c>
      <c r="CA48" s="210">
        <f t="shared" si="82"/>
        <v>0</v>
      </c>
      <c r="CB48" s="210">
        <f t="shared" si="83"/>
        <v>0</v>
      </c>
      <c r="CC48" s="210">
        <f t="shared" si="121"/>
        <v>0</v>
      </c>
      <c r="CD48" s="210">
        <f t="shared" si="84"/>
        <v>0</v>
      </c>
      <c r="CE48" s="210">
        <f t="shared" si="85"/>
        <v>0</v>
      </c>
      <c r="CF48" s="210">
        <f t="shared" si="122"/>
        <v>0</v>
      </c>
      <c r="CG48" s="210">
        <f t="shared" si="86"/>
        <v>0</v>
      </c>
      <c r="CH48" s="210">
        <f t="shared" si="87"/>
        <v>0</v>
      </c>
      <c r="CI48" s="210">
        <f t="shared" si="123"/>
        <v>0</v>
      </c>
      <c r="CJ48" s="210">
        <f t="shared" si="88"/>
        <v>0</v>
      </c>
      <c r="CK48" s="210">
        <f t="shared" si="89"/>
        <v>0</v>
      </c>
      <c r="CL48" s="210">
        <f t="shared" si="124"/>
        <v>0</v>
      </c>
      <c r="CM48" s="210">
        <f t="shared" si="90"/>
        <v>0</v>
      </c>
      <c r="CN48" s="210">
        <f t="shared" si="91"/>
        <v>0</v>
      </c>
      <c r="CO48" s="210">
        <f t="shared" si="125"/>
        <v>0</v>
      </c>
      <c r="CP48" s="210">
        <f t="shared" si="92"/>
        <v>0</v>
      </c>
      <c r="CQ48" s="210">
        <f t="shared" si="93"/>
        <v>0</v>
      </c>
      <c r="CR48" s="210">
        <f t="shared" si="126"/>
        <v>0</v>
      </c>
      <c r="CS48" s="210">
        <f t="shared" si="94"/>
        <v>0</v>
      </c>
      <c r="CT48" s="210">
        <f t="shared" si="95"/>
        <v>0</v>
      </c>
      <c r="CU48" s="56">
        <f t="shared" si="127"/>
        <v>0</v>
      </c>
      <c r="CV48" s="64"/>
      <c r="CX48" s="133">
        <f t="shared" si="0"/>
        <v>0</v>
      </c>
      <c r="CY48" s="131">
        <v>31</v>
      </c>
      <c r="DA48" s="133">
        <f t="shared" si="1"/>
        <v>0</v>
      </c>
      <c r="DB48" s="131">
        <v>31</v>
      </c>
      <c r="DD48" s="133">
        <f t="shared" si="2"/>
        <v>0</v>
      </c>
      <c r="DE48" s="131">
        <v>31</v>
      </c>
      <c r="DG48" s="133">
        <f t="shared" si="3"/>
        <v>0</v>
      </c>
      <c r="DH48" s="131">
        <v>31</v>
      </c>
      <c r="DJ48" s="133">
        <f t="shared" si="4"/>
        <v>0</v>
      </c>
      <c r="DK48" s="131">
        <v>31</v>
      </c>
      <c r="DM48" s="133">
        <f t="shared" si="5"/>
        <v>0</v>
      </c>
      <c r="DN48" s="131">
        <v>31</v>
      </c>
      <c r="DP48" s="133">
        <f t="shared" si="6"/>
        <v>0</v>
      </c>
      <c r="DQ48" s="131">
        <v>31</v>
      </c>
      <c r="DS48" s="133">
        <f t="shared" si="7"/>
        <v>0</v>
      </c>
      <c r="DT48" s="131">
        <v>31</v>
      </c>
      <c r="DV48" s="133">
        <f t="shared" si="8"/>
        <v>0</v>
      </c>
      <c r="DW48" s="131">
        <v>31</v>
      </c>
      <c r="DY48" s="133">
        <f t="shared" si="9"/>
        <v>0</v>
      </c>
      <c r="DZ48" s="131">
        <v>31</v>
      </c>
      <c r="EB48" s="133">
        <f t="shared" si="10"/>
        <v>0</v>
      </c>
      <c r="EC48" s="131">
        <v>31</v>
      </c>
      <c r="EE48" s="133">
        <f t="shared" si="11"/>
        <v>0</v>
      </c>
      <c r="EF48" s="131">
        <v>31</v>
      </c>
      <c r="EH48" s="133">
        <f t="shared" si="12"/>
        <v>0</v>
      </c>
      <c r="EI48" s="131">
        <v>31</v>
      </c>
      <c r="EK48" s="133">
        <f t="shared" si="13"/>
        <v>0</v>
      </c>
      <c r="EL48" s="131">
        <v>31</v>
      </c>
      <c r="EN48" s="133">
        <f t="shared" si="14"/>
        <v>0</v>
      </c>
      <c r="EO48" s="131">
        <v>31</v>
      </c>
      <c r="EQ48" s="133">
        <f t="shared" si="15"/>
        <v>0</v>
      </c>
      <c r="ER48" s="131">
        <v>31</v>
      </c>
      <c r="ET48" s="133">
        <f t="shared" si="16"/>
        <v>0</v>
      </c>
      <c r="EU48" s="131">
        <v>31</v>
      </c>
      <c r="EW48" s="133">
        <f t="shared" si="17"/>
        <v>0</v>
      </c>
      <c r="EX48" s="131">
        <v>31</v>
      </c>
      <c r="EZ48" s="133">
        <f t="shared" si="18"/>
        <v>0</v>
      </c>
      <c r="FA48" s="131">
        <v>31</v>
      </c>
      <c r="FC48" s="133">
        <f t="shared" si="19"/>
        <v>0</v>
      </c>
      <c r="FD48" s="131">
        <v>31</v>
      </c>
      <c r="FF48" s="133">
        <f t="shared" si="20"/>
        <v>0</v>
      </c>
      <c r="FG48" s="131">
        <v>31</v>
      </c>
      <c r="FI48" s="133">
        <f t="shared" si="21"/>
        <v>0</v>
      </c>
      <c r="FJ48" s="131">
        <v>31</v>
      </c>
      <c r="FL48" s="133">
        <f t="shared" si="22"/>
        <v>0</v>
      </c>
      <c r="FM48" s="131">
        <v>31</v>
      </c>
      <c r="FO48" s="133">
        <f t="shared" si="23"/>
        <v>0</v>
      </c>
      <c r="FP48" s="131">
        <v>31</v>
      </c>
      <c r="FR48" s="133">
        <f t="shared" si="24"/>
        <v>0</v>
      </c>
      <c r="FS48" s="131">
        <v>31</v>
      </c>
      <c r="FU48" s="133">
        <f t="shared" si="25"/>
        <v>0</v>
      </c>
      <c r="FV48" s="131">
        <v>31</v>
      </c>
      <c r="FX48" s="133">
        <f t="shared" si="26"/>
        <v>0</v>
      </c>
      <c r="FY48" s="131">
        <v>31</v>
      </c>
      <c r="GA48" s="133">
        <f t="shared" si="27"/>
        <v>0</v>
      </c>
      <c r="GB48" s="131">
        <v>31</v>
      </c>
      <c r="GD48" s="133">
        <f t="shared" si="28"/>
        <v>0</v>
      </c>
      <c r="GE48" s="131">
        <v>31</v>
      </c>
      <c r="GG48" s="133">
        <f t="shared" si="29"/>
        <v>0</v>
      </c>
      <c r="GH48" s="131">
        <v>31</v>
      </c>
      <c r="GJ48" s="133">
        <f t="shared" si="30"/>
        <v>0</v>
      </c>
      <c r="GK48" s="131">
        <v>31</v>
      </c>
      <c r="GM48" s="133">
        <f t="shared" si="31"/>
        <v>0</v>
      </c>
      <c r="GN48" s="131">
        <v>31</v>
      </c>
    </row>
    <row r="49" spans="1:211" x14ac:dyDescent="0.25">
      <c r="A49" s="65">
        <f t="shared" si="32"/>
        <v>0</v>
      </c>
      <c r="B49" s="65">
        <f t="shared" si="33"/>
        <v>0</v>
      </c>
      <c r="C49" s="227">
        <v>32</v>
      </c>
      <c r="D49" s="54">
        <f t="shared" si="35"/>
        <v>0</v>
      </c>
      <c r="E49" s="78">
        <f t="shared" si="128"/>
        <v>0</v>
      </c>
      <c r="F49" s="78"/>
      <c r="G49" s="55">
        <f t="shared" si="36"/>
        <v>0</v>
      </c>
      <c r="H49" s="56">
        <f t="shared" si="34"/>
        <v>0</v>
      </c>
      <c r="I49" s="78">
        <f t="shared" si="96"/>
        <v>40</v>
      </c>
      <c r="J49" s="78">
        <f t="shared" si="37"/>
        <v>0</v>
      </c>
      <c r="K49" s="78">
        <f t="shared" si="38"/>
        <v>0</v>
      </c>
      <c r="L49" s="78">
        <f t="shared" si="97"/>
        <v>60</v>
      </c>
      <c r="M49" s="55">
        <f t="shared" si="39"/>
        <v>0</v>
      </c>
      <c r="N49" s="56">
        <f t="shared" si="40"/>
        <v>0</v>
      </c>
      <c r="O49" s="78">
        <f t="shared" si="98"/>
        <v>0</v>
      </c>
      <c r="P49" s="78">
        <f t="shared" si="41"/>
        <v>0</v>
      </c>
      <c r="Q49" s="78">
        <f t="shared" si="42"/>
        <v>0</v>
      </c>
      <c r="R49" s="78">
        <f t="shared" si="99"/>
        <v>0</v>
      </c>
      <c r="S49" s="55">
        <f t="shared" si="43"/>
        <v>0</v>
      </c>
      <c r="T49" s="56">
        <f t="shared" si="100"/>
        <v>0</v>
      </c>
      <c r="U49" s="78">
        <f t="shared" si="101"/>
        <v>0</v>
      </c>
      <c r="V49" s="78">
        <f t="shared" si="44"/>
        <v>0</v>
      </c>
      <c r="W49" s="78">
        <f t="shared" si="45"/>
        <v>0</v>
      </c>
      <c r="X49" s="78">
        <f t="shared" si="102"/>
        <v>0</v>
      </c>
      <c r="Y49" s="55">
        <f t="shared" si="46"/>
        <v>0</v>
      </c>
      <c r="Z49" s="228">
        <f t="shared" si="47"/>
        <v>0</v>
      </c>
      <c r="AA49" s="3">
        <f t="shared" si="103"/>
        <v>0</v>
      </c>
      <c r="AB49" s="210">
        <f t="shared" si="48"/>
        <v>0</v>
      </c>
      <c r="AC49" s="210">
        <f t="shared" si="49"/>
        <v>0</v>
      </c>
      <c r="AD49" s="210">
        <f t="shared" ref="AD49" si="345">IF(AC48=0,AC$14,0)</f>
        <v>0</v>
      </c>
      <c r="AE49" s="210">
        <f t="shared" si="50"/>
        <v>0</v>
      </c>
      <c r="AF49" s="210">
        <f t="shared" si="51"/>
        <v>0</v>
      </c>
      <c r="AG49" s="210">
        <f t="shared" ref="AG49" si="346">IF(AF48=0,AF$14,0)</f>
        <v>0</v>
      </c>
      <c r="AH49" s="210">
        <f t="shared" si="52"/>
        <v>0</v>
      </c>
      <c r="AI49" s="210">
        <f t="shared" si="53"/>
        <v>0</v>
      </c>
      <c r="AJ49" s="210">
        <f t="shared" ref="AJ49" si="347">IF(AI48=0,AI$14,0)</f>
        <v>0</v>
      </c>
      <c r="AK49" s="210">
        <f t="shared" si="54"/>
        <v>0</v>
      </c>
      <c r="AL49" s="210">
        <f t="shared" si="55"/>
        <v>0</v>
      </c>
      <c r="AM49" s="210">
        <f t="shared" ref="AM49" si="348">IF(AL48=0,AL$14,0)</f>
        <v>0</v>
      </c>
      <c r="AN49" s="210">
        <f t="shared" si="56"/>
        <v>0</v>
      </c>
      <c r="AO49" s="210">
        <f t="shared" si="57"/>
        <v>0</v>
      </c>
      <c r="AP49" s="210">
        <f t="shared" ref="AP49" si="349">IF(AO48=0,AO$14,0)</f>
        <v>0</v>
      </c>
      <c r="AQ49" s="210">
        <f t="shared" si="58"/>
        <v>0</v>
      </c>
      <c r="AR49" s="210">
        <f t="shared" si="59"/>
        <v>0</v>
      </c>
      <c r="AS49" s="210">
        <f t="shared" ref="AS49" si="350">IF(AR48=0,AR$14,0)</f>
        <v>0</v>
      </c>
      <c r="AT49" s="210">
        <f t="shared" si="60"/>
        <v>0</v>
      </c>
      <c r="AU49" s="210">
        <f t="shared" si="61"/>
        <v>0</v>
      </c>
      <c r="AV49" s="210">
        <f t="shared" ref="AV49" si="351">IF(AU48=0,AU$14,0)</f>
        <v>0</v>
      </c>
      <c r="AW49" s="210">
        <f t="shared" si="62"/>
        <v>0</v>
      </c>
      <c r="AX49" s="210">
        <f t="shared" si="63"/>
        <v>0</v>
      </c>
      <c r="AY49" s="210">
        <f t="shared" ref="AY49" si="352">IF(AX48=0,AX$14,0)</f>
        <v>0</v>
      </c>
      <c r="AZ49" s="210">
        <f t="shared" si="64"/>
        <v>0</v>
      </c>
      <c r="BA49" s="210">
        <f t="shared" si="65"/>
        <v>0</v>
      </c>
      <c r="BB49" s="210">
        <f t="shared" si="112"/>
        <v>0</v>
      </c>
      <c r="BC49" s="210">
        <f t="shared" si="66"/>
        <v>0</v>
      </c>
      <c r="BD49" s="210">
        <f t="shared" si="67"/>
        <v>0</v>
      </c>
      <c r="BE49" s="210">
        <f t="shared" si="113"/>
        <v>0</v>
      </c>
      <c r="BF49" s="210">
        <f t="shared" si="68"/>
        <v>0</v>
      </c>
      <c r="BG49" s="210">
        <f t="shared" si="69"/>
        <v>0</v>
      </c>
      <c r="BH49" s="210">
        <f t="shared" si="114"/>
        <v>0</v>
      </c>
      <c r="BI49" s="210">
        <f t="shared" si="70"/>
        <v>0</v>
      </c>
      <c r="BJ49" s="210">
        <f t="shared" si="71"/>
        <v>0</v>
      </c>
      <c r="BK49" s="210">
        <f t="shared" si="115"/>
        <v>0</v>
      </c>
      <c r="BL49" s="210">
        <f t="shared" si="72"/>
        <v>0</v>
      </c>
      <c r="BM49" s="210">
        <f t="shared" si="73"/>
        <v>0</v>
      </c>
      <c r="BN49" s="210">
        <f t="shared" si="116"/>
        <v>0</v>
      </c>
      <c r="BO49" s="210">
        <f t="shared" si="74"/>
        <v>0</v>
      </c>
      <c r="BP49" s="210">
        <f t="shared" si="75"/>
        <v>0</v>
      </c>
      <c r="BQ49" s="210">
        <f t="shared" si="117"/>
        <v>0</v>
      </c>
      <c r="BR49" s="210">
        <f t="shared" si="76"/>
        <v>0</v>
      </c>
      <c r="BS49" s="210">
        <f t="shared" si="77"/>
        <v>0</v>
      </c>
      <c r="BT49" s="210">
        <f t="shared" si="118"/>
        <v>0</v>
      </c>
      <c r="BU49" s="210">
        <f t="shared" si="78"/>
        <v>0</v>
      </c>
      <c r="BV49" s="210">
        <f t="shared" si="79"/>
        <v>0</v>
      </c>
      <c r="BW49" s="210">
        <f t="shared" si="119"/>
        <v>0</v>
      </c>
      <c r="BX49" s="210">
        <f t="shared" si="80"/>
        <v>0</v>
      </c>
      <c r="BY49" s="210">
        <f t="shared" si="81"/>
        <v>0</v>
      </c>
      <c r="BZ49" s="210">
        <f t="shared" si="120"/>
        <v>0</v>
      </c>
      <c r="CA49" s="210">
        <f t="shared" si="82"/>
        <v>0</v>
      </c>
      <c r="CB49" s="210">
        <f t="shared" si="83"/>
        <v>0</v>
      </c>
      <c r="CC49" s="210">
        <f t="shared" si="121"/>
        <v>0</v>
      </c>
      <c r="CD49" s="210">
        <f t="shared" si="84"/>
        <v>0</v>
      </c>
      <c r="CE49" s="210">
        <f t="shared" si="85"/>
        <v>0</v>
      </c>
      <c r="CF49" s="210">
        <f t="shared" si="122"/>
        <v>0</v>
      </c>
      <c r="CG49" s="210">
        <f t="shared" si="86"/>
        <v>0</v>
      </c>
      <c r="CH49" s="210">
        <f t="shared" si="87"/>
        <v>0</v>
      </c>
      <c r="CI49" s="210">
        <f t="shared" si="123"/>
        <v>0</v>
      </c>
      <c r="CJ49" s="210">
        <f t="shared" si="88"/>
        <v>0</v>
      </c>
      <c r="CK49" s="210">
        <f t="shared" si="89"/>
        <v>0</v>
      </c>
      <c r="CL49" s="210">
        <f t="shared" si="124"/>
        <v>0</v>
      </c>
      <c r="CM49" s="210">
        <f t="shared" si="90"/>
        <v>0</v>
      </c>
      <c r="CN49" s="210">
        <f t="shared" si="91"/>
        <v>0</v>
      </c>
      <c r="CO49" s="210">
        <f t="shared" si="125"/>
        <v>0</v>
      </c>
      <c r="CP49" s="210">
        <f t="shared" si="92"/>
        <v>0</v>
      </c>
      <c r="CQ49" s="210">
        <f t="shared" si="93"/>
        <v>0</v>
      </c>
      <c r="CR49" s="210">
        <f t="shared" si="126"/>
        <v>0</v>
      </c>
      <c r="CS49" s="210">
        <f t="shared" si="94"/>
        <v>0</v>
      </c>
      <c r="CT49" s="210">
        <f t="shared" si="95"/>
        <v>0</v>
      </c>
      <c r="CU49" s="56">
        <f t="shared" si="127"/>
        <v>0</v>
      </c>
      <c r="CV49" s="64"/>
      <c r="CX49" s="133">
        <f t="shared" si="0"/>
        <v>0</v>
      </c>
      <c r="CY49" s="131">
        <v>32</v>
      </c>
      <c r="DA49" s="133">
        <f t="shared" si="1"/>
        <v>0</v>
      </c>
      <c r="DB49" s="131">
        <v>32</v>
      </c>
      <c r="DD49" s="133">
        <f t="shared" si="2"/>
        <v>0</v>
      </c>
      <c r="DE49" s="131">
        <v>32</v>
      </c>
      <c r="DG49" s="133">
        <f t="shared" si="3"/>
        <v>0</v>
      </c>
      <c r="DH49" s="131">
        <v>32</v>
      </c>
      <c r="DJ49" s="133">
        <f t="shared" si="4"/>
        <v>0</v>
      </c>
      <c r="DK49" s="131">
        <v>32</v>
      </c>
      <c r="DM49" s="133">
        <f t="shared" si="5"/>
        <v>0</v>
      </c>
      <c r="DN49" s="131">
        <v>32</v>
      </c>
      <c r="DP49" s="133">
        <f t="shared" si="6"/>
        <v>0</v>
      </c>
      <c r="DQ49" s="131">
        <v>32</v>
      </c>
      <c r="DS49" s="133">
        <f t="shared" si="7"/>
        <v>0</v>
      </c>
      <c r="DT49" s="131">
        <v>32</v>
      </c>
      <c r="DV49" s="133">
        <f t="shared" si="8"/>
        <v>0</v>
      </c>
      <c r="DW49" s="131">
        <v>32</v>
      </c>
      <c r="DY49" s="133">
        <f t="shared" si="9"/>
        <v>0</v>
      </c>
      <c r="DZ49" s="131">
        <v>32</v>
      </c>
      <c r="EB49" s="133">
        <f t="shared" si="10"/>
        <v>0</v>
      </c>
      <c r="EC49" s="131">
        <v>32</v>
      </c>
      <c r="EE49" s="133">
        <f t="shared" si="11"/>
        <v>0</v>
      </c>
      <c r="EF49" s="131">
        <v>32</v>
      </c>
      <c r="EH49" s="133">
        <f t="shared" si="12"/>
        <v>0</v>
      </c>
      <c r="EI49" s="131">
        <v>32</v>
      </c>
      <c r="EK49" s="133">
        <f t="shared" si="13"/>
        <v>0</v>
      </c>
      <c r="EL49" s="131">
        <v>32</v>
      </c>
      <c r="EN49" s="133">
        <f t="shared" si="14"/>
        <v>0</v>
      </c>
      <c r="EO49" s="131">
        <v>32</v>
      </c>
      <c r="EQ49" s="133">
        <f t="shared" si="15"/>
        <v>0</v>
      </c>
      <c r="ER49" s="131">
        <v>32</v>
      </c>
      <c r="ET49" s="133">
        <f t="shared" si="16"/>
        <v>0</v>
      </c>
      <c r="EU49" s="131">
        <v>32</v>
      </c>
      <c r="EW49" s="133">
        <f t="shared" si="17"/>
        <v>0</v>
      </c>
      <c r="EX49" s="131">
        <v>32</v>
      </c>
      <c r="EZ49" s="133">
        <f t="shared" si="18"/>
        <v>0</v>
      </c>
      <c r="FA49" s="131">
        <v>32</v>
      </c>
      <c r="FC49" s="133">
        <f t="shared" si="19"/>
        <v>0</v>
      </c>
      <c r="FD49" s="131">
        <v>32</v>
      </c>
      <c r="FF49" s="133">
        <f t="shared" si="20"/>
        <v>0</v>
      </c>
      <c r="FG49" s="131">
        <v>32</v>
      </c>
      <c r="FI49" s="133">
        <f t="shared" si="21"/>
        <v>0</v>
      </c>
      <c r="FJ49" s="131">
        <v>32</v>
      </c>
      <c r="FL49" s="133">
        <f t="shared" si="22"/>
        <v>0</v>
      </c>
      <c r="FM49" s="131">
        <v>32</v>
      </c>
      <c r="FO49" s="133">
        <f t="shared" si="23"/>
        <v>0</v>
      </c>
      <c r="FP49" s="131">
        <v>32</v>
      </c>
      <c r="FR49" s="133">
        <f t="shared" si="24"/>
        <v>0</v>
      </c>
      <c r="FS49" s="131">
        <v>32</v>
      </c>
      <c r="FU49" s="133">
        <f t="shared" si="25"/>
        <v>0</v>
      </c>
      <c r="FV49" s="131">
        <v>32</v>
      </c>
      <c r="FX49" s="133">
        <f t="shared" si="26"/>
        <v>0</v>
      </c>
      <c r="FY49" s="131">
        <v>32</v>
      </c>
      <c r="GA49" s="133">
        <f t="shared" si="27"/>
        <v>0</v>
      </c>
      <c r="GB49" s="131">
        <v>32</v>
      </c>
      <c r="GD49" s="133">
        <f t="shared" si="28"/>
        <v>0</v>
      </c>
      <c r="GE49" s="131">
        <v>32</v>
      </c>
      <c r="GG49" s="133">
        <f t="shared" si="29"/>
        <v>0</v>
      </c>
      <c r="GH49" s="131">
        <v>32</v>
      </c>
      <c r="GJ49" s="133">
        <f t="shared" si="30"/>
        <v>0</v>
      </c>
      <c r="GK49" s="131">
        <v>32</v>
      </c>
      <c r="GM49" s="133">
        <f t="shared" si="31"/>
        <v>0</v>
      </c>
      <c r="GN49" s="131">
        <v>32</v>
      </c>
    </row>
    <row r="50" spans="1:211" x14ac:dyDescent="0.25">
      <c r="A50" s="65">
        <f t="shared" si="32"/>
        <v>0</v>
      </c>
      <c r="B50" s="65">
        <f t="shared" si="33"/>
        <v>0</v>
      </c>
      <c r="C50" s="227">
        <v>33</v>
      </c>
      <c r="D50" s="54">
        <f t="shared" si="35"/>
        <v>0</v>
      </c>
      <c r="E50" s="78">
        <f t="shared" si="128"/>
        <v>0</v>
      </c>
      <c r="F50" s="78"/>
      <c r="G50" s="55">
        <f t="shared" si="36"/>
        <v>0</v>
      </c>
      <c r="H50" s="56">
        <f t="shared" si="34"/>
        <v>0</v>
      </c>
      <c r="I50" s="78">
        <f t="shared" si="96"/>
        <v>40</v>
      </c>
      <c r="J50" s="78">
        <f t="shared" si="37"/>
        <v>0</v>
      </c>
      <c r="K50" s="78">
        <f t="shared" si="38"/>
        <v>0</v>
      </c>
      <c r="L50" s="78">
        <f t="shared" si="97"/>
        <v>60</v>
      </c>
      <c r="M50" s="55">
        <f t="shared" si="39"/>
        <v>0</v>
      </c>
      <c r="N50" s="56">
        <f t="shared" si="40"/>
        <v>0</v>
      </c>
      <c r="O50" s="78">
        <f t="shared" si="98"/>
        <v>0</v>
      </c>
      <c r="P50" s="78">
        <f t="shared" si="41"/>
        <v>0</v>
      </c>
      <c r="Q50" s="78">
        <f t="shared" si="42"/>
        <v>0</v>
      </c>
      <c r="R50" s="78">
        <f t="shared" si="99"/>
        <v>0</v>
      </c>
      <c r="S50" s="55">
        <f t="shared" si="43"/>
        <v>0</v>
      </c>
      <c r="T50" s="56">
        <f t="shared" si="100"/>
        <v>0</v>
      </c>
      <c r="U50" s="78">
        <f t="shared" si="101"/>
        <v>0</v>
      </c>
      <c r="V50" s="78">
        <f t="shared" si="44"/>
        <v>0</v>
      </c>
      <c r="W50" s="78">
        <f t="shared" si="45"/>
        <v>0</v>
      </c>
      <c r="X50" s="78">
        <f t="shared" si="102"/>
        <v>0</v>
      </c>
      <c r="Y50" s="55">
        <f t="shared" si="46"/>
        <v>0</v>
      </c>
      <c r="Z50" s="228">
        <f t="shared" si="47"/>
        <v>0</v>
      </c>
      <c r="AA50" s="3">
        <f t="shared" si="103"/>
        <v>0</v>
      </c>
      <c r="AB50" s="210">
        <f t="shared" si="48"/>
        <v>0</v>
      </c>
      <c r="AC50" s="210">
        <f t="shared" si="49"/>
        <v>0</v>
      </c>
      <c r="AD50" s="210">
        <f t="shared" ref="AD50" si="353">IF(AC49=0,AC$14,0)</f>
        <v>0</v>
      </c>
      <c r="AE50" s="210">
        <f t="shared" si="50"/>
        <v>0</v>
      </c>
      <c r="AF50" s="210">
        <f t="shared" si="51"/>
        <v>0</v>
      </c>
      <c r="AG50" s="210">
        <f t="shared" ref="AG50" si="354">IF(AF49=0,AF$14,0)</f>
        <v>0</v>
      </c>
      <c r="AH50" s="210">
        <f t="shared" si="52"/>
        <v>0</v>
      </c>
      <c r="AI50" s="210">
        <f t="shared" si="53"/>
        <v>0</v>
      </c>
      <c r="AJ50" s="210">
        <f t="shared" ref="AJ50" si="355">IF(AI49=0,AI$14,0)</f>
        <v>0</v>
      </c>
      <c r="AK50" s="210">
        <f t="shared" si="54"/>
        <v>0</v>
      </c>
      <c r="AL50" s="210">
        <f t="shared" si="55"/>
        <v>0</v>
      </c>
      <c r="AM50" s="210">
        <f t="shared" ref="AM50" si="356">IF(AL49=0,AL$14,0)</f>
        <v>0</v>
      </c>
      <c r="AN50" s="210">
        <f t="shared" si="56"/>
        <v>0</v>
      </c>
      <c r="AO50" s="210">
        <f t="shared" si="57"/>
        <v>0</v>
      </c>
      <c r="AP50" s="210">
        <f t="shared" ref="AP50" si="357">IF(AO49=0,AO$14,0)</f>
        <v>0</v>
      </c>
      <c r="AQ50" s="210">
        <f t="shared" si="58"/>
        <v>0</v>
      </c>
      <c r="AR50" s="210">
        <f t="shared" si="59"/>
        <v>0</v>
      </c>
      <c r="AS50" s="210">
        <f t="shared" ref="AS50" si="358">IF(AR49=0,AR$14,0)</f>
        <v>0</v>
      </c>
      <c r="AT50" s="210">
        <f t="shared" si="60"/>
        <v>0</v>
      </c>
      <c r="AU50" s="210">
        <f t="shared" si="61"/>
        <v>0</v>
      </c>
      <c r="AV50" s="210">
        <f t="shared" ref="AV50" si="359">IF(AU49=0,AU$14,0)</f>
        <v>0</v>
      </c>
      <c r="AW50" s="210">
        <f t="shared" si="62"/>
        <v>0</v>
      </c>
      <c r="AX50" s="210">
        <f t="shared" si="63"/>
        <v>0</v>
      </c>
      <c r="AY50" s="210">
        <f t="shared" ref="AY50" si="360">IF(AX49=0,AX$14,0)</f>
        <v>0</v>
      </c>
      <c r="AZ50" s="210">
        <f t="shared" si="64"/>
        <v>0</v>
      </c>
      <c r="BA50" s="210">
        <f t="shared" si="65"/>
        <v>0</v>
      </c>
      <c r="BB50" s="210">
        <f t="shared" si="112"/>
        <v>0</v>
      </c>
      <c r="BC50" s="210">
        <f t="shared" si="66"/>
        <v>0</v>
      </c>
      <c r="BD50" s="210">
        <f t="shared" si="67"/>
        <v>0</v>
      </c>
      <c r="BE50" s="210">
        <f t="shared" si="113"/>
        <v>0</v>
      </c>
      <c r="BF50" s="210">
        <f t="shared" si="68"/>
        <v>0</v>
      </c>
      <c r="BG50" s="210">
        <f t="shared" si="69"/>
        <v>0</v>
      </c>
      <c r="BH50" s="210">
        <f t="shared" si="114"/>
        <v>0</v>
      </c>
      <c r="BI50" s="210">
        <f t="shared" si="70"/>
        <v>0</v>
      </c>
      <c r="BJ50" s="210">
        <f t="shared" si="71"/>
        <v>0</v>
      </c>
      <c r="BK50" s="210">
        <f t="shared" si="115"/>
        <v>0</v>
      </c>
      <c r="BL50" s="210">
        <f t="shared" si="72"/>
        <v>0</v>
      </c>
      <c r="BM50" s="210">
        <f t="shared" si="73"/>
        <v>0</v>
      </c>
      <c r="BN50" s="210">
        <f t="shared" si="116"/>
        <v>0</v>
      </c>
      <c r="BO50" s="210">
        <f t="shared" si="74"/>
        <v>0</v>
      </c>
      <c r="BP50" s="210">
        <f t="shared" si="75"/>
        <v>0</v>
      </c>
      <c r="BQ50" s="210">
        <f t="shared" si="117"/>
        <v>0</v>
      </c>
      <c r="BR50" s="210">
        <f t="shared" si="76"/>
        <v>0</v>
      </c>
      <c r="BS50" s="210">
        <f t="shared" si="77"/>
        <v>0</v>
      </c>
      <c r="BT50" s="210">
        <f t="shared" si="118"/>
        <v>0</v>
      </c>
      <c r="BU50" s="210">
        <f t="shared" si="78"/>
        <v>0</v>
      </c>
      <c r="BV50" s="210">
        <f t="shared" si="79"/>
        <v>0</v>
      </c>
      <c r="BW50" s="210">
        <f t="shared" si="119"/>
        <v>0</v>
      </c>
      <c r="BX50" s="210">
        <f t="shared" si="80"/>
        <v>0</v>
      </c>
      <c r="BY50" s="210">
        <f t="shared" si="81"/>
        <v>0</v>
      </c>
      <c r="BZ50" s="210">
        <f t="shared" si="120"/>
        <v>0</v>
      </c>
      <c r="CA50" s="210">
        <f t="shared" si="82"/>
        <v>0</v>
      </c>
      <c r="CB50" s="210">
        <f t="shared" si="83"/>
        <v>0</v>
      </c>
      <c r="CC50" s="210">
        <f t="shared" si="121"/>
        <v>0</v>
      </c>
      <c r="CD50" s="210">
        <f t="shared" si="84"/>
        <v>0</v>
      </c>
      <c r="CE50" s="210">
        <f t="shared" si="85"/>
        <v>0</v>
      </c>
      <c r="CF50" s="210">
        <f t="shared" si="122"/>
        <v>0</v>
      </c>
      <c r="CG50" s="210">
        <f t="shared" si="86"/>
        <v>0</v>
      </c>
      <c r="CH50" s="210">
        <f t="shared" si="87"/>
        <v>0</v>
      </c>
      <c r="CI50" s="210">
        <f t="shared" si="123"/>
        <v>0</v>
      </c>
      <c r="CJ50" s="210">
        <f t="shared" si="88"/>
        <v>0</v>
      </c>
      <c r="CK50" s="210">
        <f t="shared" si="89"/>
        <v>0</v>
      </c>
      <c r="CL50" s="210">
        <f t="shared" si="124"/>
        <v>0</v>
      </c>
      <c r="CM50" s="210">
        <f t="shared" si="90"/>
        <v>0</v>
      </c>
      <c r="CN50" s="210">
        <f t="shared" si="91"/>
        <v>0</v>
      </c>
      <c r="CO50" s="210">
        <f t="shared" si="125"/>
        <v>0</v>
      </c>
      <c r="CP50" s="210">
        <f t="shared" si="92"/>
        <v>0</v>
      </c>
      <c r="CQ50" s="210">
        <f t="shared" si="93"/>
        <v>0</v>
      </c>
      <c r="CR50" s="210">
        <f t="shared" si="126"/>
        <v>0</v>
      </c>
      <c r="CS50" s="210">
        <f t="shared" si="94"/>
        <v>0</v>
      </c>
      <c r="CT50" s="210">
        <f t="shared" si="95"/>
        <v>0</v>
      </c>
      <c r="CU50" s="56">
        <f t="shared" si="127"/>
        <v>0</v>
      </c>
      <c r="CV50" s="64"/>
      <c r="CX50" s="133">
        <f t="shared" ref="CX50:CX81" si="361">E50</f>
        <v>0</v>
      </c>
      <c r="CY50" s="131">
        <v>33</v>
      </c>
      <c r="DA50" s="133">
        <f t="shared" ref="DA50:DA81" si="362">H50</f>
        <v>0</v>
      </c>
      <c r="DB50" s="131">
        <v>33</v>
      </c>
      <c r="DD50" s="133">
        <f t="shared" ref="DD50:DD81" si="363">K50</f>
        <v>0</v>
      </c>
      <c r="DE50" s="131">
        <v>33</v>
      </c>
      <c r="DG50" s="133">
        <f t="shared" ref="DG50:DG81" si="364">N50</f>
        <v>0</v>
      </c>
      <c r="DH50" s="131">
        <v>33</v>
      </c>
      <c r="DJ50" s="133">
        <f t="shared" ref="DJ50:DJ81" si="365">Q50</f>
        <v>0</v>
      </c>
      <c r="DK50" s="131">
        <v>33</v>
      </c>
      <c r="DM50" s="133">
        <f t="shared" ref="DM50:DM81" si="366">T50</f>
        <v>0</v>
      </c>
      <c r="DN50" s="131">
        <v>33</v>
      </c>
      <c r="DP50" s="133">
        <f t="shared" ref="DP50:DP81" si="367">W50</f>
        <v>0</v>
      </c>
      <c r="DQ50" s="131">
        <v>33</v>
      </c>
      <c r="DS50" s="133">
        <f t="shared" ref="DS50:DS81" si="368">Z50</f>
        <v>0</v>
      </c>
      <c r="DT50" s="131">
        <v>33</v>
      </c>
      <c r="DV50" s="133">
        <f t="shared" ref="DV50:DV81" si="369">AC50</f>
        <v>0</v>
      </c>
      <c r="DW50" s="131">
        <v>33</v>
      </c>
      <c r="DY50" s="133">
        <f t="shared" ref="DY50:DY81" si="370">AF50</f>
        <v>0</v>
      </c>
      <c r="DZ50" s="131">
        <v>33</v>
      </c>
      <c r="EB50" s="133">
        <f t="shared" ref="EB50:EB81" si="371">AI50</f>
        <v>0</v>
      </c>
      <c r="EC50" s="131">
        <v>33</v>
      </c>
      <c r="EE50" s="133">
        <f t="shared" ref="EE50:EE81" si="372">AL50</f>
        <v>0</v>
      </c>
      <c r="EF50" s="131">
        <v>33</v>
      </c>
      <c r="EH50" s="133">
        <f t="shared" ref="EH50:EH81" si="373">AO50</f>
        <v>0</v>
      </c>
      <c r="EI50" s="131">
        <v>33</v>
      </c>
      <c r="EK50" s="133">
        <f t="shared" ref="EK50:EK81" si="374">AR50</f>
        <v>0</v>
      </c>
      <c r="EL50" s="131">
        <v>33</v>
      </c>
      <c r="EN50" s="133">
        <f t="shared" ref="EN50:EN81" si="375">AU50</f>
        <v>0</v>
      </c>
      <c r="EO50" s="131">
        <v>33</v>
      </c>
      <c r="EQ50" s="133">
        <f t="shared" ref="EQ50:EQ81" si="376">AX50</f>
        <v>0</v>
      </c>
      <c r="ER50" s="131">
        <v>33</v>
      </c>
      <c r="ET50" s="133">
        <f t="shared" ref="ET50:ET81" si="377">BA50</f>
        <v>0</v>
      </c>
      <c r="EU50" s="131">
        <v>33</v>
      </c>
      <c r="EW50" s="133">
        <f t="shared" ref="EW50:EW81" si="378">BD50</f>
        <v>0</v>
      </c>
      <c r="EX50" s="131">
        <v>33</v>
      </c>
      <c r="EZ50" s="133">
        <f t="shared" ref="EZ50:EZ81" si="379">BG50</f>
        <v>0</v>
      </c>
      <c r="FA50" s="131">
        <v>33</v>
      </c>
      <c r="FC50" s="133">
        <f t="shared" ref="FC50:FC81" si="380">BJ50</f>
        <v>0</v>
      </c>
      <c r="FD50" s="131">
        <v>33</v>
      </c>
      <c r="FF50" s="133">
        <f t="shared" ref="FF50:FF81" si="381">BM50</f>
        <v>0</v>
      </c>
      <c r="FG50" s="131">
        <v>33</v>
      </c>
      <c r="FI50" s="133">
        <f t="shared" ref="FI50:FI81" si="382">BP50</f>
        <v>0</v>
      </c>
      <c r="FJ50" s="131">
        <v>33</v>
      </c>
      <c r="FL50" s="133">
        <f t="shared" ref="FL50:FL81" si="383">BS50</f>
        <v>0</v>
      </c>
      <c r="FM50" s="131">
        <v>33</v>
      </c>
      <c r="FO50" s="133">
        <f t="shared" ref="FO50:FO81" si="384">BV50</f>
        <v>0</v>
      </c>
      <c r="FP50" s="131">
        <v>33</v>
      </c>
      <c r="FR50" s="133">
        <f t="shared" ref="FR50:FR81" si="385">BY50</f>
        <v>0</v>
      </c>
      <c r="FS50" s="131">
        <v>33</v>
      </c>
      <c r="FU50" s="133">
        <f t="shared" ref="FU50:FU81" si="386">CB50</f>
        <v>0</v>
      </c>
      <c r="FV50" s="131">
        <v>33</v>
      </c>
      <c r="FX50" s="133">
        <f t="shared" ref="FX50:FX81" si="387">CE50</f>
        <v>0</v>
      </c>
      <c r="FY50" s="131">
        <v>33</v>
      </c>
      <c r="GA50" s="133">
        <f t="shared" ref="GA50:GA81" si="388">CH50</f>
        <v>0</v>
      </c>
      <c r="GB50" s="131">
        <v>33</v>
      </c>
      <c r="GD50" s="133">
        <f t="shared" ref="GD50:GD81" si="389">CK50</f>
        <v>0</v>
      </c>
      <c r="GE50" s="131">
        <v>33</v>
      </c>
      <c r="GG50" s="133">
        <f t="shared" ref="GG50:GG81" si="390">CN50</f>
        <v>0</v>
      </c>
      <c r="GH50" s="131">
        <v>33</v>
      </c>
      <c r="GJ50" s="133">
        <f t="shared" ref="GJ50:GJ81" si="391">CQ50</f>
        <v>0</v>
      </c>
      <c r="GK50" s="131">
        <v>33</v>
      </c>
      <c r="GM50" s="133">
        <f t="shared" ref="GM50:GM81" si="392">CT50</f>
        <v>0</v>
      </c>
      <c r="GN50" s="131">
        <v>33</v>
      </c>
    </row>
    <row r="51" spans="1:211" x14ac:dyDescent="0.25">
      <c r="A51" s="65">
        <f t="shared" si="32"/>
        <v>0</v>
      </c>
      <c r="B51" s="65">
        <f t="shared" si="33"/>
        <v>0</v>
      </c>
      <c r="C51" s="227">
        <v>34</v>
      </c>
      <c r="D51" s="54">
        <f t="shared" si="35"/>
        <v>0</v>
      </c>
      <c r="E51" s="78">
        <f t="shared" si="128"/>
        <v>0</v>
      </c>
      <c r="F51" s="78"/>
      <c r="G51" s="55">
        <f t="shared" si="36"/>
        <v>0</v>
      </c>
      <c r="H51" s="56">
        <f t="shared" si="34"/>
        <v>0</v>
      </c>
      <c r="I51" s="78">
        <f t="shared" si="96"/>
        <v>40</v>
      </c>
      <c r="J51" s="78">
        <f t="shared" si="37"/>
        <v>0</v>
      </c>
      <c r="K51" s="78">
        <f t="shared" si="38"/>
        <v>0</v>
      </c>
      <c r="L51" s="78">
        <f t="shared" si="97"/>
        <v>60</v>
      </c>
      <c r="M51" s="55">
        <f t="shared" si="39"/>
        <v>0</v>
      </c>
      <c r="N51" s="56">
        <f t="shared" si="40"/>
        <v>0</v>
      </c>
      <c r="O51" s="78">
        <f t="shared" si="98"/>
        <v>0</v>
      </c>
      <c r="P51" s="78">
        <f t="shared" si="41"/>
        <v>0</v>
      </c>
      <c r="Q51" s="78">
        <f t="shared" si="42"/>
        <v>0</v>
      </c>
      <c r="R51" s="78">
        <f t="shared" si="99"/>
        <v>0</v>
      </c>
      <c r="S51" s="55">
        <f t="shared" si="43"/>
        <v>0</v>
      </c>
      <c r="T51" s="56">
        <f t="shared" si="100"/>
        <v>0</v>
      </c>
      <c r="U51" s="78">
        <f t="shared" si="101"/>
        <v>0</v>
      </c>
      <c r="V51" s="78">
        <f t="shared" si="44"/>
        <v>0</v>
      </c>
      <c r="W51" s="78">
        <f t="shared" si="45"/>
        <v>0</v>
      </c>
      <c r="X51" s="78">
        <f t="shared" si="102"/>
        <v>0</v>
      </c>
      <c r="Y51" s="55">
        <f t="shared" si="46"/>
        <v>0</v>
      </c>
      <c r="Z51" s="228">
        <f t="shared" si="47"/>
        <v>0</v>
      </c>
      <c r="AA51" s="3">
        <f t="shared" si="103"/>
        <v>0</v>
      </c>
      <c r="AB51" s="210">
        <f t="shared" si="48"/>
        <v>0</v>
      </c>
      <c r="AC51" s="210">
        <f t="shared" si="49"/>
        <v>0</v>
      </c>
      <c r="AD51" s="210">
        <f t="shared" ref="AD51" si="393">IF(AC50=0,AC$14,0)</f>
        <v>0</v>
      </c>
      <c r="AE51" s="210">
        <f t="shared" si="50"/>
        <v>0</v>
      </c>
      <c r="AF51" s="210">
        <f t="shared" si="51"/>
        <v>0</v>
      </c>
      <c r="AG51" s="210">
        <f t="shared" ref="AG51" si="394">IF(AF50=0,AF$14,0)</f>
        <v>0</v>
      </c>
      <c r="AH51" s="210">
        <f t="shared" si="52"/>
        <v>0</v>
      </c>
      <c r="AI51" s="210">
        <f t="shared" si="53"/>
        <v>0</v>
      </c>
      <c r="AJ51" s="210">
        <f t="shared" ref="AJ51" si="395">IF(AI50=0,AI$14,0)</f>
        <v>0</v>
      </c>
      <c r="AK51" s="210">
        <f t="shared" si="54"/>
        <v>0</v>
      </c>
      <c r="AL51" s="210">
        <f t="shared" si="55"/>
        <v>0</v>
      </c>
      <c r="AM51" s="210">
        <f t="shared" ref="AM51" si="396">IF(AL50=0,AL$14,0)</f>
        <v>0</v>
      </c>
      <c r="AN51" s="210">
        <f t="shared" si="56"/>
        <v>0</v>
      </c>
      <c r="AO51" s="210">
        <f t="shared" si="57"/>
        <v>0</v>
      </c>
      <c r="AP51" s="210">
        <f t="shared" ref="AP51" si="397">IF(AO50=0,AO$14,0)</f>
        <v>0</v>
      </c>
      <c r="AQ51" s="210">
        <f t="shared" si="58"/>
        <v>0</v>
      </c>
      <c r="AR51" s="210">
        <f t="shared" si="59"/>
        <v>0</v>
      </c>
      <c r="AS51" s="210">
        <f t="shared" ref="AS51" si="398">IF(AR50=0,AR$14,0)</f>
        <v>0</v>
      </c>
      <c r="AT51" s="210">
        <f t="shared" si="60"/>
        <v>0</v>
      </c>
      <c r="AU51" s="210">
        <f t="shared" si="61"/>
        <v>0</v>
      </c>
      <c r="AV51" s="210">
        <f t="shared" ref="AV51" si="399">IF(AU50=0,AU$14,0)</f>
        <v>0</v>
      </c>
      <c r="AW51" s="210">
        <f t="shared" si="62"/>
        <v>0</v>
      </c>
      <c r="AX51" s="210">
        <f t="shared" si="63"/>
        <v>0</v>
      </c>
      <c r="AY51" s="210">
        <f t="shared" ref="AY51" si="400">IF(AX50=0,AX$14,0)</f>
        <v>0</v>
      </c>
      <c r="AZ51" s="210">
        <f t="shared" si="64"/>
        <v>0</v>
      </c>
      <c r="BA51" s="210">
        <f t="shared" si="65"/>
        <v>0</v>
      </c>
      <c r="BB51" s="210">
        <f t="shared" si="112"/>
        <v>0</v>
      </c>
      <c r="BC51" s="210">
        <f t="shared" si="66"/>
        <v>0</v>
      </c>
      <c r="BD51" s="210">
        <f t="shared" si="67"/>
        <v>0</v>
      </c>
      <c r="BE51" s="210">
        <f t="shared" si="113"/>
        <v>0</v>
      </c>
      <c r="BF51" s="210">
        <f t="shared" si="68"/>
        <v>0</v>
      </c>
      <c r="BG51" s="210">
        <f t="shared" si="69"/>
        <v>0</v>
      </c>
      <c r="BH51" s="210">
        <f t="shared" si="114"/>
        <v>0</v>
      </c>
      <c r="BI51" s="210">
        <f t="shared" si="70"/>
        <v>0</v>
      </c>
      <c r="BJ51" s="210">
        <f t="shared" si="71"/>
        <v>0</v>
      </c>
      <c r="BK51" s="210">
        <f t="shared" si="115"/>
        <v>0</v>
      </c>
      <c r="BL51" s="210">
        <f t="shared" si="72"/>
        <v>0</v>
      </c>
      <c r="BM51" s="210">
        <f t="shared" si="73"/>
        <v>0</v>
      </c>
      <c r="BN51" s="210">
        <f t="shared" si="116"/>
        <v>0</v>
      </c>
      <c r="BO51" s="210">
        <f t="shared" si="74"/>
        <v>0</v>
      </c>
      <c r="BP51" s="210">
        <f t="shared" si="75"/>
        <v>0</v>
      </c>
      <c r="BQ51" s="210">
        <f t="shared" si="117"/>
        <v>0</v>
      </c>
      <c r="BR51" s="210">
        <f t="shared" si="76"/>
        <v>0</v>
      </c>
      <c r="BS51" s="210">
        <f t="shared" si="77"/>
        <v>0</v>
      </c>
      <c r="BT51" s="210">
        <f t="shared" si="118"/>
        <v>0</v>
      </c>
      <c r="BU51" s="210">
        <f t="shared" si="78"/>
        <v>0</v>
      </c>
      <c r="BV51" s="210">
        <f t="shared" si="79"/>
        <v>0</v>
      </c>
      <c r="BW51" s="210">
        <f t="shared" si="119"/>
        <v>0</v>
      </c>
      <c r="BX51" s="210">
        <f t="shared" si="80"/>
        <v>0</v>
      </c>
      <c r="BY51" s="210">
        <f t="shared" si="81"/>
        <v>0</v>
      </c>
      <c r="BZ51" s="210">
        <f t="shared" si="120"/>
        <v>0</v>
      </c>
      <c r="CA51" s="210">
        <f t="shared" si="82"/>
        <v>0</v>
      </c>
      <c r="CB51" s="210">
        <f t="shared" si="83"/>
        <v>0</v>
      </c>
      <c r="CC51" s="210">
        <f t="shared" si="121"/>
        <v>0</v>
      </c>
      <c r="CD51" s="210">
        <f t="shared" si="84"/>
        <v>0</v>
      </c>
      <c r="CE51" s="210">
        <f t="shared" si="85"/>
        <v>0</v>
      </c>
      <c r="CF51" s="210">
        <f t="shared" si="122"/>
        <v>0</v>
      </c>
      <c r="CG51" s="210">
        <f t="shared" si="86"/>
        <v>0</v>
      </c>
      <c r="CH51" s="210">
        <f t="shared" si="87"/>
        <v>0</v>
      </c>
      <c r="CI51" s="210">
        <f t="shared" si="123"/>
        <v>0</v>
      </c>
      <c r="CJ51" s="210">
        <f t="shared" si="88"/>
        <v>0</v>
      </c>
      <c r="CK51" s="210">
        <f t="shared" si="89"/>
        <v>0</v>
      </c>
      <c r="CL51" s="210">
        <f t="shared" si="124"/>
        <v>0</v>
      </c>
      <c r="CM51" s="210">
        <f t="shared" si="90"/>
        <v>0</v>
      </c>
      <c r="CN51" s="210">
        <f t="shared" si="91"/>
        <v>0</v>
      </c>
      <c r="CO51" s="210">
        <f t="shared" si="125"/>
        <v>0</v>
      </c>
      <c r="CP51" s="210">
        <f t="shared" si="92"/>
        <v>0</v>
      </c>
      <c r="CQ51" s="210">
        <f t="shared" si="93"/>
        <v>0</v>
      </c>
      <c r="CR51" s="210">
        <f t="shared" si="126"/>
        <v>0</v>
      </c>
      <c r="CS51" s="210">
        <f t="shared" si="94"/>
        <v>0</v>
      </c>
      <c r="CT51" s="210">
        <f t="shared" si="95"/>
        <v>0</v>
      </c>
      <c r="CU51" s="56">
        <f t="shared" si="127"/>
        <v>0</v>
      </c>
      <c r="CV51" s="64"/>
      <c r="CX51" s="133">
        <f t="shared" si="361"/>
        <v>0</v>
      </c>
      <c r="CY51" s="131">
        <v>34</v>
      </c>
      <c r="DA51" s="133">
        <f t="shared" si="362"/>
        <v>0</v>
      </c>
      <c r="DB51" s="131">
        <v>34</v>
      </c>
      <c r="DD51" s="133">
        <f t="shared" si="363"/>
        <v>0</v>
      </c>
      <c r="DE51" s="131">
        <v>34</v>
      </c>
      <c r="DG51" s="133">
        <f t="shared" si="364"/>
        <v>0</v>
      </c>
      <c r="DH51" s="131">
        <v>34</v>
      </c>
      <c r="DJ51" s="133">
        <f t="shared" si="365"/>
        <v>0</v>
      </c>
      <c r="DK51" s="131">
        <v>34</v>
      </c>
      <c r="DM51" s="133">
        <f t="shared" si="366"/>
        <v>0</v>
      </c>
      <c r="DN51" s="131">
        <v>34</v>
      </c>
      <c r="DP51" s="133">
        <f t="shared" si="367"/>
        <v>0</v>
      </c>
      <c r="DQ51" s="131">
        <v>34</v>
      </c>
      <c r="DS51" s="133">
        <f t="shared" si="368"/>
        <v>0</v>
      </c>
      <c r="DT51" s="131">
        <v>34</v>
      </c>
      <c r="DV51" s="133">
        <f t="shared" si="369"/>
        <v>0</v>
      </c>
      <c r="DW51" s="131">
        <v>34</v>
      </c>
      <c r="DY51" s="133">
        <f t="shared" si="370"/>
        <v>0</v>
      </c>
      <c r="DZ51" s="131">
        <v>34</v>
      </c>
      <c r="EB51" s="133">
        <f t="shared" si="371"/>
        <v>0</v>
      </c>
      <c r="EC51" s="131">
        <v>34</v>
      </c>
      <c r="EE51" s="133">
        <f t="shared" si="372"/>
        <v>0</v>
      </c>
      <c r="EF51" s="131">
        <v>34</v>
      </c>
      <c r="EH51" s="133">
        <f t="shared" si="373"/>
        <v>0</v>
      </c>
      <c r="EI51" s="131">
        <v>34</v>
      </c>
      <c r="EK51" s="133">
        <f t="shared" si="374"/>
        <v>0</v>
      </c>
      <c r="EL51" s="131">
        <v>34</v>
      </c>
      <c r="EN51" s="133">
        <f t="shared" si="375"/>
        <v>0</v>
      </c>
      <c r="EO51" s="131">
        <v>34</v>
      </c>
      <c r="EQ51" s="133">
        <f t="shared" si="376"/>
        <v>0</v>
      </c>
      <c r="ER51" s="131">
        <v>34</v>
      </c>
      <c r="ET51" s="133">
        <f t="shared" si="377"/>
        <v>0</v>
      </c>
      <c r="EU51" s="131">
        <v>34</v>
      </c>
      <c r="EW51" s="133">
        <f t="shared" si="378"/>
        <v>0</v>
      </c>
      <c r="EX51" s="131">
        <v>34</v>
      </c>
      <c r="EZ51" s="133">
        <f t="shared" si="379"/>
        <v>0</v>
      </c>
      <c r="FA51" s="131">
        <v>34</v>
      </c>
      <c r="FC51" s="133">
        <f t="shared" si="380"/>
        <v>0</v>
      </c>
      <c r="FD51" s="131">
        <v>34</v>
      </c>
      <c r="FF51" s="133">
        <f t="shared" si="381"/>
        <v>0</v>
      </c>
      <c r="FG51" s="131">
        <v>34</v>
      </c>
      <c r="FI51" s="133">
        <f t="shared" si="382"/>
        <v>0</v>
      </c>
      <c r="FJ51" s="131">
        <v>34</v>
      </c>
      <c r="FL51" s="133">
        <f t="shared" si="383"/>
        <v>0</v>
      </c>
      <c r="FM51" s="131">
        <v>34</v>
      </c>
      <c r="FO51" s="133">
        <f t="shared" si="384"/>
        <v>0</v>
      </c>
      <c r="FP51" s="131">
        <v>34</v>
      </c>
      <c r="FR51" s="133">
        <f t="shared" si="385"/>
        <v>0</v>
      </c>
      <c r="FS51" s="131">
        <v>34</v>
      </c>
      <c r="FU51" s="133">
        <f t="shared" si="386"/>
        <v>0</v>
      </c>
      <c r="FV51" s="131">
        <v>34</v>
      </c>
      <c r="FX51" s="133">
        <f t="shared" si="387"/>
        <v>0</v>
      </c>
      <c r="FY51" s="131">
        <v>34</v>
      </c>
      <c r="GA51" s="133">
        <f t="shared" si="388"/>
        <v>0</v>
      </c>
      <c r="GB51" s="131">
        <v>34</v>
      </c>
      <c r="GD51" s="133">
        <f t="shared" si="389"/>
        <v>0</v>
      </c>
      <c r="GE51" s="131">
        <v>34</v>
      </c>
      <c r="GG51" s="133">
        <f t="shared" si="390"/>
        <v>0</v>
      </c>
      <c r="GH51" s="131">
        <v>34</v>
      </c>
      <c r="GJ51" s="133">
        <f t="shared" si="391"/>
        <v>0</v>
      </c>
      <c r="GK51" s="131">
        <v>34</v>
      </c>
      <c r="GM51" s="133">
        <f t="shared" si="392"/>
        <v>0</v>
      </c>
      <c r="GN51" s="131">
        <v>34</v>
      </c>
    </row>
    <row r="52" spans="1:211" x14ac:dyDescent="0.25">
      <c r="A52" s="65">
        <f t="shared" si="32"/>
        <v>0</v>
      </c>
      <c r="B52" s="65">
        <f t="shared" si="33"/>
        <v>0</v>
      </c>
      <c r="C52" s="227">
        <v>35</v>
      </c>
      <c r="D52" s="54">
        <f t="shared" si="35"/>
        <v>0</v>
      </c>
      <c r="E52" s="78">
        <f t="shared" si="128"/>
        <v>0</v>
      </c>
      <c r="F52" s="78"/>
      <c r="G52" s="55">
        <f t="shared" si="36"/>
        <v>0</v>
      </c>
      <c r="H52" s="56">
        <f t="shared" si="34"/>
        <v>0</v>
      </c>
      <c r="I52" s="78">
        <f t="shared" si="96"/>
        <v>40</v>
      </c>
      <c r="J52" s="78">
        <f t="shared" si="37"/>
        <v>0</v>
      </c>
      <c r="K52" s="78">
        <f t="shared" si="38"/>
        <v>0</v>
      </c>
      <c r="L52" s="78">
        <f t="shared" si="97"/>
        <v>60</v>
      </c>
      <c r="M52" s="55">
        <f t="shared" si="39"/>
        <v>0</v>
      </c>
      <c r="N52" s="56">
        <f t="shared" si="40"/>
        <v>0</v>
      </c>
      <c r="O52" s="78">
        <f t="shared" si="98"/>
        <v>0</v>
      </c>
      <c r="P52" s="78">
        <f t="shared" si="41"/>
        <v>0</v>
      </c>
      <c r="Q52" s="78">
        <f t="shared" si="42"/>
        <v>0</v>
      </c>
      <c r="R52" s="78">
        <f t="shared" si="99"/>
        <v>0</v>
      </c>
      <c r="S52" s="55">
        <f t="shared" si="43"/>
        <v>0</v>
      </c>
      <c r="T52" s="56">
        <f t="shared" si="100"/>
        <v>0</v>
      </c>
      <c r="U52" s="78">
        <f t="shared" si="101"/>
        <v>0</v>
      </c>
      <c r="V52" s="78">
        <f t="shared" si="44"/>
        <v>0</v>
      </c>
      <c r="W52" s="78">
        <f t="shared" si="45"/>
        <v>0</v>
      </c>
      <c r="X52" s="78">
        <f t="shared" si="102"/>
        <v>0</v>
      </c>
      <c r="Y52" s="55">
        <f t="shared" si="46"/>
        <v>0</v>
      </c>
      <c r="Z52" s="228">
        <f t="shared" si="47"/>
        <v>0</v>
      </c>
      <c r="AA52" s="3">
        <f t="shared" si="103"/>
        <v>0</v>
      </c>
      <c r="AB52" s="210">
        <f t="shared" si="48"/>
        <v>0</v>
      </c>
      <c r="AC52" s="210">
        <f t="shared" si="49"/>
        <v>0</v>
      </c>
      <c r="AD52" s="210">
        <f t="shared" ref="AD52" si="401">IF(AC51=0,AC$14,0)</f>
        <v>0</v>
      </c>
      <c r="AE52" s="210">
        <f t="shared" si="50"/>
        <v>0</v>
      </c>
      <c r="AF52" s="210">
        <f t="shared" si="51"/>
        <v>0</v>
      </c>
      <c r="AG52" s="210">
        <f t="shared" ref="AG52" si="402">IF(AF51=0,AF$14,0)</f>
        <v>0</v>
      </c>
      <c r="AH52" s="210">
        <f t="shared" si="52"/>
        <v>0</v>
      </c>
      <c r="AI52" s="210">
        <f t="shared" si="53"/>
        <v>0</v>
      </c>
      <c r="AJ52" s="210">
        <f t="shared" ref="AJ52" si="403">IF(AI51=0,AI$14,0)</f>
        <v>0</v>
      </c>
      <c r="AK52" s="210">
        <f t="shared" si="54"/>
        <v>0</v>
      </c>
      <c r="AL52" s="210">
        <f t="shared" si="55"/>
        <v>0</v>
      </c>
      <c r="AM52" s="210">
        <f t="shared" ref="AM52" si="404">IF(AL51=0,AL$14,0)</f>
        <v>0</v>
      </c>
      <c r="AN52" s="210">
        <f t="shared" si="56"/>
        <v>0</v>
      </c>
      <c r="AO52" s="210">
        <f t="shared" si="57"/>
        <v>0</v>
      </c>
      <c r="AP52" s="210">
        <f t="shared" ref="AP52" si="405">IF(AO51=0,AO$14,0)</f>
        <v>0</v>
      </c>
      <c r="AQ52" s="210">
        <f t="shared" si="58"/>
        <v>0</v>
      </c>
      <c r="AR52" s="210">
        <f t="shared" si="59"/>
        <v>0</v>
      </c>
      <c r="AS52" s="210">
        <f t="shared" ref="AS52" si="406">IF(AR51=0,AR$14,0)</f>
        <v>0</v>
      </c>
      <c r="AT52" s="210">
        <f t="shared" si="60"/>
        <v>0</v>
      </c>
      <c r="AU52" s="210">
        <f t="shared" si="61"/>
        <v>0</v>
      </c>
      <c r="AV52" s="210">
        <f t="shared" ref="AV52" si="407">IF(AU51=0,AU$14,0)</f>
        <v>0</v>
      </c>
      <c r="AW52" s="210">
        <f t="shared" si="62"/>
        <v>0</v>
      </c>
      <c r="AX52" s="210">
        <f t="shared" si="63"/>
        <v>0</v>
      </c>
      <c r="AY52" s="210">
        <f t="shared" ref="AY52" si="408">IF(AX51=0,AX$14,0)</f>
        <v>0</v>
      </c>
      <c r="AZ52" s="210">
        <f t="shared" si="64"/>
        <v>0</v>
      </c>
      <c r="BA52" s="210">
        <f t="shared" si="65"/>
        <v>0</v>
      </c>
      <c r="BB52" s="210">
        <f t="shared" si="112"/>
        <v>0</v>
      </c>
      <c r="BC52" s="210">
        <f t="shared" si="66"/>
        <v>0</v>
      </c>
      <c r="BD52" s="210">
        <f t="shared" si="67"/>
        <v>0</v>
      </c>
      <c r="BE52" s="210">
        <f t="shared" si="113"/>
        <v>0</v>
      </c>
      <c r="BF52" s="210">
        <f t="shared" si="68"/>
        <v>0</v>
      </c>
      <c r="BG52" s="210">
        <f t="shared" si="69"/>
        <v>0</v>
      </c>
      <c r="BH52" s="210">
        <f t="shared" si="114"/>
        <v>0</v>
      </c>
      <c r="BI52" s="210">
        <f t="shared" si="70"/>
        <v>0</v>
      </c>
      <c r="BJ52" s="210">
        <f t="shared" si="71"/>
        <v>0</v>
      </c>
      <c r="BK52" s="210">
        <f t="shared" si="115"/>
        <v>0</v>
      </c>
      <c r="BL52" s="210">
        <f t="shared" si="72"/>
        <v>0</v>
      </c>
      <c r="BM52" s="210">
        <f t="shared" si="73"/>
        <v>0</v>
      </c>
      <c r="BN52" s="210">
        <f t="shared" si="116"/>
        <v>0</v>
      </c>
      <c r="BO52" s="210">
        <f t="shared" si="74"/>
        <v>0</v>
      </c>
      <c r="BP52" s="210">
        <f t="shared" si="75"/>
        <v>0</v>
      </c>
      <c r="BQ52" s="210">
        <f t="shared" si="117"/>
        <v>0</v>
      </c>
      <c r="BR52" s="210">
        <f t="shared" si="76"/>
        <v>0</v>
      </c>
      <c r="BS52" s="210">
        <f t="shared" si="77"/>
        <v>0</v>
      </c>
      <c r="BT52" s="210">
        <f t="shared" si="118"/>
        <v>0</v>
      </c>
      <c r="BU52" s="210">
        <f t="shared" si="78"/>
        <v>0</v>
      </c>
      <c r="BV52" s="210">
        <f t="shared" si="79"/>
        <v>0</v>
      </c>
      <c r="BW52" s="210">
        <f t="shared" si="119"/>
        <v>0</v>
      </c>
      <c r="BX52" s="210">
        <f t="shared" si="80"/>
        <v>0</v>
      </c>
      <c r="BY52" s="210">
        <f t="shared" si="81"/>
        <v>0</v>
      </c>
      <c r="BZ52" s="210">
        <f t="shared" si="120"/>
        <v>0</v>
      </c>
      <c r="CA52" s="210">
        <f t="shared" si="82"/>
        <v>0</v>
      </c>
      <c r="CB52" s="210">
        <f t="shared" si="83"/>
        <v>0</v>
      </c>
      <c r="CC52" s="210">
        <f t="shared" si="121"/>
        <v>0</v>
      </c>
      <c r="CD52" s="210">
        <f t="shared" si="84"/>
        <v>0</v>
      </c>
      <c r="CE52" s="210">
        <f t="shared" si="85"/>
        <v>0</v>
      </c>
      <c r="CF52" s="210">
        <f t="shared" si="122"/>
        <v>0</v>
      </c>
      <c r="CG52" s="210">
        <f t="shared" si="86"/>
        <v>0</v>
      </c>
      <c r="CH52" s="210">
        <f t="shared" si="87"/>
        <v>0</v>
      </c>
      <c r="CI52" s="210">
        <f t="shared" si="123"/>
        <v>0</v>
      </c>
      <c r="CJ52" s="210">
        <f t="shared" si="88"/>
        <v>0</v>
      </c>
      <c r="CK52" s="210">
        <f t="shared" si="89"/>
        <v>0</v>
      </c>
      <c r="CL52" s="210">
        <f t="shared" si="124"/>
        <v>0</v>
      </c>
      <c r="CM52" s="210">
        <f t="shared" si="90"/>
        <v>0</v>
      </c>
      <c r="CN52" s="210">
        <f t="shared" si="91"/>
        <v>0</v>
      </c>
      <c r="CO52" s="210">
        <f t="shared" si="125"/>
        <v>0</v>
      </c>
      <c r="CP52" s="210">
        <f t="shared" si="92"/>
        <v>0</v>
      </c>
      <c r="CQ52" s="210">
        <f t="shared" si="93"/>
        <v>0</v>
      </c>
      <c r="CR52" s="210">
        <f t="shared" si="126"/>
        <v>0</v>
      </c>
      <c r="CS52" s="210">
        <f t="shared" si="94"/>
        <v>0</v>
      </c>
      <c r="CT52" s="210">
        <f t="shared" si="95"/>
        <v>0</v>
      </c>
      <c r="CU52" s="56">
        <f t="shared" si="127"/>
        <v>0</v>
      </c>
      <c r="CV52" s="64"/>
      <c r="CX52" s="133">
        <f t="shared" si="361"/>
        <v>0</v>
      </c>
      <c r="CY52" s="131">
        <v>35</v>
      </c>
      <c r="DA52" s="133">
        <f t="shared" si="362"/>
        <v>0</v>
      </c>
      <c r="DB52" s="131">
        <v>35</v>
      </c>
      <c r="DD52" s="133">
        <f t="shared" si="363"/>
        <v>0</v>
      </c>
      <c r="DE52" s="131">
        <v>35</v>
      </c>
      <c r="DG52" s="133">
        <f t="shared" si="364"/>
        <v>0</v>
      </c>
      <c r="DH52" s="131">
        <v>35</v>
      </c>
      <c r="DJ52" s="133">
        <f t="shared" si="365"/>
        <v>0</v>
      </c>
      <c r="DK52" s="131">
        <v>35</v>
      </c>
      <c r="DM52" s="133">
        <f t="shared" si="366"/>
        <v>0</v>
      </c>
      <c r="DN52" s="131">
        <v>35</v>
      </c>
      <c r="DP52" s="133">
        <f t="shared" si="367"/>
        <v>0</v>
      </c>
      <c r="DQ52" s="131">
        <v>35</v>
      </c>
      <c r="DS52" s="133">
        <f t="shared" si="368"/>
        <v>0</v>
      </c>
      <c r="DT52" s="131">
        <v>35</v>
      </c>
      <c r="DV52" s="133">
        <f t="shared" si="369"/>
        <v>0</v>
      </c>
      <c r="DW52" s="131">
        <v>35</v>
      </c>
      <c r="DY52" s="133">
        <f t="shared" si="370"/>
        <v>0</v>
      </c>
      <c r="DZ52" s="131">
        <v>35</v>
      </c>
      <c r="EB52" s="133">
        <f t="shared" si="371"/>
        <v>0</v>
      </c>
      <c r="EC52" s="131">
        <v>35</v>
      </c>
      <c r="EE52" s="133">
        <f t="shared" si="372"/>
        <v>0</v>
      </c>
      <c r="EF52" s="131">
        <v>35</v>
      </c>
      <c r="EH52" s="133">
        <f t="shared" si="373"/>
        <v>0</v>
      </c>
      <c r="EI52" s="131">
        <v>35</v>
      </c>
      <c r="EK52" s="133">
        <f t="shared" si="374"/>
        <v>0</v>
      </c>
      <c r="EL52" s="131">
        <v>35</v>
      </c>
      <c r="EN52" s="133">
        <f t="shared" si="375"/>
        <v>0</v>
      </c>
      <c r="EO52" s="131">
        <v>35</v>
      </c>
      <c r="EQ52" s="133">
        <f t="shared" si="376"/>
        <v>0</v>
      </c>
      <c r="ER52" s="131">
        <v>35</v>
      </c>
      <c r="ET52" s="133">
        <f t="shared" si="377"/>
        <v>0</v>
      </c>
      <c r="EU52" s="131">
        <v>35</v>
      </c>
      <c r="EW52" s="133">
        <f t="shared" si="378"/>
        <v>0</v>
      </c>
      <c r="EX52" s="131">
        <v>35</v>
      </c>
      <c r="EZ52" s="133">
        <f t="shared" si="379"/>
        <v>0</v>
      </c>
      <c r="FA52" s="131">
        <v>35</v>
      </c>
      <c r="FC52" s="133">
        <f t="shared" si="380"/>
        <v>0</v>
      </c>
      <c r="FD52" s="131">
        <v>35</v>
      </c>
      <c r="FF52" s="133">
        <f t="shared" si="381"/>
        <v>0</v>
      </c>
      <c r="FG52" s="131">
        <v>35</v>
      </c>
      <c r="FI52" s="133">
        <f t="shared" si="382"/>
        <v>0</v>
      </c>
      <c r="FJ52" s="131">
        <v>35</v>
      </c>
      <c r="FL52" s="133">
        <f t="shared" si="383"/>
        <v>0</v>
      </c>
      <c r="FM52" s="131">
        <v>35</v>
      </c>
      <c r="FO52" s="133">
        <f t="shared" si="384"/>
        <v>0</v>
      </c>
      <c r="FP52" s="131">
        <v>35</v>
      </c>
      <c r="FR52" s="133">
        <f t="shared" si="385"/>
        <v>0</v>
      </c>
      <c r="FS52" s="131">
        <v>35</v>
      </c>
      <c r="FU52" s="133">
        <f t="shared" si="386"/>
        <v>0</v>
      </c>
      <c r="FV52" s="131">
        <v>35</v>
      </c>
      <c r="FX52" s="133">
        <f t="shared" si="387"/>
        <v>0</v>
      </c>
      <c r="FY52" s="131">
        <v>35</v>
      </c>
      <c r="GA52" s="133">
        <f t="shared" si="388"/>
        <v>0</v>
      </c>
      <c r="GB52" s="131">
        <v>35</v>
      </c>
      <c r="GD52" s="133">
        <f t="shared" si="389"/>
        <v>0</v>
      </c>
      <c r="GE52" s="131">
        <v>35</v>
      </c>
      <c r="GG52" s="133">
        <f t="shared" si="390"/>
        <v>0</v>
      </c>
      <c r="GH52" s="131">
        <v>35</v>
      </c>
      <c r="GJ52" s="133">
        <f t="shared" si="391"/>
        <v>0</v>
      </c>
      <c r="GK52" s="131">
        <v>35</v>
      </c>
      <c r="GM52" s="133">
        <f t="shared" si="392"/>
        <v>0</v>
      </c>
      <c r="GN52" s="131">
        <v>35</v>
      </c>
    </row>
    <row r="53" spans="1:211" s="61" customFormat="1" x14ac:dyDescent="0.25">
      <c r="A53" s="65">
        <f t="shared" si="32"/>
        <v>0</v>
      </c>
      <c r="B53" s="65">
        <f t="shared" si="33"/>
        <v>0</v>
      </c>
      <c r="C53" s="229">
        <v>36</v>
      </c>
      <c r="D53" s="98">
        <f t="shared" si="35"/>
        <v>0</v>
      </c>
      <c r="E53" s="58">
        <f t="shared" si="128"/>
        <v>0</v>
      </c>
      <c r="F53" s="58"/>
      <c r="G53" s="59">
        <f t="shared" si="36"/>
        <v>0</v>
      </c>
      <c r="H53" s="60">
        <f t="shared" si="34"/>
        <v>0</v>
      </c>
      <c r="I53" s="58">
        <f t="shared" si="96"/>
        <v>40</v>
      </c>
      <c r="J53" s="58">
        <f t="shared" si="37"/>
        <v>0</v>
      </c>
      <c r="K53" s="58">
        <f t="shared" si="38"/>
        <v>0</v>
      </c>
      <c r="L53" s="58">
        <f t="shared" si="97"/>
        <v>60</v>
      </c>
      <c r="M53" s="59">
        <f t="shared" si="39"/>
        <v>0</v>
      </c>
      <c r="N53" s="60">
        <f t="shared" si="40"/>
        <v>0</v>
      </c>
      <c r="O53" s="58">
        <f t="shared" si="98"/>
        <v>0</v>
      </c>
      <c r="P53" s="58">
        <f t="shared" si="41"/>
        <v>0</v>
      </c>
      <c r="Q53" s="58">
        <f t="shared" si="42"/>
        <v>0</v>
      </c>
      <c r="R53" s="58">
        <f t="shared" si="99"/>
        <v>0</v>
      </c>
      <c r="S53" s="59">
        <f t="shared" si="43"/>
        <v>0</v>
      </c>
      <c r="T53" s="60">
        <f t="shared" si="100"/>
        <v>0</v>
      </c>
      <c r="U53" s="58">
        <f t="shared" si="101"/>
        <v>0</v>
      </c>
      <c r="V53" s="58">
        <f t="shared" si="44"/>
        <v>0</v>
      </c>
      <c r="W53" s="58">
        <f t="shared" si="45"/>
        <v>0</v>
      </c>
      <c r="X53" s="58">
        <f t="shared" si="102"/>
        <v>0</v>
      </c>
      <c r="Y53" s="59">
        <f t="shared" si="46"/>
        <v>0</v>
      </c>
      <c r="Z53" s="230">
        <f t="shared" si="47"/>
        <v>0</v>
      </c>
      <c r="AA53" s="58">
        <f t="shared" si="103"/>
        <v>0</v>
      </c>
      <c r="AB53" s="210">
        <f t="shared" si="48"/>
        <v>0</v>
      </c>
      <c r="AC53" s="210">
        <f t="shared" si="49"/>
        <v>0</v>
      </c>
      <c r="AD53" s="210">
        <f t="shared" ref="AD53" si="409">IF(AC52=0,AC$14,0)</f>
        <v>0</v>
      </c>
      <c r="AE53" s="210">
        <f t="shared" si="50"/>
        <v>0</v>
      </c>
      <c r="AF53" s="210">
        <f t="shared" si="51"/>
        <v>0</v>
      </c>
      <c r="AG53" s="210">
        <f t="shared" ref="AG53" si="410">IF(AF52=0,AF$14,0)</f>
        <v>0</v>
      </c>
      <c r="AH53" s="210">
        <f t="shared" si="52"/>
        <v>0</v>
      </c>
      <c r="AI53" s="210">
        <f t="shared" si="53"/>
        <v>0</v>
      </c>
      <c r="AJ53" s="210">
        <f t="shared" ref="AJ53" si="411">IF(AI52=0,AI$14,0)</f>
        <v>0</v>
      </c>
      <c r="AK53" s="210">
        <f t="shared" si="54"/>
        <v>0</v>
      </c>
      <c r="AL53" s="210">
        <f t="shared" si="55"/>
        <v>0</v>
      </c>
      <c r="AM53" s="210">
        <f t="shared" ref="AM53" si="412">IF(AL52=0,AL$14,0)</f>
        <v>0</v>
      </c>
      <c r="AN53" s="210">
        <f t="shared" si="56"/>
        <v>0</v>
      </c>
      <c r="AO53" s="210">
        <f t="shared" si="57"/>
        <v>0</v>
      </c>
      <c r="AP53" s="210">
        <f t="shared" ref="AP53" si="413">IF(AO52=0,AO$14,0)</f>
        <v>0</v>
      </c>
      <c r="AQ53" s="210">
        <f t="shared" si="58"/>
        <v>0</v>
      </c>
      <c r="AR53" s="210">
        <f t="shared" si="59"/>
        <v>0</v>
      </c>
      <c r="AS53" s="210">
        <f t="shared" ref="AS53" si="414">IF(AR52=0,AR$14,0)</f>
        <v>0</v>
      </c>
      <c r="AT53" s="210">
        <f t="shared" si="60"/>
        <v>0</v>
      </c>
      <c r="AU53" s="210">
        <f t="shared" si="61"/>
        <v>0</v>
      </c>
      <c r="AV53" s="210">
        <f t="shared" ref="AV53" si="415">IF(AU52=0,AU$14,0)</f>
        <v>0</v>
      </c>
      <c r="AW53" s="210">
        <f t="shared" si="62"/>
        <v>0</v>
      </c>
      <c r="AX53" s="210">
        <f t="shared" si="63"/>
        <v>0</v>
      </c>
      <c r="AY53" s="210">
        <f t="shared" ref="AY53" si="416">IF(AX52=0,AX$14,0)</f>
        <v>0</v>
      </c>
      <c r="AZ53" s="210">
        <f t="shared" si="64"/>
        <v>0</v>
      </c>
      <c r="BA53" s="210">
        <f t="shared" si="65"/>
        <v>0</v>
      </c>
      <c r="BB53" s="210">
        <f t="shared" si="112"/>
        <v>0</v>
      </c>
      <c r="BC53" s="210">
        <f t="shared" si="66"/>
        <v>0</v>
      </c>
      <c r="BD53" s="210">
        <f t="shared" si="67"/>
        <v>0</v>
      </c>
      <c r="BE53" s="210">
        <f t="shared" si="113"/>
        <v>0</v>
      </c>
      <c r="BF53" s="210">
        <f t="shared" si="68"/>
        <v>0</v>
      </c>
      <c r="BG53" s="210">
        <f t="shared" si="69"/>
        <v>0</v>
      </c>
      <c r="BH53" s="210">
        <f t="shared" si="114"/>
        <v>0</v>
      </c>
      <c r="BI53" s="210">
        <f t="shared" si="70"/>
        <v>0</v>
      </c>
      <c r="BJ53" s="210">
        <f t="shared" si="71"/>
        <v>0</v>
      </c>
      <c r="BK53" s="210">
        <f t="shared" si="115"/>
        <v>0</v>
      </c>
      <c r="BL53" s="210">
        <f t="shared" si="72"/>
        <v>0</v>
      </c>
      <c r="BM53" s="210">
        <f t="shared" si="73"/>
        <v>0</v>
      </c>
      <c r="BN53" s="210">
        <f t="shared" si="116"/>
        <v>0</v>
      </c>
      <c r="BO53" s="210">
        <f t="shared" si="74"/>
        <v>0</v>
      </c>
      <c r="BP53" s="210">
        <f t="shared" si="75"/>
        <v>0</v>
      </c>
      <c r="BQ53" s="210">
        <f t="shared" si="117"/>
        <v>0</v>
      </c>
      <c r="BR53" s="210">
        <f t="shared" si="76"/>
        <v>0</v>
      </c>
      <c r="BS53" s="210">
        <f t="shared" si="77"/>
        <v>0</v>
      </c>
      <c r="BT53" s="210">
        <f t="shared" si="118"/>
        <v>0</v>
      </c>
      <c r="BU53" s="210">
        <f t="shared" si="78"/>
        <v>0</v>
      </c>
      <c r="BV53" s="210">
        <f t="shared" si="79"/>
        <v>0</v>
      </c>
      <c r="BW53" s="210">
        <f t="shared" si="119"/>
        <v>0</v>
      </c>
      <c r="BX53" s="210">
        <f t="shared" si="80"/>
        <v>0</v>
      </c>
      <c r="BY53" s="210">
        <f t="shared" si="81"/>
        <v>0</v>
      </c>
      <c r="BZ53" s="210">
        <f t="shared" si="120"/>
        <v>0</v>
      </c>
      <c r="CA53" s="210">
        <f t="shared" si="82"/>
        <v>0</v>
      </c>
      <c r="CB53" s="210">
        <f t="shared" si="83"/>
        <v>0</v>
      </c>
      <c r="CC53" s="210">
        <f t="shared" si="121"/>
        <v>0</v>
      </c>
      <c r="CD53" s="210">
        <f t="shared" si="84"/>
        <v>0</v>
      </c>
      <c r="CE53" s="210">
        <f t="shared" si="85"/>
        <v>0</v>
      </c>
      <c r="CF53" s="210">
        <f t="shared" si="122"/>
        <v>0</v>
      </c>
      <c r="CG53" s="210">
        <f t="shared" si="86"/>
        <v>0</v>
      </c>
      <c r="CH53" s="210">
        <f t="shared" si="87"/>
        <v>0</v>
      </c>
      <c r="CI53" s="210">
        <f t="shared" si="123"/>
        <v>0</v>
      </c>
      <c r="CJ53" s="210">
        <f t="shared" si="88"/>
        <v>0</v>
      </c>
      <c r="CK53" s="210">
        <f t="shared" si="89"/>
        <v>0</v>
      </c>
      <c r="CL53" s="210">
        <f t="shared" si="124"/>
        <v>0</v>
      </c>
      <c r="CM53" s="210">
        <f t="shared" si="90"/>
        <v>0</v>
      </c>
      <c r="CN53" s="210">
        <f t="shared" si="91"/>
        <v>0</v>
      </c>
      <c r="CO53" s="210">
        <f t="shared" si="125"/>
        <v>0</v>
      </c>
      <c r="CP53" s="210">
        <f t="shared" si="92"/>
        <v>0</v>
      </c>
      <c r="CQ53" s="210">
        <f t="shared" si="93"/>
        <v>0</v>
      </c>
      <c r="CR53" s="210">
        <f t="shared" si="126"/>
        <v>0</v>
      </c>
      <c r="CS53" s="210">
        <f t="shared" si="94"/>
        <v>0</v>
      </c>
      <c r="CT53" s="210">
        <f t="shared" si="95"/>
        <v>0</v>
      </c>
      <c r="CU53" s="60">
        <f t="shared" si="127"/>
        <v>0</v>
      </c>
      <c r="CV53" s="64"/>
      <c r="CW53" s="131"/>
      <c r="CX53" s="133">
        <f t="shared" si="361"/>
        <v>0</v>
      </c>
      <c r="CY53" s="131">
        <v>36</v>
      </c>
      <c r="CZ53" s="131"/>
      <c r="DA53" s="133">
        <f t="shared" si="362"/>
        <v>0</v>
      </c>
      <c r="DB53" s="131">
        <v>36</v>
      </c>
      <c r="DC53" s="131"/>
      <c r="DD53" s="133">
        <f t="shared" si="363"/>
        <v>0</v>
      </c>
      <c r="DE53" s="131">
        <v>36</v>
      </c>
      <c r="DF53" s="131"/>
      <c r="DG53" s="133">
        <f t="shared" si="364"/>
        <v>0</v>
      </c>
      <c r="DH53" s="131">
        <v>36</v>
      </c>
      <c r="DI53" s="131"/>
      <c r="DJ53" s="133">
        <f t="shared" si="365"/>
        <v>0</v>
      </c>
      <c r="DK53" s="131">
        <v>36</v>
      </c>
      <c r="DL53" s="131"/>
      <c r="DM53" s="133">
        <f t="shared" si="366"/>
        <v>0</v>
      </c>
      <c r="DN53" s="131">
        <v>36</v>
      </c>
      <c r="DO53" s="131"/>
      <c r="DP53" s="133">
        <f t="shared" si="367"/>
        <v>0</v>
      </c>
      <c r="DQ53" s="131">
        <v>36</v>
      </c>
      <c r="DR53" s="131"/>
      <c r="DS53" s="133">
        <f t="shared" si="368"/>
        <v>0</v>
      </c>
      <c r="DT53" s="131">
        <v>36</v>
      </c>
      <c r="DU53" s="131"/>
      <c r="DV53" s="133">
        <f t="shared" si="369"/>
        <v>0</v>
      </c>
      <c r="DW53" s="131">
        <v>36</v>
      </c>
      <c r="DX53" s="131"/>
      <c r="DY53" s="133">
        <f t="shared" si="370"/>
        <v>0</v>
      </c>
      <c r="DZ53" s="131">
        <v>36</v>
      </c>
      <c r="EA53" s="131"/>
      <c r="EB53" s="133">
        <f t="shared" si="371"/>
        <v>0</v>
      </c>
      <c r="EC53" s="131">
        <v>36</v>
      </c>
      <c r="ED53" s="131"/>
      <c r="EE53" s="133">
        <f t="shared" si="372"/>
        <v>0</v>
      </c>
      <c r="EF53" s="131">
        <v>36</v>
      </c>
      <c r="EG53" s="131"/>
      <c r="EH53" s="133">
        <f t="shared" si="373"/>
        <v>0</v>
      </c>
      <c r="EI53" s="131">
        <v>36</v>
      </c>
      <c r="EJ53" s="131"/>
      <c r="EK53" s="133">
        <f t="shared" si="374"/>
        <v>0</v>
      </c>
      <c r="EL53" s="131">
        <v>36</v>
      </c>
      <c r="EM53" s="131"/>
      <c r="EN53" s="133">
        <f t="shared" si="375"/>
        <v>0</v>
      </c>
      <c r="EO53" s="131">
        <v>36</v>
      </c>
      <c r="EP53" s="131"/>
      <c r="EQ53" s="133">
        <f t="shared" si="376"/>
        <v>0</v>
      </c>
      <c r="ER53" s="131">
        <v>36</v>
      </c>
      <c r="ES53" s="131"/>
      <c r="ET53" s="133">
        <f t="shared" si="377"/>
        <v>0</v>
      </c>
      <c r="EU53" s="131">
        <v>36</v>
      </c>
      <c r="EV53" s="131"/>
      <c r="EW53" s="133">
        <f t="shared" si="378"/>
        <v>0</v>
      </c>
      <c r="EX53" s="131">
        <v>36</v>
      </c>
      <c r="EY53" s="131"/>
      <c r="EZ53" s="133">
        <f t="shared" si="379"/>
        <v>0</v>
      </c>
      <c r="FA53" s="131">
        <v>36</v>
      </c>
      <c r="FB53" s="131"/>
      <c r="FC53" s="133">
        <f t="shared" si="380"/>
        <v>0</v>
      </c>
      <c r="FD53" s="131">
        <v>36</v>
      </c>
      <c r="FE53" s="131"/>
      <c r="FF53" s="133">
        <f t="shared" si="381"/>
        <v>0</v>
      </c>
      <c r="FG53" s="131">
        <v>36</v>
      </c>
      <c r="FH53" s="131"/>
      <c r="FI53" s="133">
        <f t="shared" si="382"/>
        <v>0</v>
      </c>
      <c r="FJ53" s="131">
        <v>36</v>
      </c>
      <c r="FK53" s="131"/>
      <c r="FL53" s="133">
        <f t="shared" si="383"/>
        <v>0</v>
      </c>
      <c r="FM53" s="131">
        <v>36</v>
      </c>
      <c r="FN53" s="131"/>
      <c r="FO53" s="133">
        <f t="shared" si="384"/>
        <v>0</v>
      </c>
      <c r="FP53" s="131">
        <v>36</v>
      </c>
      <c r="FQ53" s="131"/>
      <c r="FR53" s="133">
        <f t="shared" si="385"/>
        <v>0</v>
      </c>
      <c r="FS53" s="131">
        <v>36</v>
      </c>
      <c r="FT53" s="131"/>
      <c r="FU53" s="133">
        <f t="shared" si="386"/>
        <v>0</v>
      </c>
      <c r="FV53" s="131">
        <v>36</v>
      </c>
      <c r="FW53" s="131"/>
      <c r="FX53" s="133">
        <f t="shared" si="387"/>
        <v>0</v>
      </c>
      <c r="FY53" s="131">
        <v>36</v>
      </c>
      <c r="FZ53" s="131"/>
      <c r="GA53" s="133">
        <f t="shared" si="388"/>
        <v>0</v>
      </c>
      <c r="GB53" s="131">
        <v>36</v>
      </c>
      <c r="GC53" s="131"/>
      <c r="GD53" s="133">
        <f t="shared" si="389"/>
        <v>0</v>
      </c>
      <c r="GE53" s="131">
        <v>36</v>
      </c>
      <c r="GF53" s="131"/>
      <c r="GG53" s="133">
        <f t="shared" si="390"/>
        <v>0</v>
      </c>
      <c r="GH53" s="131">
        <v>36</v>
      </c>
      <c r="GI53" s="131"/>
      <c r="GJ53" s="133">
        <f t="shared" si="391"/>
        <v>0</v>
      </c>
      <c r="GK53" s="131">
        <v>36</v>
      </c>
      <c r="GL53" s="131"/>
      <c r="GM53" s="133">
        <f t="shared" si="392"/>
        <v>0</v>
      </c>
      <c r="GN53" s="131">
        <v>36</v>
      </c>
      <c r="GO53" s="131"/>
      <c r="GP53" s="131"/>
      <c r="GQ53" s="131"/>
      <c r="GR53" s="131"/>
      <c r="GS53" s="131"/>
      <c r="GT53" s="131"/>
      <c r="GU53" s="131"/>
      <c r="GV53" s="131"/>
      <c r="GW53" s="131"/>
      <c r="GX53" s="131"/>
      <c r="GY53" s="131"/>
      <c r="GZ53" s="131"/>
      <c r="HA53" s="131"/>
      <c r="HB53" s="131"/>
      <c r="HC53" s="131"/>
    </row>
    <row r="54" spans="1:211" x14ac:dyDescent="0.25">
      <c r="A54" s="65">
        <f t="shared" si="32"/>
        <v>0</v>
      </c>
      <c r="B54" s="65">
        <f t="shared" si="33"/>
        <v>0</v>
      </c>
      <c r="C54" s="227">
        <v>37</v>
      </c>
      <c r="D54" s="54">
        <f t="shared" si="35"/>
        <v>0</v>
      </c>
      <c r="E54" s="78">
        <f t="shared" si="128"/>
        <v>0</v>
      </c>
      <c r="F54" s="78"/>
      <c r="G54" s="55">
        <f t="shared" si="36"/>
        <v>0</v>
      </c>
      <c r="H54" s="56">
        <f t="shared" si="34"/>
        <v>0</v>
      </c>
      <c r="I54" s="78">
        <f t="shared" si="96"/>
        <v>40</v>
      </c>
      <c r="J54" s="78">
        <f t="shared" si="37"/>
        <v>0</v>
      </c>
      <c r="K54" s="78">
        <f t="shared" si="38"/>
        <v>0</v>
      </c>
      <c r="L54" s="78">
        <f t="shared" si="97"/>
        <v>60</v>
      </c>
      <c r="M54" s="55">
        <f t="shared" si="39"/>
        <v>0</v>
      </c>
      <c r="N54" s="56">
        <f t="shared" si="40"/>
        <v>0</v>
      </c>
      <c r="O54" s="78">
        <f t="shared" si="98"/>
        <v>0</v>
      </c>
      <c r="P54" s="78">
        <f t="shared" si="41"/>
        <v>0</v>
      </c>
      <c r="Q54" s="78">
        <f t="shared" si="42"/>
        <v>0</v>
      </c>
      <c r="R54" s="78">
        <f t="shared" si="99"/>
        <v>0</v>
      </c>
      <c r="S54" s="55">
        <f t="shared" si="43"/>
        <v>0</v>
      </c>
      <c r="T54" s="56">
        <f t="shared" si="100"/>
        <v>0</v>
      </c>
      <c r="U54" s="78">
        <f t="shared" si="101"/>
        <v>0</v>
      </c>
      <c r="V54" s="78">
        <f t="shared" si="44"/>
        <v>0</v>
      </c>
      <c r="W54" s="78">
        <f t="shared" si="45"/>
        <v>0</v>
      </c>
      <c r="X54" s="78">
        <f t="shared" si="102"/>
        <v>0</v>
      </c>
      <c r="Y54" s="55">
        <f t="shared" si="46"/>
        <v>0</v>
      </c>
      <c r="Z54" s="228">
        <f t="shared" si="47"/>
        <v>0</v>
      </c>
      <c r="AA54" s="3">
        <f t="shared" si="103"/>
        <v>0</v>
      </c>
      <c r="AB54" s="210">
        <f t="shared" si="48"/>
        <v>0</v>
      </c>
      <c r="AC54" s="210">
        <f t="shared" si="49"/>
        <v>0</v>
      </c>
      <c r="AD54" s="210">
        <f t="shared" ref="AD54" si="417">IF(AC53=0,AC$14,0)</f>
        <v>0</v>
      </c>
      <c r="AE54" s="210">
        <f t="shared" si="50"/>
        <v>0</v>
      </c>
      <c r="AF54" s="210">
        <f t="shared" si="51"/>
        <v>0</v>
      </c>
      <c r="AG54" s="210">
        <f t="shared" ref="AG54" si="418">IF(AF53=0,AF$14,0)</f>
        <v>0</v>
      </c>
      <c r="AH54" s="210">
        <f t="shared" si="52"/>
        <v>0</v>
      </c>
      <c r="AI54" s="210">
        <f t="shared" si="53"/>
        <v>0</v>
      </c>
      <c r="AJ54" s="210">
        <f t="shared" ref="AJ54" si="419">IF(AI53=0,AI$14,0)</f>
        <v>0</v>
      </c>
      <c r="AK54" s="210">
        <f t="shared" si="54"/>
        <v>0</v>
      </c>
      <c r="AL54" s="210">
        <f t="shared" si="55"/>
        <v>0</v>
      </c>
      <c r="AM54" s="210">
        <f t="shared" ref="AM54" si="420">IF(AL53=0,AL$14,0)</f>
        <v>0</v>
      </c>
      <c r="AN54" s="210">
        <f t="shared" si="56"/>
        <v>0</v>
      </c>
      <c r="AO54" s="210">
        <f t="shared" si="57"/>
        <v>0</v>
      </c>
      <c r="AP54" s="210">
        <f t="shared" ref="AP54" si="421">IF(AO53=0,AO$14,0)</f>
        <v>0</v>
      </c>
      <c r="AQ54" s="210">
        <f t="shared" si="58"/>
        <v>0</v>
      </c>
      <c r="AR54" s="210">
        <f t="shared" si="59"/>
        <v>0</v>
      </c>
      <c r="AS54" s="210">
        <f t="shared" ref="AS54" si="422">IF(AR53=0,AR$14,0)</f>
        <v>0</v>
      </c>
      <c r="AT54" s="210">
        <f t="shared" si="60"/>
        <v>0</v>
      </c>
      <c r="AU54" s="210">
        <f t="shared" si="61"/>
        <v>0</v>
      </c>
      <c r="AV54" s="210">
        <f t="shared" ref="AV54" si="423">IF(AU53=0,AU$14,0)</f>
        <v>0</v>
      </c>
      <c r="AW54" s="210">
        <f t="shared" si="62"/>
        <v>0</v>
      </c>
      <c r="AX54" s="210">
        <f t="shared" si="63"/>
        <v>0</v>
      </c>
      <c r="AY54" s="210">
        <f t="shared" ref="AY54" si="424">IF(AX53=0,AX$14,0)</f>
        <v>0</v>
      </c>
      <c r="AZ54" s="210">
        <f t="shared" si="64"/>
        <v>0</v>
      </c>
      <c r="BA54" s="210">
        <f t="shared" si="65"/>
        <v>0</v>
      </c>
      <c r="BB54" s="210">
        <f t="shared" si="112"/>
        <v>0</v>
      </c>
      <c r="BC54" s="210">
        <f t="shared" si="66"/>
        <v>0</v>
      </c>
      <c r="BD54" s="210">
        <f t="shared" si="67"/>
        <v>0</v>
      </c>
      <c r="BE54" s="210">
        <f t="shared" si="113"/>
        <v>0</v>
      </c>
      <c r="BF54" s="210">
        <f t="shared" si="68"/>
        <v>0</v>
      </c>
      <c r="BG54" s="210">
        <f t="shared" si="69"/>
        <v>0</v>
      </c>
      <c r="BH54" s="210">
        <f t="shared" si="114"/>
        <v>0</v>
      </c>
      <c r="BI54" s="210">
        <f t="shared" si="70"/>
        <v>0</v>
      </c>
      <c r="BJ54" s="210">
        <f t="shared" si="71"/>
        <v>0</v>
      </c>
      <c r="BK54" s="210">
        <f t="shared" si="115"/>
        <v>0</v>
      </c>
      <c r="BL54" s="210">
        <f t="shared" si="72"/>
        <v>0</v>
      </c>
      <c r="BM54" s="210">
        <f t="shared" si="73"/>
        <v>0</v>
      </c>
      <c r="BN54" s="210">
        <f t="shared" si="116"/>
        <v>0</v>
      </c>
      <c r="BO54" s="210">
        <f t="shared" si="74"/>
        <v>0</v>
      </c>
      <c r="BP54" s="210">
        <f t="shared" si="75"/>
        <v>0</v>
      </c>
      <c r="BQ54" s="210">
        <f t="shared" si="117"/>
        <v>0</v>
      </c>
      <c r="BR54" s="210">
        <f t="shared" si="76"/>
        <v>0</v>
      </c>
      <c r="BS54" s="210">
        <f t="shared" si="77"/>
        <v>0</v>
      </c>
      <c r="BT54" s="210">
        <f t="shared" si="118"/>
        <v>0</v>
      </c>
      <c r="BU54" s="210">
        <f t="shared" si="78"/>
        <v>0</v>
      </c>
      <c r="BV54" s="210">
        <f t="shared" si="79"/>
        <v>0</v>
      </c>
      <c r="BW54" s="210">
        <f t="shared" si="119"/>
        <v>0</v>
      </c>
      <c r="BX54" s="210">
        <f t="shared" si="80"/>
        <v>0</v>
      </c>
      <c r="BY54" s="210">
        <f t="shared" si="81"/>
        <v>0</v>
      </c>
      <c r="BZ54" s="210">
        <f t="shared" si="120"/>
        <v>0</v>
      </c>
      <c r="CA54" s="210">
        <f t="shared" si="82"/>
        <v>0</v>
      </c>
      <c r="CB54" s="210">
        <f t="shared" si="83"/>
        <v>0</v>
      </c>
      <c r="CC54" s="210">
        <f t="shared" si="121"/>
        <v>0</v>
      </c>
      <c r="CD54" s="210">
        <f t="shared" si="84"/>
        <v>0</v>
      </c>
      <c r="CE54" s="210">
        <f t="shared" si="85"/>
        <v>0</v>
      </c>
      <c r="CF54" s="210">
        <f t="shared" si="122"/>
        <v>0</v>
      </c>
      <c r="CG54" s="210">
        <f t="shared" si="86"/>
        <v>0</v>
      </c>
      <c r="CH54" s="210">
        <f t="shared" si="87"/>
        <v>0</v>
      </c>
      <c r="CI54" s="210">
        <f t="shared" si="123"/>
        <v>0</v>
      </c>
      <c r="CJ54" s="210">
        <f t="shared" si="88"/>
        <v>0</v>
      </c>
      <c r="CK54" s="210">
        <f t="shared" si="89"/>
        <v>0</v>
      </c>
      <c r="CL54" s="210">
        <f t="shared" si="124"/>
        <v>0</v>
      </c>
      <c r="CM54" s="210">
        <f t="shared" si="90"/>
        <v>0</v>
      </c>
      <c r="CN54" s="210">
        <f t="shared" si="91"/>
        <v>0</v>
      </c>
      <c r="CO54" s="210">
        <f t="shared" si="125"/>
        <v>0</v>
      </c>
      <c r="CP54" s="210">
        <f t="shared" si="92"/>
        <v>0</v>
      </c>
      <c r="CQ54" s="210">
        <f t="shared" si="93"/>
        <v>0</v>
      </c>
      <c r="CR54" s="210">
        <f t="shared" si="126"/>
        <v>0</v>
      </c>
      <c r="CS54" s="210">
        <f t="shared" si="94"/>
        <v>0</v>
      </c>
      <c r="CT54" s="210">
        <f t="shared" si="95"/>
        <v>0</v>
      </c>
      <c r="CU54" s="56">
        <f t="shared" si="127"/>
        <v>0</v>
      </c>
      <c r="CV54" s="64"/>
      <c r="CX54" s="133">
        <f t="shared" si="361"/>
        <v>0</v>
      </c>
      <c r="CY54" s="131">
        <v>37</v>
      </c>
      <c r="DA54" s="133">
        <f t="shared" si="362"/>
        <v>0</v>
      </c>
      <c r="DB54" s="131">
        <v>37</v>
      </c>
      <c r="DD54" s="133">
        <f t="shared" si="363"/>
        <v>0</v>
      </c>
      <c r="DE54" s="131">
        <v>37</v>
      </c>
      <c r="DG54" s="133">
        <f t="shared" si="364"/>
        <v>0</v>
      </c>
      <c r="DH54" s="131">
        <v>37</v>
      </c>
      <c r="DJ54" s="133">
        <f t="shared" si="365"/>
        <v>0</v>
      </c>
      <c r="DK54" s="131">
        <v>37</v>
      </c>
      <c r="DM54" s="133">
        <f t="shared" si="366"/>
        <v>0</v>
      </c>
      <c r="DN54" s="131">
        <v>37</v>
      </c>
      <c r="DP54" s="133">
        <f t="shared" si="367"/>
        <v>0</v>
      </c>
      <c r="DQ54" s="131">
        <v>37</v>
      </c>
      <c r="DS54" s="133">
        <f t="shared" si="368"/>
        <v>0</v>
      </c>
      <c r="DT54" s="131">
        <v>37</v>
      </c>
      <c r="DV54" s="133">
        <f t="shared" si="369"/>
        <v>0</v>
      </c>
      <c r="DW54" s="131">
        <v>37</v>
      </c>
      <c r="DY54" s="133">
        <f t="shared" si="370"/>
        <v>0</v>
      </c>
      <c r="DZ54" s="131">
        <v>37</v>
      </c>
      <c r="EB54" s="133">
        <f t="shared" si="371"/>
        <v>0</v>
      </c>
      <c r="EC54" s="131">
        <v>37</v>
      </c>
      <c r="EE54" s="133">
        <f t="shared" si="372"/>
        <v>0</v>
      </c>
      <c r="EF54" s="131">
        <v>37</v>
      </c>
      <c r="EH54" s="133">
        <f t="shared" si="373"/>
        <v>0</v>
      </c>
      <c r="EI54" s="131">
        <v>37</v>
      </c>
      <c r="EK54" s="133">
        <f t="shared" si="374"/>
        <v>0</v>
      </c>
      <c r="EL54" s="131">
        <v>37</v>
      </c>
      <c r="EN54" s="133">
        <f t="shared" si="375"/>
        <v>0</v>
      </c>
      <c r="EO54" s="131">
        <v>37</v>
      </c>
      <c r="EQ54" s="133">
        <f t="shared" si="376"/>
        <v>0</v>
      </c>
      <c r="ER54" s="131">
        <v>37</v>
      </c>
      <c r="ET54" s="133">
        <f t="shared" si="377"/>
        <v>0</v>
      </c>
      <c r="EU54" s="131">
        <v>37</v>
      </c>
      <c r="EW54" s="133">
        <f t="shared" si="378"/>
        <v>0</v>
      </c>
      <c r="EX54" s="131">
        <v>37</v>
      </c>
      <c r="EZ54" s="133">
        <f t="shared" si="379"/>
        <v>0</v>
      </c>
      <c r="FA54" s="131">
        <v>37</v>
      </c>
      <c r="FC54" s="133">
        <f t="shared" si="380"/>
        <v>0</v>
      </c>
      <c r="FD54" s="131">
        <v>37</v>
      </c>
      <c r="FF54" s="133">
        <f t="shared" si="381"/>
        <v>0</v>
      </c>
      <c r="FG54" s="131">
        <v>37</v>
      </c>
      <c r="FI54" s="133">
        <f t="shared" si="382"/>
        <v>0</v>
      </c>
      <c r="FJ54" s="131">
        <v>37</v>
      </c>
      <c r="FL54" s="133">
        <f t="shared" si="383"/>
        <v>0</v>
      </c>
      <c r="FM54" s="131">
        <v>37</v>
      </c>
      <c r="FO54" s="133">
        <f t="shared" si="384"/>
        <v>0</v>
      </c>
      <c r="FP54" s="131">
        <v>37</v>
      </c>
      <c r="FR54" s="133">
        <f t="shared" si="385"/>
        <v>0</v>
      </c>
      <c r="FS54" s="131">
        <v>37</v>
      </c>
      <c r="FU54" s="133">
        <f t="shared" si="386"/>
        <v>0</v>
      </c>
      <c r="FV54" s="131">
        <v>37</v>
      </c>
      <c r="FX54" s="133">
        <f t="shared" si="387"/>
        <v>0</v>
      </c>
      <c r="FY54" s="131">
        <v>37</v>
      </c>
      <c r="GA54" s="133">
        <f t="shared" si="388"/>
        <v>0</v>
      </c>
      <c r="GB54" s="131">
        <v>37</v>
      </c>
      <c r="GD54" s="133">
        <f t="shared" si="389"/>
        <v>0</v>
      </c>
      <c r="GE54" s="131">
        <v>37</v>
      </c>
      <c r="GG54" s="133">
        <f t="shared" si="390"/>
        <v>0</v>
      </c>
      <c r="GH54" s="131">
        <v>37</v>
      </c>
      <c r="GJ54" s="133">
        <f t="shared" si="391"/>
        <v>0</v>
      </c>
      <c r="GK54" s="131">
        <v>37</v>
      </c>
      <c r="GM54" s="133">
        <f t="shared" si="392"/>
        <v>0</v>
      </c>
      <c r="GN54" s="131">
        <v>37</v>
      </c>
    </row>
    <row r="55" spans="1:211" x14ac:dyDescent="0.25">
      <c r="A55" s="65">
        <f t="shared" si="32"/>
        <v>0</v>
      </c>
      <c r="B55" s="65">
        <f t="shared" si="33"/>
        <v>0</v>
      </c>
      <c r="C55" s="227">
        <v>38</v>
      </c>
      <c r="D55" s="54">
        <f t="shared" si="35"/>
        <v>0</v>
      </c>
      <c r="E55" s="78">
        <f t="shared" si="128"/>
        <v>0</v>
      </c>
      <c r="F55" s="78"/>
      <c r="G55" s="55">
        <f t="shared" si="36"/>
        <v>0</v>
      </c>
      <c r="H55" s="56">
        <f t="shared" si="34"/>
        <v>0</v>
      </c>
      <c r="I55" s="78">
        <f t="shared" si="96"/>
        <v>40</v>
      </c>
      <c r="J55" s="78">
        <f t="shared" si="37"/>
        <v>0</v>
      </c>
      <c r="K55" s="78">
        <f t="shared" si="38"/>
        <v>0</v>
      </c>
      <c r="L55" s="78">
        <f t="shared" si="97"/>
        <v>60</v>
      </c>
      <c r="M55" s="55">
        <f t="shared" si="39"/>
        <v>0</v>
      </c>
      <c r="N55" s="56">
        <f t="shared" si="40"/>
        <v>0</v>
      </c>
      <c r="O55" s="78">
        <f t="shared" si="98"/>
        <v>0</v>
      </c>
      <c r="P55" s="78">
        <f t="shared" si="41"/>
        <v>0</v>
      </c>
      <c r="Q55" s="78">
        <f t="shared" si="42"/>
        <v>0</v>
      </c>
      <c r="R55" s="78">
        <f t="shared" si="99"/>
        <v>0</v>
      </c>
      <c r="S55" s="55">
        <f t="shared" si="43"/>
        <v>0</v>
      </c>
      <c r="T55" s="56">
        <f t="shared" si="100"/>
        <v>0</v>
      </c>
      <c r="U55" s="78">
        <f t="shared" si="101"/>
        <v>0</v>
      </c>
      <c r="V55" s="78">
        <f t="shared" si="44"/>
        <v>0</v>
      </c>
      <c r="W55" s="78">
        <f t="shared" si="45"/>
        <v>0</v>
      </c>
      <c r="X55" s="78">
        <f t="shared" si="102"/>
        <v>0</v>
      </c>
      <c r="Y55" s="55">
        <f t="shared" si="46"/>
        <v>0</v>
      </c>
      <c r="Z55" s="228">
        <f t="shared" si="47"/>
        <v>0</v>
      </c>
      <c r="AA55" s="3">
        <f t="shared" si="103"/>
        <v>0</v>
      </c>
      <c r="AB55" s="210">
        <f t="shared" si="48"/>
        <v>0</v>
      </c>
      <c r="AC55" s="210">
        <f t="shared" si="49"/>
        <v>0</v>
      </c>
      <c r="AD55" s="210">
        <f t="shared" ref="AD55" si="425">IF(AC54=0,AC$14,0)</f>
        <v>0</v>
      </c>
      <c r="AE55" s="210">
        <f t="shared" si="50"/>
        <v>0</v>
      </c>
      <c r="AF55" s="210">
        <f t="shared" si="51"/>
        <v>0</v>
      </c>
      <c r="AG55" s="210">
        <f t="shared" ref="AG55" si="426">IF(AF54=0,AF$14,0)</f>
        <v>0</v>
      </c>
      <c r="AH55" s="210">
        <f t="shared" si="52"/>
        <v>0</v>
      </c>
      <c r="AI55" s="210">
        <f t="shared" si="53"/>
        <v>0</v>
      </c>
      <c r="AJ55" s="210">
        <f t="shared" ref="AJ55" si="427">IF(AI54=0,AI$14,0)</f>
        <v>0</v>
      </c>
      <c r="AK55" s="210">
        <f t="shared" si="54"/>
        <v>0</v>
      </c>
      <c r="AL55" s="210">
        <f t="shared" si="55"/>
        <v>0</v>
      </c>
      <c r="AM55" s="210">
        <f t="shared" ref="AM55" si="428">IF(AL54=0,AL$14,0)</f>
        <v>0</v>
      </c>
      <c r="AN55" s="210">
        <f t="shared" si="56"/>
        <v>0</v>
      </c>
      <c r="AO55" s="210">
        <f t="shared" si="57"/>
        <v>0</v>
      </c>
      <c r="AP55" s="210">
        <f t="shared" ref="AP55" si="429">IF(AO54=0,AO$14,0)</f>
        <v>0</v>
      </c>
      <c r="AQ55" s="210">
        <f t="shared" si="58"/>
        <v>0</v>
      </c>
      <c r="AR55" s="210">
        <f t="shared" si="59"/>
        <v>0</v>
      </c>
      <c r="AS55" s="210">
        <f t="shared" ref="AS55" si="430">IF(AR54=0,AR$14,0)</f>
        <v>0</v>
      </c>
      <c r="AT55" s="210">
        <f t="shared" si="60"/>
        <v>0</v>
      </c>
      <c r="AU55" s="210">
        <f t="shared" si="61"/>
        <v>0</v>
      </c>
      <c r="AV55" s="210">
        <f t="shared" ref="AV55" si="431">IF(AU54=0,AU$14,0)</f>
        <v>0</v>
      </c>
      <c r="AW55" s="210">
        <f t="shared" si="62"/>
        <v>0</v>
      </c>
      <c r="AX55" s="210">
        <f t="shared" si="63"/>
        <v>0</v>
      </c>
      <c r="AY55" s="210">
        <f t="shared" ref="AY55" si="432">IF(AX54=0,AX$14,0)</f>
        <v>0</v>
      </c>
      <c r="AZ55" s="210">
        <f t="shared" si="64"/>
        <v>0</v>
      </c>
      <c r="BA55" s="210">
        <f t="shared" si="65"/>
        <v>0</v>
      </c>
      <c r="BB55" s="210">
        <f t="shared" si="112"/>
        <v>0</v>
      </c>
      <c r="BC55" s="210">
        <f t="shared" si="66"/>
        <v>0</v>
      </c>
      <c r="BD55" s="210">
        <f t="shared" si="67"/>
        <v>0</v>
      </c>
      <c r="BE55" s="210">
        <f t="shared" si="113"/>
        <v>0</v>
      </c>
      <c r="BF55" s="210">
        <f t="shared" si="68"/>
        <v>0</v>
      </c>
      <c r="BG55" s="210">
        <f t="shared" si="69"/>
        <v>0</v>
      </c>
      <c r="BH55" s="210">
        <f t="shared" si="114"/>
        <v>0</v>
      </c>
      <c r="BI55" s="210">
        <f t="shared" si="70"/>
        <v>0</v>
      </c>
      <c r="BJ55" s="210">
        <f t="shared" si="71"/>
        <v>0</v>
      </c>
      <c r="BK55" s="210">
        <f t="shared" si="115"/>
        <v>0</v>
      </c>
      <c r="BL55" s="210">
        <f t="shared" si="72"/>
        <v>0</v>
      </c>
      <c r="BM55" s="210">
        <f t="shared" si="73"/>
        <v>0</v>
      </c>
      <c r="BN55" s="210">
        <f t="shared" si="116"/>
        <v>0</v>
      </c>
      <c r="BO55" s="210">
        <f t="shared" si="74"/>
        <v>0</v>
      </c>
      <c r="BP55" s="210">
        <f t="shared" si="75"/>
        <v>0</v>
      </c>
      <c r="BQ55" s="210">
        <f t="shared" si="117"/>
        <v>0</v>
      </c>
      <c r="BR55" s="210">
        <f t="shared" si="76"/>
        <v>0</v>
      </c>
      <c r="BS55" s="210">
        <f t="shared" si="77"/>
        <v>0</v>
      </c>
      <c r="BT55" s="210">
        <f t="shared" si="118"/>
        <v>0</v>
      </c>
      <c r="BU55" s="210">
        <f t="shared" si="78"/>
        <v>0</v>
      </c>
      <c r="BV55" s="210">
        <f t="shared" si="79"/>
        <v>0</v>
      </c>
      <c r="BW55" s="210">
        <f t="shared" si="119"/>
        <v>0</v>
      </c>
      <c r="BX55" s="210">
        <f t="shared" si="80"/>
        <v>0</v>
      </c>
      <c r="BY55" s="210">
        <f t="shared" si="81"/>
        <v>0</v>
      </c>
      <c r="BZ55" s="210">
        <f t="shared" si="120"/>
        <v>0</v>
      </c>
      <c r="CA55" s="210">
        <f t="shared" si="82"/>
        <v>0</v>
      </c>
      <c r="CB55" s="210">
        <f t="shared" si="83"/>
        <v>0</v>
      </c>
      <c r="CC55" s="210">
        <f t="shared" si="121"/>
        <v>0</v>
      </c>
      <c r="CD55" s="210">
        <f t="shared" si="84"/>
        <v>0</v>
      </c>
      <c r="CE55" s="210">
        <f t="shared" si="85"/>
        <v>0</v>
      </c>
      <c r="CF55" s="210">
        <f t="shared" si="122"/>
        <v>0</v>
      </c>
      <c r="CG55" s="210">
        <f t="shared" si="86"/>
        <v>0</v>
      </c>
      <c r="CH55" s="210">
        <f t="shared" si="87"/>
        <v>0</v>
      </c>
      <c r="CI55" s="210">
        <f t="shared" si="123"/>
        <v>0</v>
      </c>
      <c r="CJ55" s="210">
        <f t="shared" si="88"/>
        <v>0</v>
      </c>
      <c r="CK55" s="210">
        <f t="shared" si="89"/>
        <v>0</v>
      </c>
      <c r="CL55" s="210">
        <f t="shared" si="124"/>
        <v>0</v>
      </c>
      <c r="CM55" s="210">
        <f t="shared" si="90"/>
        <v>0</v>
      </c>
      <c r="CN55" s="210">
        <f t="shared" si="91"/>
        <v>0</v>
      </c>
      <c r="CO55" s="210">
        <f t="shared" si="125"/>
        <v>0</v>
      </c>
      <c r="CP55" s="210">
        <f t="shared" si="92"/>
        <v>0</v>
      </c>
      <c r="CQ55" s="210">
        <f t="shared" si="93"/>
        <v>0</v>
      </c>
      <c r="CR55" s="210">
        <f t="shared" si="126"/>
        <v>0</v>
      </c>
      <c r="CS55" s="210">
        <f t="shared" si="94"/>
        <v>0</v>
      </c>
      <c r="CT55" s="210">
        <f t="shared" si="95"/>
        <v>0</v>
      </c>
      <c r="CU55" s="56">
        <f t="shared" si="127"/>
        <v>0</v>
      </c>
      <c r="CV55" s="64"/>
      <c r="CX55" s="133">
        <f t="shared" si="361"/>
        <v>0</v>
      </c>
      <c r="CY55" s="131">
        <v>38</v>
      </c>
      <c r="DA55" s="133">
        <f t="shared" si="362"/>
        <v>0</v>
      </c>
      <c r="DB55" s="131">
        <v>38</v>
      </c>
      <c r="DD55" s="133">
        <f t="shared" si="363"/>
        <v>0</v>
      </c>
      <c r="DE55" s="131">
        <v>38</v>
      </c>
      <c r="DG55" s="133">
        <f t="shared" si="364"/>
        <v>0</v>
      </c>
      <c r="DH55" s="131">
        <v>38</v>
      </c>
      <c r="DJ55" s="133">
        <f t="shared" si="365"/>
        <v>0</v>
      </c>
      <c r="DK55" s="131">
        <v>38</v>
      </c>
      <c r="DM55" s="133">
        <f t="shared" si="366"/>
        <v>0</v>
      </c>
      <c r="DN55" s="131">
        <v>38</v>
      </c>
      <c r="DP55" s="133">
        <f t="shared" si="367"/>
        <v>0</v>
      </c>
      <c r="DQ55" s="131">
        <v>38</v>
      </c>
      <c r="DS55" s="133">
        <f t="shared" si="368"/>
        <v>0</v>
      </c>
      <c r="DT55" s="131">
        <v>38</v>
      </c>
      <c r="DV55" s="133">
        <f t="shared" si="369"/>
        <v>0</v>
      </c>
      <c r="DW55" s="131">
        <v>38</v>
      </c>
      <c r="DY55" s="133">
        <f t="shared" si="370"/>
        <v>0</v>
      </c>
      <c r="DZ55" s="131">
        <v>38</v>
      </c>
      <c r="EB55" s="133">
        <f t="shared" si="371"/>
        <v>0</v>
      </c>
      <c r="EC55" s="131">
        <v>38</v>
      </c>
      <c r="EE55" s="133">
        <f t="shared" si="372"/>
        <v>0</v>
      </c>
      <c r="EF55" s="131">
        <v>38</v>
      </c>
      <c r="EH55" s="133">
        <f t="shared" si="373"/>
        <v>0</v>
      </c>
      <c r="EI55" s="131">
        <v>38</v>
      </c>
      <c r="EK55" s="133">
        <f t="shared" si="374"/>
        <v>0</v>
      </c>
      <c r="EL55" s="131">
        <v>38</v>
      </c>
      <c r="EN55" s="133">
        <f t="shared" si="375"/>
        <v>0</v>
      </c>
      <c r="EO55" s="131">
        <v>38</v>
      </c>
      <c r="EQ55" s="133">
        <f t="shared" si="376"/>
        <v>0</v>
      </c>
      <c r="ER55" s="131">
        <v>38</v>
      </c>
      <c r="ET55" s="133">
        <f t="shared" si="377"/>
        <v>0</v>
      </c>
      <c r="EU55" s="131">
        <v>38</v>
      </c>
      <c r="EW55" s="133">
        <f t="shared" si="378"/>
        <v>0</v>
      </c>
      <c r="EX55" s="131">
        <v>38</v>
      </c>
      <c r="EZ55" s="133">
        <f t="shared" si="379"/>
        <v>0</v>
      </c>
      <c r="FA55" s="131">
        <v>38</v>
      </c>
      <c r="FC55" s="133">
        <f t="shared" si="380"/>
        <v>0</v>
      </c>
      <c r="FD55" s="131">
        <v>38</v>
      </c>
      <c r="FF55" s="133">
        <f t="shared" si="381"/>
        <v>0</v>
      </c>
      <c r="FG55" s="131">
        <v>38</v>
      </c>
      <c r="FI55" s="133">
        <f t="shared" si="382"/>
        <v>0</v>
      </c>
      <c r="FJ55" s="131">
        <v>38</v>
      </c>
      <c r="FL55" s="133">
        <f t="shared" si="383"/>
        <v>0</v>
      </c>
      <c r="FM55" s="131">
        <v>38</v>
      </c>
      <c r="FO55" s="133">
        <f t="shared" si="384"/>
        <v>0</v>
      </c>
      <c r="FP55" s="131">
        <v>38</v>
      </c>
      <c r="FR55" s="133">
        <f t="shared" si="385"/>
        <v>0</v>
      </c>
      <c r="FS55" s="131">
        <v>38</v>
      </c>
      <c r="FU55" s="133">
        <f t="shared" si="386"/>
        <v>0</v>
      </c>
      <c r="FV55" s="131">
        <v>38</v>
      </c>
      <c r="FX55" s="133">
        <f t="shared" si="387"/>
        <v>0</v>
      </c>
      <c r="FY55" s="131">
        <v>38</v>
      </c>
      <c r="GA55" s="133">
        <f t="shared" si="388"/>
        <v>0</v>
      </c>
      <c r="GB55" s="131">
        <v>38</v>
      </c>
      <c r="GD55" s="133">
        <f t="shared" si="389"/>
        <v>0</v>
      </c>
      <c r="GE55" s="131">
        <v>38</v>
      </c>
      <c r="GG55" s="133">
        <f t="shared" si="390"/>
        <v>0</v>
      </c>
      <c r="GH55" s="131">
        <v>38</v>
      </c>
      <c r="GJ55" s="133">
        <f t="shared" si="391"/>
        <v>0</v>
      </c>
      <c r="GK55" s="131">
        <v>38</v>
      </c>
      <c r="GM55" s="133">
        <f t="shared" si="392"/>
        <v>0</v>
      </c>
      <c r="GN55" s="131">
        <v>38</v>
      </c>
    </row>
    <row r="56" spans="1:211" x14ac:dyDescent="0.25">
      <c r="A56" s="65">
        <f t="shared" si="32"/>
        <v>0</v>
      </c>
      <c r="B56" s="65">
        <f t="shared" si="33"/>
        <v>0</v>
      </c>
      <c r="C56" s="227">
        <v>39</v>
      </c>
      <c r="D56" s="54">
        <f t="shared" si="35"/>
        <v>0</v>
      </c>
      <c r="E56" s="78">
        <f t="shared" si="128"/>
        <v>0</v>
      </c>
      <c r="F56" s="78"/>
      <c r="G56" s="55">
        <f t="shared" si="36"/>
        <v>0</v>
      </c>
      <c r="H56" s="56">
        <f t="shared" si="34"/>
        <v>0</v>
      </c>
      <c r="I56" s="78">
        <f t="shared" si="96"/>
        <v>40</v>
      </c>
      <c r="J56" s="78">
        <f t="shared" si="37"/>
        <v>0</v>
      </c>
      <c r="K56" s="78">
        <f t="shared" si="38"/>
        <v>0</v>
      </c>
      <c r="L56" s="78">
        <f t="shared" si="97"/>
        <v>60</v>
      </c>
      <c r="M56" s="55">
        <f t="shared" si="39"/>
        <v>0</v>
      </c>
      <c r="N56" s="56">
        <f t="shared" si="40"/>
        <v>0</v>
      </c>
      <c r="O56" s="78">
        <f t="shared" si="98"/>
        <v>0</v>
      </c>
      <c r="P56" s="78">
        <f t="shared" si="41"/>
        <v>0</v>
      </c>
      <c r="Q56" s="78">
        <f t="shared" si="42"/>
        <v>0</v>
      </c>
      <c r="R56" s="78">
        <f t="shared" si="99"/>
        <v>0</v>
      </c>
      <c r="S56" s="55">
        <f t="shared" si="43"/>
        <v>0</v>
      </c>
      <c r="T56" s="56">
        <f t="shared" si="100"/>
        <v>0</v>
      </c>
      <c r="U56" s="78">
        <f t="shared" si="101"/>
        <v>0</v>
      </c>
      <c r="V56" s="78">
        <f t="shared" si="44"/>
        <v>0</v>
      </c>
      <c r="W56" s="78">
        <f t="shared" si="45"/>
        <v>0</v>
      </c>
      <c r="X56" s="78">
        <f t="shared" si="102"/>
        <v>0</v>
      </c>
      <c r="Y56" s="55">
        <f t="shared" si="46"/>
        <v>0</v>
      </c>
      <c r="Z56" s="228">
        <f t="shared" si="47"/>
        <v>0</v>
      </c>
      <c r="AA56" s="3">
        <f t="shared" si="103"/>
        <v>0</v>
      </c>
      <c r="AB56" s="210">
        <f t="shared" si="48"/>
        <v>0</v>
      </c>
      <c r="AC56" s="210">
        <f t="shared" si="49"/>
        <v>0</v>
      </c>
      <c r="AD56" s="210">
        <f t="shared" ref="AD56" si="433">IF(AC55=0,AC$14,0)</f>
        <v>0</v>
      </c>
      <c r="AE56" s="210">
        <f t="shared" si="50"/>
        <v>0</v>
      </c>
      <c r="AF56" s="210">
        <f t="shared" si="51"/>
        <v>0</v>
      </c>
      <c r="AG56" s="210">
        <f t="shared" ref="AG56" si="434">IF(AF55=0,AF$14,0)</f>
        <v>0</v>
      </c>
      <c r="AH56" s="210">
        <f t="shared" si="52"/>
        <v>0</v>
      </c>
      <c r="AI56" s="210">
        <f t="shared" si="53"/>
        <v>0</v>
      </c>
      <c r="AJ56" s="210">
        <f t="shared" ref="AJ56" si="435">IF(AI55=0,AI$14,0)</f>
        <v>0</v>
      </c>
      <c r="AK56" s="210">
        <f t="shared" si="54"/>
        <v>0</v>
      </c>
      <c r="AL56" s="210">
        <f t="shared" si="55"/>
        <v>0</v>
      </c>
      <c r="AM56" s="210">
        <f t="shared" ref="AM56" si="436">IF(AL55=0,AL$14,0)</f>
        <v>0</v>
      </c>
      <c r="AN56" s="210">
        <f t="shared" si="56"/>
        <v>0</v>
      </c>
      <c r="AO56" s="210">
        <f t="shared" si="57"/>
        <v>0</v>
      </c>
      <c r="AP56" s="210">
        <f t="shared" ref="AP56" si="437">IF(AO55=0,AO$14,0)</f>
        <v>0</v>
      </c>
      <c r="AQ56" s="210">
        <f t="shared" si="58"/>
        <v>0</v>
      </c>
      <c r="AR56" s="210">
        <f t="shared" si="59"/>
        <v>0</v>
      </c>
      <c r="AS56" s="210">
        <f t="shared" ref="AS56" si="438">IF(AR55=0,AR$14,0)</f>
        <v>0</v>
      </c>
      <c r="AT56" s="210">
        <f t="shared" si="60"/>
        <v>0</v>
      </c>
      <c r="AU56" s="210">
        <f t="shared" si="61"/>
        <v>0</v>
      </c>
      <c r="AV56" s="210">
        <f t="shared" ref="AV56" si="439">IF(AU55=0,AU$14,0)</f>
        <v>0</v>
      </c>
      <c r="AW56" s="210">
        <f t="shared" si="62"/>
        <v>0</v>
      </c>
      <c r="AX56" s="210">
        <f t="shared" si="63"/>
        <v>0</v>
      </c>
      <c r="AY56" s="210">
        <f t="shared" ref="AY56" si="440">IF(AX55=0,AX$14,0)</f>
        <v>0</v>
      </c>
      <c r="AZ56" s="210">
        <f t="shared" si="64"/>
        <v>0</v>
      </c>
      <c r="BA56" s="210">
        <f t="shared" si="65"/>
        <v>0</v>
      </c>
      <c r="BB56" s="210">
        <f t="shared" si="112"/>
        <v>0</v>
      </c>
      <c r="BC56" s="210">
        <f t="shared" si="66"/>
        <v>0</v>
      </c>
      <c r="BD56" s="210">
        <f t="shared" si="67"/>
        <v>0</v>
      </c>
      <c r="BE56" s="210">
        <f t="shared" si="113"/>
        <v>0</v>
      </c>
      <c r="BF56" s="210">
        <f t="shared" si="68"/>
        <v>0</v>
      </c>
      <c r="BG56" s="210">
        <f t="shared" si="69"/>
        <v>0</v>
      </c>
      <c r="BH56" s="210">
        <f t="shared" si="114"/>
        <v>0</v>
      </c>
      <c r="BI56" s="210">
        <f t="shared" si="70"/>
        <v>0</v>
      </c>
      <c r="BJ56" s="210">
        <f t="shared" si="71"/>
        <v>0</v>
      </c>
      <c r="BK56" s="210">
        <f t="shared" si="115"/>
        <v>0</v>
      </c>
      <c r="BL56" s="210">
        <f t="shared" si="72"/>
        <v>0</v>
      </c>
      <c r="BM56" s="210">
        <f t="shared" si="73"/>
        <v>0</v>
      </c>
      <c r="BN56" s="210">
        <f t="shared" si="116"/>
        <v>0</v>
      </c>
      <c r="BO56" s="210">
        <f t="shared" si="74"/>
        <v>0</v>
      </c>
      <c r="BP56" s="210">
        <f t="shared" si="75"/>
        <v>0</v>
      </c>
      <c r="BQ56" s="210">
        <f t="shared" si="117"/>
        <v>0</v>
      </c>
      <c r="BR56" s="210">
        <f t="shared" si="76"/>
        <v>0</v>
      </c>
      <c r="BS56" s="210">
        <f t="shared" si="77"/>
        <v>0</v>
      </c>
      <c r="BT56" s="210">
        <f t="shared" si="118"/>
        <v>0</v>
      </c>
      <c r="BU56" s="210">
        <f t="shared" si="78"/>
        <v>0</v>
      </c>
      <c r="BV56" s="210">
        <f t="shared" si="79"/>
        <v>0</v>
      </c>
      <c r="BW56" s="210">
        <f t="shared" si="119"/>
        <v>0</v>
      </c>
      <c r="BX56" s="210">
        <f t="shared" si="80"/>
        <v>0</v>
      </c>
      <c r="BY56" s="210">
        <f t="shared" si="81"/>
        <v>0</v>
      </c>
      <c r="BZ56" s="210">
        <f t="shared" si="120"/>
        <v>0</v>
      </c>
      <c r="CA56" s="210">
        <f t="shared" si="82"/>
        <v>0</v>
      </c>
      <c r="CB56" s="210">
        <f t="shared" si="83"/>
        <v>0</v>
      </c>
      <c r="CC56" s="210">
        <f t="shared" si="121"/>
        <v>0</v>
      </c>
      <c r="CD56" s="210">
        <f t="shared" si="84"/>
        <v>0</v>
      </c>
      <c r="CE56" s="210">
        <f t="shared" si="85"/>
        <v>0</v>
      </c>
      <c r="CF56" s="210">
        <f t="shared" si="122"/>
        <v>0</v>
      </c>
      <c r="CG56" s="210">
        <f t="shared" si="86"/>
        <v>0</v>
      </c>
      <c r="CH56" s="210">
        <f t="shared" si="87"/>
        <v>0</v>
      </c>
      <c r="CI56" s="210">
        <f t="shared" si="123"/>
        <v>0</v>
      </c>
      <c r="CJ56" s="210">
        <f t="shared" si="88"/>
        <v>0</v>
      </c>
      <c r="CK56" s="210">
        <f t="shared" si="89"/>
        <v>0</v>
      </c>
      <c r="CL56" s="210">
        <f t="shared" si="124"/>
        <v>0</v>
      </c>
      <c r="CM56" s="210">
        <f t="shared" si="90"/>
        <v>0</v>
      </c>
      <c r="CN56" s="210">
        <f t="shared" si="91"/>
        <v>0</v>
      </c>
      <c r="CO56" s="210">
        <f t="shared" si="125"/>
        <v>0</v>
      </c>
      <c r="CP56" s="210">
        <f t="shared" si="92"/>
        <v>0</v>
      </c>
      <c r="CQ56" s="210">
        <f t="shared" si="93"/>
        <v>0</v>
      </c>
      <c r="CR56" s="210">
        <f t="shared" si="126"/>
        <v>0</v>
      </c>
      <c r="CS56" s="210">
        <f t="shared" si="94"/>
        <v>0</v>
      </c>
      <c r="CT56" s="210">
        <f t="shared" si="95"/>
        <v>0</v>
      </c>
      <c r="CU56" s="56">
        <f t="shared" si="127"/>
        <v>0</v>
      </c>
      <c r="CV56" s="64"/>
      <c r="CX56" s="133">
        <f t="shared" si="361"/>
        <v>0</v>
      </c>
      <c r="CY56" s="131">
        <v>39</v>
      </c>
      <c r="DA56" s="133">
        <f t="shared" si="362"/>
        <v>0</v>
      </c>
      <c r="DB56" s="131">
        <v>39</v>
      </c>
      <c r="DD56" s="133">
        <f t="shared" si="363"/>
        <v>0</v>
      </c>
      <c r="DE56" s="131">
        <v>39</v>
      </c>
      <c r="DG56" s="133">
        <f t="shared" si="364"/>
        <v>0</v>
      </c>
      <c r="DH56" s="131">
        <v>39</v>
      </c>
      <c r="DJ56" s="133">
        <f t="shared" si="365"/>
        <v>0</v>
      </c>
      <c r="DK56" s="131">
        <v>39</v>
      </c>
      <c r="DM56" s="133">
        <f t="shared" si="366"/>
        <v>0</v>
      </c>
      <c r="DN56" s="131">
        <v>39</v>
      </c>
      <c r="DP56" s="133">
        <f t="shared" si="367"/>
        <v>0</v>
      </c>
      <c r="DQ56" s="131">
        <v>39</v>
      </c>
      <c r="DS56" s="133">
        <f t="shared" si="368"/>
        <v>0</v>
      </c>
      <c r="DT56" s="131">
        <v>39</v>
      </c>
      <c r="DV56" s="133">
        <f t="shared" si="369"/>
        <v>0</v>
      </c>
      <c r="DW56" s="131">
        <v>39</v>
      </c>
      <c r="DY56" s="133">
        <f t="shared" si="370"/>
        <v>0</v>
      </c>
      <c r="DZ56" s="131">
        <v>39</v>
      </c>
      <c r="EB56" s="133">
        <f t="shared" si="371"/>
        <v>0</v>
      </c>
      <c r="EC56" s="131">
        <v>39</v>
      </c>
      <c r="EE56" s="133">
        <f t="shared" si="372"/>
        <v>0</v>
      </c>
      <c r="EF56" s="131">
        <v>39</v>
      </c>
      <c r="EH56" s="133">
        <f t="shared" si="373"/>
        <v>0</v>
      </c>
      <c r="EI56" s="131">
        <v>39</v>
      </c>
      <c r="EK56" s="133">
        <f t="shared" si="374"/>
        <v>0</v>
      </c>
      <c r="EL56" s="131">
        <v>39</v>
      </c>
      <c r="EN56" s="133">
        <f t="shared" si="375"/>
        <v>0</v>
      </c>
      <c r="EO56" s="131">
        <v>39</v>
      </c>
      <c r="EQ56" s="133">
        <f t="shared" si="376"/>
        <v>0</v>
      </c>
      <c r="ER56" s="131">
        <v>39</v>
      </c>
      <c r="ET56" s="133">
        <f t="shared" si="377"/>
        <v>0</v>
      </c>
      <c r="EU56" s="131">
        <v>39</v>
      </c>
      <c r="EW56" s="133">
        <f t="shared" si="378"/>
        <v>0</v>
      </c>
      <c r="EX56" s="131">
        <v>39</v>
      </c>
      <c r="EZ56" s="133">
        <f t="shared" si="379"/>
        <v>0</v>
      </c>
      <c r="FA56" s="131">
        <v>39</v>
      </c>
      <c r="FC56" s="133">
        <f t="shared" si="380"/>
        <v>0</v>
      </c>
      <c r="FD56" s="131">
        <v>39</v>
      </c>
      <c r="FF56" s="133">
        <f t="shared" si="381"/>
        <v>0</v>
      </c>
      <c r="FG56" s="131">
        <v>39</v>
      </c>
      <c r="FI56" s="133">
        <f t="shared" si="382"/>
        <v>0</v>
      </c>
      <c r="FJ56" s="131">
        <v>39</v>
      </c>
      <c r="FL56" s="133">
        <f t="shared" si="383"/>
        <v>0</v>
      </c>
      <c r="FM56" s="131">
        <v>39</v>
      </c>
      <c r="FO56" s="133">
        <f t="shared" si="384"/>
        <v>0</v>
      </c>
      <c r="FP56" s="131">
        <v>39</v>
      </c>
      <c r="FR56" s="133">
        <f t="shared" si="385"/>
        <v>0</v>
      </c>
      <c r="FS56" s="131">
        <v>39</v>
      </c>
      <c r="FU56" s="133">
        <f t="shared" si="386"/>
        <v>0</v>
      </c>
      <c r="FV56" s="131">
        <v>39</v>
      </c>
      <c r="FX56" s="133">
        <f t="shared" si="387"/>
        <v>0</v>
      </c>
      <c r="FY56" s="131">
        <v>39</v>
      </c>
      <c r="GA56" s="133">
        <f t="shared" si="388"/>
        <v>0</v>
      </c>
      <c r="GB56" s="131">
        <v>39</v>
      </c>
      <c r="GD56" s="133">
        <f t="shared" si="389"/>
        <v>0</v>
      </c>
      <c r="GE56" s="131">
        <v>39</v>
      </c>
      <c r="GG56" s="133">
        <f t="shared" si="390"/>
        <v>0</v>
      </c>
      <c r="GH56" s="131">
        <v>39</v>
      </c>
      <c r="GJ56" s="133">
        <f t="shared" si="391"/>
        <v>0</v>
      </c>
      <c r="GK56" s="131">
        <v>39</v>
      </c>
      <c r="GM56" s="133">
        <f t="shared" si="392"/>
        <v>0</v>
      </c>
      <c r="GN56" s="131">
        <v>39</v>
      </c>
    </row>
    <row r="57" spans="1:211" x14ac:dyDescent="0.25">
      <c r="A57" s="65">
        <f t="shared" si="32"/>
        <v>0</v>
      </c>
      <c r="B57" s="65">
        <f t="shared" si="33"/>
        <v>0</v>
      </c>
      <c r="C57" s="227">
        <v>40</v>
      </c>
      <c r="D57" s="54">
        <f t="shared" si="35"/>
        <v>0</v>
      </c>
      <c r="E57" s="78">
        <f t="shared" si="128"/>
        <v>0</v>
      </c>
      <c r="F57" s="78"/>
      <c r="G57" s="55">
        <f t="shared" si="36"/>
        <v>0</v>
      </c>
      <c r="H57" s="56">
        <f t="shared" si="34"/>
        <v>0</v>
      </c>
      <c r="I57" s="78">
        <f t="shared" si="96"/>
        <v>40</v>
      </c>
      <c r="J57" s="78">
        <f t="shared" si="37"/>
        <v>0</v>
      </c>
      <c r="K57" s="78">
        <f t="shared" si="38"/>
        <v>0</v>
      </c>
      <c r="L57" s="78">
        <f t="shared" si="97"/>
        <v>60</v>
      </c>
      <c r="M57" s="55">
        <f t="shared" si="39"/>
        <v>0</v>
      </c>
      <c r="N57" s="56">
        <f t="shared" si="40"/>
        <v>0</v>
      </c>
      <c r="O57" s="78">
        <f t="shared" si="98"/>
        <v>0</v>
      </c>
      <c r="P57" s="78">
        <f t="shared" si="41"/>
        <v>0</v>
      </c>
      <c r="Q57" s="78">
        <f t="shared" si="42"/>
        <v>0</v>
      </c>
      <c r="R57" s="78">
        <f t="shared" si="99"/>
        <v>0</v>
      </c>
      <c r="S57" s="55">
        <f t="shared" si="43"/>
        <v>0</v>
      </c>
      <c r="T57" s="56">
        <f t="shared" si="100"/>
        <v>0</v>
      </c>
      <c r="U57" s="78">
        <f t="shared" si="101"/>
        <v>0</v>
      </c>
      <c r="V57" s="78">
        <f t="shared" si="44"/>
        <v>0</v>
      </c>
      <c r="W57" s="78">
        <f t="shared" si="45"/>
        <v>0</v>
      </c>
      <c r="X57" s="78">
        <f t="shared" si="102"/>
        <v>0</v>
      </c>
      <c r="Y57" s="55">
        <f t="shared" si="46"/>
        <v>0</v>
      </c>
      <c r="Z57" s="228">
        <f t="shared" si="47"/>
        <v>0</v>
      </c>
      <c r="AA57" s="3">
        <f t="shared" si="103"/>
        <v>0</v>
      </c>
      <c r="AB57" s="210">
        <f t="shared" si="48"/>
        <v>0</v>
      </c>
      <c r="AC57" s="210">
        <f t="shared" si="49"/>
        <v>0</v>
      </c>
      <c r="AD57" s="210">
        <f t="shared" ref="AD57" si="441">IF(AC56=0,AC$14,0)</f>
        <v>0</v>
      </c>
      <c r="AE57" s="210">
        <f t="shared" si="50"/>
        <v>0</v>
      </c>
      <c r="AF57" s="210">
        <f t="shared" si="51"/>
        <v>0</v>
      </c>
      <c r="AG57" s="210">
        <f t="shared" ref="AG57" si="442">IF(AF56=0,AF$14,0)</f>
        <v>0</v>
      </c>
      <c r="AH57" s="210">
        <f t="shared" si="52"/>
        <v>0</v>
      </c>
      <c r="AI57" s="210">
        <f t="shared" si="53"/>
        <v>0</v>
      </c>
      <c r="AJ57" s="210">
        <f t="shared" ref="AJ57" si="443">IF(AI56=0,AI$14,0)</f>
        <v>0</v>
      </c>
      <c r="AK57" s="210">
        <f t="shared" si="54"/>
        <v>0</v>
      </c>
      <c r="AL57" s="210">
        <f t="shared" si="55"/>
        <v>0</v>
      </c>
      <c r="AM57" s="210">
        <f t="shared" ref="AM57" si="444">IF(AL56=0,AL$14,0)</f>
        <v>0</v>
      </c>
      <c r="AN57" s="210">
        <f t="shared" si="56"/>
        <v>0</v>
      </c>
      <c r="AO57" s="210">
        <f t="shared" si="57"/>
        <v>0</v>
      </c>
      <c r="AP57" s="210">
        <f t="shared" ref="AP57" si="445">IF(AO56=0,AO$14,0)</f>
        <v>0</v>
      </c>
      <c r="AQ57" s="210">
        <f t="shared" si="58"/>
        <v>0</v>
      </c>
      <c r="AR57" s="210">
        <f t="shared" si="59"/>
        <v>0</v>
      </c>
      <c r="AS57" s="210">
        <f t="shared" ref="AS57" si="446">IF(AR56=0,AR$14,0)</f>
        <v>0</v>
      </c>
      <c r="AT57" s="210">
        <f t="shared" si="60"/>
        <v>0</v>
      </c>
      <c r="AU57" s="210">
        <f t="shared" si="61"/>
        <v>0</v>
      </c>
      <c r="AV57" s="210">
        <f t="shared" ref="AV57" si="447">IF(AU56=0,AU$14,0)</f>
        <v>0</v>
      </c>
      <c r="AW57" s="210">
        <f t="shared" si="62"/>
        <v>0</v>
      </c>
      <c r="AX57" s="210">
        <f t="shared" si="63"/>
        <v>0</v>
      </c>
      <c r="AY57" s="210">
        <f t="shared" ref="AY57" si="448">IF(AX56=0,AX$14,0)</f>
        <v>0</v>
      </c>
      <c r="AZ57" s="210">
        <f t="shared" si="64"/>
        <v>0</v>
      </c>
      <c r="BA57" s="210">
        <f t="shared" si="65"/>
        <v>0</v>
      </c>
      <c r="BB57" s="210">
        <f t="shared" si="112"/>
        <v>0</v>
      </c>
      <c r="BC57" s="210">
        <f t="shared" si="66"/>
        <v>0</v>
      </c>
      <c r="BD57" s="210">
        <f t="shared" si="67"/>
        <v>0</v>
      </c>
      <c r="BE57" s="210">
        <f t="shared" si="113"/>
        <v>0</v>
      </c>
      <c r="BF57" s="210">
        <f t="shared" si="68"/>
        <v>0</v>
      </c>
      <c r="BG57" s="210">
        <f t="shared" si="69"/>
        <v>0</v>
      </c>
      <c r="BH57" s="210">
        <f t="shared" si="114"/>
        <v>0</v>
      </c>
      <c r="BI57" s="210">
        <f t="shared" si="70"/>
        <v>0</v>
      </c>
      <c r="BJ57" s="210">
        <f t="shared" si="71"/>
        <v>0</v>
      </c>
      <c r="BK57" s="210">
        <f t="shared" si="115"/>
        <v>0</v>
      </c>
      <c r="BL57" s="210">
        <f t="shared" si="72"/>
        <v>0</v>
      </c>
      <c r="BM57" s="210">
        <f t="shared" si="73"/>
        <v>0</v>
      </c>
      <c r="BN57" s="210">
        <f t="shared" si="116"/>
        <v>0</v>
      </c>
      <c r="BO57" s="210">
        <f t="shared" si="74"/>
        <v>0</v>
      </c>
      <c r="BP57" s="210">
        <f t="shared" si="75"/>
        <v>0</v>
      </c>
      <c r="BQ57" s="210">
        <f t="shared" si="117"/>
        <v>0</v>
      </c>
      <c r="BR57" s="210">
        <f t="shared" si="76"/>
        <v>0</v>
      </c>
      <c r="BS57" s="210">
        <f t="shared" si="77"/>
        <v>0</v>
      </c>
      <c r="BT57" s="210">
        <f t="shared" si="118"/>
        <v>0</v>
      </c>
      <c r="BU57" s="210">
        <f t="shared" si="78"/>
        <v>0</v>
      </c>
      <c r="BV57" s="210">
        <f t="shared" si="79"/>
        <v>0</v>
      </c>
      <c r="BW57" s="210">
        <f t="shared" si="119"/>
        <v>0</v>
      </c>
      <c r="BX57" s="210">
        <f t="shared" si="80"/>
        <v>0</v>
      </c>
      <c r="BY57" s="210">
        <f t="shared" si="81"/>
        <v>0</v>
      </c>
      <c r="BZ57" s="210">
        <f t="shared" si="120"/>
        <v>0</v>
      </c>
      <c r="CA57" s="210">
        <f t="shared" si="82"/>
        <v>0</v>
      </c>
      <c r="CB57" s="210">
        <f t="shared" si="83"/>
        <v>0</v>
      </c>
      <c r="CC57" s="210">
        <f t="shared" si="121"/>
        <v>0</v>
      </c>
      <c r="CD57" s="210">
        <f t="shared" si="84"/>
        <v>0</v>
      </c>
      <c r="CE57" s="210">
        <f t="shared" si="85"/>
        <v>0</v>
      </c>
      <c r="CF57" s="210">
        <f t="shared" si="122"/>
        <v>0</v>
      </c>
      <c r="CG57" s="210">
        <f t="shared" si="86"/>
        <v>0</v>
      </c>
      <c r="CH57" s="210">
        <f t="shared" si="87"/>
        <v>0</v>
      </c>
      <c r="CI57" s="210">
        <f t="shared" si="123"/>
        <v>0</v>
      </c>
      <c r="CJ57" s="210">
        <f t="shared" si="88"/>
        <v>0</v>
      </c>
      <c r="CK57" s="210">
        <f t="shared" si="89"/>
        <v>0</v>
      </c>
      <c r="CL57" s="210">
        <f t="shared" si="124"/>
        <v>0</v>
      </c>
      <c r="CM57" s="210">
        <f t="shared" si="90"/>
        <v>0</v>
      </c>
      <c r="CN57" s="210">
        <f t="shared" si="91"/>
        <v>0</v>
      </c>
      <c r="CO57" s="210">
        <f t="shared" si="125"/>
        <v>0</v>
      </c>
      <c r="CP57" s="210">
        <f t="shared" si="92"/>
        <v>0</v>
      </c>
      <c r="CQ57" s="210">
        <f t="shared" si="93"/>
        <v>0</v>
      </c>
      <c r="CR57" s="210">
        <f t="shared" si="126"/>
        <v>0</v>
      </c>
      <c r="CS57" s="210">
        <f t="shared" si="94"/>
        <v>0</v>
      </c>
      <c r="CT57" s="210">
        <f t="shared" si="95"/>
        <v>0</v>
      </c>
      <c r="CU57" s="56">
        <f t="shared" si="127"/>
        <v>0</v>
      </c>
      <c r="CV57" s="64"/>
      <c r="CX57" s="133">
        <f t="shared" si="361"/>
        <v>0</v>
      </c>
      <c r="CY57" s="131">
        <v>40</v>
      </c>
      <c r="DA57" s="133">
        <f t="shared" si="362"/>
        <v>0</v>
      </c>
      <c r="DB57" s="131">
        <v>40</v>
      </c>
      <c r="DD57" s="133">
        <f t="shared" si="363"/>
        <v>0</v>
      </c>
      <c r="DE57" s="131">
        <v>40</v>
      </c>
      <c r="DG57" s="133">
        <f t="shared" si="364"/>
        <v>0</v>
      </c>
      <c r="DH57" s="131">
        <v>40</v>
      </c>
      <c r="DJ57" s="133">
        <f t="shared" si="365"/>
        <v>0</v>
      </c>
      <c r="DK57" s="131">
        <v>40</v>
      </c>
      <c r="DM57" s="133">
        <f t="shared" si="366"/>
        <v>0</v>
      </c>
      <c r="DN57" s="131">
        <v>40</v>
      </c>
      <c r="DP57" s="133">
        <f t="shared" si="367"/>
        <v>0</v>
      </c>
      <c r="DQ57" s="131">
        <v>40</v>
      </c>
      <c r="DS57" s="133">
        <f t="shared" si="368"/>
        <v>0</v>
      </c>
      <c r="DT57" s="131">
        <v>40</v>
      </c>
      <c r="DV57" s="133">
        <f t="shared" si="369"/>
        <v>0</v>
      </c>
      <c r="DW57" s="131">
        <v>40</v>
      </c>
      <c r="DY57" s="133">
        <f t="shared" si="370"/>
        <v>0</v>
      </c>
      <c r="DZ57" s="131">
        <v>40</v>
      </c>
      <c r="EB57" s="133">
        <f t="shared" si="371"/>
        <v>0</v>
      </c>
      <c r="EC57" s="131">
        <v>40</v>
      </c>
      <c r="EE57" s="133">
        <f t="shared" si="372"/>
        <v>0</v>
      </c>
      <c r="EF57" s="131">
        <v>40</v>
      </c>
      <c r="EH57" s="133">
        <f t="shared" si="373"/>
        <v>0</v>
      </c>
      <c r="EI57" s="131">
        <v>40</v>
      </c>
      <c r="EK57" s="133">
        <f t="shared" si="374"/>
        <v>0</v>
      </c>
      <c r="EL57" s="131">
        <v>40</v>
      </c>
      <c r="EN57" s="133">
        <f t="shared" si="375"/>
        <v>0</v>
      </c>
      <c r="EO57" s="131">
        <v>40</v>
      </c>
      <c r="EQ57" s="133">
        <f t="shared" si="376"/>
        <v>0</v>
      </c>
      <c r="ER57" s="131">
        <v>40</v>
      </c>
      <c r="ET57" s="133">
        <f t="shared" si="377"/>
        <v>0</v>
      </c>
      <c r="EU57" s="131">
        <v>40</v>
      </c>
      <c r="EW57" s="133">
        <f t="shared" si="378"/>
        <v>0</v>
      </c>
      <c r="EX57" s="131">
        <v>40</v>
      </c>
      <c r="EZ57" s="133">
        <f t="shared" si="379"/>
        <v>0</v>
      </c>
      <c r="FA57" s="131">
        <v>40</v>
      </c>
      <c r="FC57" s="133">
        <f t="shared" si="380"/>
        <v>0</v>
      </c>
      <c r="FD57" s="131">
        <v>40</v>
      </c>
      <c r="FF57" s="133">
        <f t="shared" si="381"/>
        <v>0</v>
      </c>
      <c r="FG57" s="131">
        <v>40</v>
      </c>
      <c r="FI57" s="133">
        <f t="shared" si="382"/>
        <v>0</v>
      </c>
      <c r="FJ57" s="131">
        <v>40</v>
      </c>
      <c r="FL57" s="133">
        <f t="shared" si="383"/>
        <v>0</v>
      </c>
      <c r="FM57" s="131">
        <v>40</v>
      </c>
      <c r="FO57" s="133">
        <f t="shared" si="384"/>
        <v>0</v>
      </c>
      <c r="FP57" s="131">
        <v>40</v>
      </c>
      <c r="FR57" s="133">
        <f t="shared" si="385"/>
        <v>0</v>
      </c>
      <c r="FS57" s="131">
        <v>40</v>
      </c>
      <c r="FU57" s="133">
        <f t="shared" si="386"/>
        <v>0</v>
      </c>
      <c r="FV57" s="131">
        <v>40</v>
      </c>
      <c r="FX57" s="133">
        <f t="shared" si="387"/>
        <v>0</v>
      </c>
      <c r="FY57" s="131">
        <v>40</v>
      </c>
      <c r="GA57" s="133">
        <f t="shared" si="388"/>
        <v>0</v>
      </c>
      <c r="GB57" s="131">
        <v>40</v>
      </c>
      <c r="GD57" s="133">
        <f t="shared" si="389"/>
        <v>0</v>
      </c>
      <c r="GE57" s="131">
        <v>40</v>
      </c>
      <c r="GG57" s="133">
        <f t="shared" si="390"/>
        <v>0</v>
      </c>
      <c r="GH57" s="131">
        <v>40</v>
      </c>
      <c r="GJ57" s="133">
        <f t="shared" si="391"/>
        <v>0</v>
      </c>
      <c r="GK57" s="131">
        <v>40</v>
      </c>
      <c r="GM57" s="133">
        <f t="shared" si="392"/>
        <v>0</v>
      </c>
      <c r="GN57" s="131">
        <v>40</v>
      </c>
    </row>
    <row r="58" spans="1:211" x14ac:dyDescent="0.25">
      <c r="A58" s="65">
        <f t="shared" si="32"/>
        <v>0</v>
      </c>
      <c r="B58" s="65">
        <f t="shared" si="33"/>
        <v>0</v>
      </c>
      <c r="C58" s="227">
        <v>41</v>
      </c>
      <c r="D58" s="54">
        <f t="shared" si="35"/>
        <v>0</v>
      </c>
      <c r="E58" s="78">
        <f t="shared" si="128"/>
        <v>0</v>
      </c>
      <c r="F58" s="78"/>
      <c r="G58" s="55">
        <f t="shared" si="36"/>
        <v>0</v>
      </c>
      <c r="H58" s="56">
        <f t="shared" si="34"/>
        <v>0</v>
      </c>
      <c r="I58" s="78">
        <f t="shared" si="96"/>
        <v>40</v>
      </c>
      <c r="J58" s="78">
        <f t="shared" si="37"/>
        <v>0</v>
      </c>
      <c r="K58" s="78">
        <f t="shared" si="38"/>
        <v>0</v>
      </c>
      <c r="L58" s="78">
        <f t="shared" si="97"/>
        <v>60</v>
      </c>
      <c r="M58" s="55">
        <f t="shared" si="39"/>
        <v>0</v>
      </c>
      <c r="N58" s="56">
        <f t="shared" si="40"/>
        <v>0</v>
      </c>
      <c r="O58" s="78">
        <f t="shared" si="98"/>
        <v>0</v>
      </c>
      <c r="P58" s="78">
        <f t="shared" si="41"/>
        <v>0</v>
      </c>
      <c r="Q58" s="78">
        <f t="shared" si="42"/>
        <v>0</v>
      </c>
      <c r="R58" s="78">
        <f t="shared" si="99"/>
        <v>0</v>
      </c>
      <c r="S58" s="55">
        <f t="shared" si="43"/>
        <v>0</v>
      </c>
      <c r="T58" s="56">
        <f t="shared" si="100"/>
        <v>0</v>
      </c>
      <c r="U58" s="78">
        <f t="shared" si="101"/>
        <v>0</v>
      </c>
      <c r="V58" s="78">
        <f t="shared" si="44"/>
        <v>0</v>
      </c>
      <c r="W58" s="78">
        <f t="shared" si="45"/>
        <v>0</v>
      </c>
      <c r="X58" s="78">
        <f t="shared" si="102"/>
        <v>0</v>
      </c>
      <c r="Y58" s="55">
        <f t="shared" si="46"/>
        <v>0</v>
      </c>
      <c r="Z58" s="228">
        <f t="shared" si="47"/>
        <v>0</v>
      </c>
      <c r="AA58" s="3">
        <f t="shared" si="103"/>
        <v>0</v>
      </c>
      <c r="AB58" s="210">
        <f t="shared" si="48"/>
        <v>0</v>
      </c>
      <c r="AC58" s="210">
        <f t="shared" si="49"/>
        <v>0</v>
      </c>
      <c r="AD58" s="210">
        <f t="shared" ref="AD58" si="449">IF(AC57=0,AC$14,0)</f>
        <v>0</v>
      </c>
      <c r="AE58" s="210">
        <f t="shared" si="50"/>
        <v>0</v>
      </c>
      <c r="AF58" s="210">
        <f t="shared" si="51"/>
        <v>0</v>
      </c>
      <c r="AG58" s="210">
        <f t="shared" ref="AG58" si="450">IF(AF57=0,AF$14,0)</f>
        <v>0</v>
      </c>
      <c r="AH58" s="210">
        <f t="shared" si="52"/>
        <v>0</v>
      </c>
      <c r="AI58" s="210">
        <f t="shared" si="53"/>
        <v>0</v>
      </c>
      <c r="AJ58" s="210">
        <f t="shared" ref="AJ58" si="451">IF(AI57=0,AI$14,0)</f>
        <v>0</v>
      </c>
      <c r="AK58" s="210">
        <f t="shared" si="54"/>
        <v>0</v>
      </c>
      <c r="AL58" s="210">
        <f t="shared" si="55"/>
        <v>0</v>
      </c>
      <c r="AM58" s="210">
        <f t="shared" ref="AM58" si="452">IF(AL57=0,AL$14,0)</f>
        <v>0</v>
      </c>
      <c r="AN58" s="210">
        <f t="shared" si="56"/>
        <v>0</v>
      </c>
      <c r="AO58" s="210">
        <f t="shared" si="57"/>
        <v>0</v>
      </c>
      <c r="AP58" s="210">
        <f t="shared" ref="AP58" si="453">IF(AO57=0,AO$14,0)</f>
        <v>0</v>
      </c>
      <c r="AQ58" s="210">
        <f t="shared" si="58"/>
        <v>0</v>
      </c>
      <c r="AR58" s="210">
        <f t="shared" si="59"/>
        <v>0</v>
      </c>
      <c r="AS58" s="210">
        <f t="shared" ref="AS58" si="454">IF(AR57=0,AR$14,0)</f>
        <v>0</v>
      </c>
      <c r="AT58" s="210">
        <f t="shared" si="60"/>
        <v>0</v>
      </c>
      <c r="AU58" s="210">
        <f t="shared" si="61"/>
        <v>0</v>
      </c>
      <c r="AV58" s="210">
        <f t="shared" ref="AV58" si="455">IF(AU57=0,AU$14,0)</f>
        <v>0</v>
      </c>
      <c r="AW58" s="210">
        <f t="shared" si="62"/>
        <v>0</v>
      </c>
      <c r="AX58" s="210">
        <f t="shared" si="63"/>
        <v>0</v>
      </c>
      <c r="AY58" s="210">
        <f t="shared" ref="AY58" si="456">IF(AX57=0,AX$14,0)</f>
        <v>0</v>
      </c>
      <c r="AZ58" s="210">
        <f t="shared" si="64"/>
        <v>0</v>
      </c>
      <c r="BA58" s="210">
        <f t="shared" si="65"/>
        <v>0</v>
      </c>
      <c r="BB58" s="210">
        <f t="shared" si="112"/>
        <v>0</v>
      </c>
      <c r="BC58" s="210">
        <f t="shared" si="66"/>
        <v>0</v>
      </c>
      <c r="BD58" s="210">
        <f t="shared" si="67"/>
        <v>0</v>
      </c>
      <c r="BE58" s="210">
        <f t="shared" si="113"/>
        <v>0</v>
      </c>
      <c r="BF58" s="210">
        <f t="shared" si="68"/>
        <v>0</v>
      </c>
      <c r="BG58" s="210">
        <f t="shared" si="69"/>
        <v>0</v>
      </c>
      <c r="BH58" s="210">
        <f t="shared" si="114"/>
        <v>0</v>
      </c>
      <c r="BI58" s="210">
        <f t="shared" si="70"/>
        <v>0</v>
      </c>
      <c r="BJ58" s="210">
        <f t="shared" si="71"/>
        <v>0</v>
      </c>
      <c r="BK58" s="210">
        <f t="shared" si="115"/>
        <v>0</v>
      </c>
      <c r="BL58" s="210">
        <f t="shared" si="72"/>
        <v>0</v>
      </c>
      <c r="BM58" s="210">
        <f t="shared" si="73"/>
        <v>0</v>
      </c>
      <c r="BN58" s="210">
        <f t="shared" si="116"/>
        <v>0</v>
      </c>
      <c r="BO58" s="210">
        <f t="shared" si="74"/>
        <v>0</v>
      </c>
      <c r="BP58" s="210">
        <f t="shared" si="75"/>
        <v>0</v>
      </c>
      <c r="BQ58" s="210">
        <f t="shared" si="117"/>
        <v>0</v>
      </c>
      <c r="BR58" s="210">
        <f t="shared" si="76"/>
        <v>0</v>
      </c>
      <c r="BS58" s="210">
        <f t="shared" si="77"/>
        <v>0</v>
      </c>
      <c r="BT58" s="210">
        <f t="shared" si="118"/>
        <v>0</v>
      </c>
      <c r="BU58" s="210">
        <f t="shared" si="78"/>
        <v>0</v>
      </c>
      <c r="BV58" s="210">
        <f t="shared" si="79"/>
        <v>0</v>
      </c>
      <c r="BW58" s="210">
        <f t="shared" si="119"/>
        <v>0</v>
      </c>
      <c r="BX58" s="210">
        <f t="shared" si="80"/>
        <v>0</v>
      </c>
      <c r="BY58" s="210">
        <f t="shared" si="81"/>
        <v>0</v>
      </c>
      <c r="BZ58" s="210">
        <f t="shared" si="120"/>
        <v>0</v>
      </c>
      <c r="CA58" s="210">
        <f t="shared" si="82"/>
        <v>0</v>
      </c>
      <c r="CB58" s="210">
        <f t="shared" si="83"/>
        <v>0</v>
      </c>
      <c r="CC58" s="210">
        <f t="shared" si="121"/>
        <v>0</v>
      </c>
      <c r="CD58" s="210">
        <f t="shared" si="84"/>
        <v>0</v>
      </c>
      <c r="CE58" s="210">
        <f t="shared" si="85"/>
        <v>0</v>
      </c>
      <c r="CF58" s="210">
        <f t="shared" si="122"/>
        <v>0</v>
      </c>
      <c r="CG58" s="210">
        <f t="shared" si="86"/>
        <v>0</v>
      </c>
      <c r="CH58" s="210">
        <f t="shared" si="87"/>
        <v>0</v>
      </c>
      <c r="CI58" s="210">
        <f t="shared" si="123"/>
        <v>0</v>
      </c>
      <c r="CJ58" s="210">
        <f t="shared" si="88"/>
        <v>0</v>
      </c>
      <c r="CK58" s="210">
        <f t="shared" si="89"/>
        <v>0</v>
      </c>
      <c r="CL58" s="210">
        <f t="shared" si="124"/>
        <v>0</v>
      </c>
      <c r="CM58" s="210">
        <f t="shared" si="90"/>
        <v>0</v>
      </c>
      <c r="CN58" s="210">
        <f t="shared" si="91"/>
        <v>0</v>
      </c>
      <c r="CO58" s="210">
        <f t="shared" si="125"/>
        <v>0</v>
      </c>
      <c r="CP58" s="210">
        <f t="shared" si="92"/>
        <v>0</v>
      </c>
      <c r="CQ58" s="210">
        <f t="shared" si="93"/>
        <v>0</v>
      </c>
      <c r="CR58" s="210">
        <f t="shared" si="126"/>
        <v>0</v>
      </c>
      <c r="CS58" s="210">
        <f t="shared" si="94"/>
        <v>0</v>
      </c>
      <c r="CT58" s="210">
        <f t="shared" si="95"/>
        <v>0</v>
      </c>
      <c r="CU58" s="56">
        <f t="shared" si="127"/>
        <v>0</v>
      </c>
      <c r="CV58" s="64"/>
      <c r="CX58" s="133">
        <f t="shared" si="361"/>
        <v>0</v>
      </c>
      <c r="CY58" s="131">
        <v>41</v>
      </c>
      <c r="DA58" s="133">
        <f t="shared" si="362"/>
        <v>0</v>
      </c>
      <c r="DB58" s="131">
        <v>41</v>
      </c>
      <c r="DD58" s="133">
        <f t="shared" si="363"/>
        <v>0</v>
      </c>
      <c r="DE58" s="131">
        <v>41</v>
      </c>
      <c r="DG58" s="133">
        <f t="shared" si="364"/>
        <v>0</v>
      </c>
      <c r="DH58" s="131">
        <v>41</v>
      </c>
      <c r="DJ58" s="133">
        <f t="shared" si="365"/>
        <v>0</v>
      </c>
      <c r="DK58" s="131">
        <v>41</v>
      </c>
      <c r="DM58" s="133">
        <f t="shared" si="366"/>
        <v>0</v>
      </c>
      <c r="DN58" s="131">
        <v>41</v>
      </c>
      <c r="DP58" s="133">
        <f t="shared" si="367"/>
        <v>0</v>
      </c>
      <c r="DQ58" s="131">
        <v>41</v>
      </c>
      <c r="DS58" s="133">
        <f t="shared" si="368"/>
        <v>0</v>
      </c>
      <c r="DT58" s="131">
        <v>41</v>
      </c>
      <c r="DV58" s="133">
        <f t="shared" si="369"/>
        <v>0</v>
      </c>
      <c r="DW58" s="131">
        <v>41</v>
      </c>
      <c r="DY58" s="133">
        <f t="shared" si="370"/>
        <v>0</v>
      </c>
      <c r="DZ58" s="131">
        <v>41</v>
      </c>
      <c r="EB58" s="133">
        <f t="shared" si="371"/>
        <v>0</v>
      </c>
      <c r="EC58" s="131">
        <v>41</v>
      </c>
      <c r="EE58" s="133">
        <f t="shared" si="372"/>
        <v>0</v>
      </c>
      <c r="EF58" s="131">
        <v>41</v>
      </c>
      <c r="EH58" s="133">
        <f t="shared" si="373"/>
        <v>0</v>
      </c>
      <c r="EI58" s="131">
        <v>41</v>
      </c>
      <c r="EK58" s="133">
        <f t="shared" si="374"/>
        <v>0</v>
      </c>
      <c r="EL58" s="131">
        <v>41</v>
      </c>
      <c r="EN58" s="133">
        <f t="shared" si="375"/>
        <v>0</v>
      </c>
      <c r="EO58" s="131">
        <v>41</v>
      </c>
      <c r="EQ58" s="133">
        <f t="shared" si="376"/>
        <v>0</v>
      </c>
      <c r="ER58" s="131">
        <v>41</v>
      </c>
      <c r="ET58" s="133">
        <f t="shared" si="377"/>
        <v>0</v>
      </c>
      <c r="EU58" s="131">
        <v>41</v>
      </c>
      <c r="EW58" s="133">
        <f t="shared" si="378"/>
        <v>0</v>
      </c>
      <c r="EX58" s="131">
        <v>41</v>
      </c>
      <c r="EZ58" s="133">
        <f t="shared" si="379"/>
        <v>0</v>
      </c>
      <c r="FA58" s="131">
        <v>41</v>
      </c>
      <c r="FC58" s="133">
        <f t="shared" si="380"/>
        <v>0</v>
      </c>
      <c r="FD58" s="131">
        <v>41</v>
      </c>
      <c r="FF58" s="133">
        <f t="shared" si="381"/>
        <v>0</v>
      </c>
      <c r="FG58" s="131">
        <v>41</v>
      </c>
      <c r="FI58" s="133">
        <f t="shared" si="382"/>
        <v>0</v>
      </c>
      <c r="FJ58" s="131">
        <v>41</v>
      </c>
      <c r="FL58" s="133">
        <f t="shared" si="383"/>
        <v>0</v>
      </c>
      <c r="FM58" s="131">
        <v>41</v>
      </c>
      <c r="FO58" s="133">
        <f t="shared" si="384"/>
        <v>0</v>
      </c>
      <c r="FP58" s="131">
        <v>41</v>
      </c>
      <c r="FR58" s="133">
        <f t="shared" si="385"/>
        <v>0</v>
      </c>
      <c r="FS58" s="131">
        <v>41</v>
      </c>
      <c r="FU58" s="133">
        <f t="shared" si="386"/>
        <v>0</v>
      </c>
      <c r="FV58" s="131">
        <v>41</v>
      </c>
      <c r="FX58" s="133">
        <f t="shared" si="387"/>
        <v>0</v>
      </c>
      <c r="FY58" s="131">
        <v>41</v>
      </c>
      <c r="GA58" s="133">
        <f t="shared" si="388"/>
        <v>0</v>
      </c>
      <c r="GB58" s="131">
        <v>41</v>
      </c>
      <c r="GD58" s="133">
        <f t="shared" si="389"/>
        <v>0</v>
      </c>
      <c r="GE58" s="131">
        <v>41</v>
      </c>
      <c r="GG58" s="133">
        <f t="shared" si="390"/>
        <v>0</v>
      </c>
      <c r="GH58" s="131">
        <v>41</v>
      </c>
      <c r="GJ58" s="133">
        <f t="shared" si="391"/>
        <v>0</v>
      </c>
      <c r="GK58" s="131">
        <v>41</v>
      </c>
      <c r="GM58" s="133">
        <f t="shared" si="392"/>
        <v>0</v>
      </c>
      <c r="GN58" s="131">
        <v>41</v>
      </c>
    </row>
    <row r="59" spans="1:211" x14ac:dyDescent="0.25">
      <c r="A59" s="65">
        <f t="shared" si="32"/>
        <v>0</v>
      </c>
      <c r="B59" s="65">
        <f t="shared" si="33"/>
        <v>0</v>
      </c>
      <c r="C59" s="227">
        <v>42</v>
      </c>
      <c r="D59" s="54">
        <f t="shared" si="35"/>
        <v>0</v>
      </c>
      <c r="E59" s="78">
        <f t="shared" si="128"/>
        <v>0</v>
      </c>
      <c r="F59" s="78"/>
      <c r="G59" s="55">
        <f t="shared" si="36"/>
        <v>0</v>
      </c>
      <c r="H59" s="56">
        <f t="shared" si="34"/>
        <v>0</v>
      </c>
      <c r="I59" s="78">
        <f t="shared" si="96"/>
        <v>40</v>
      </c>
      <c r="J59" s="78">
        <f t="shared" si="37"/>
        <v>0</v>
      </c>
      <c r="K59" s="78">
        <f t="shared" si="38"/>
        <v>0</v>
      </c>
      <c r="L59" s="78">
        <f t="shared" si="97"/>
        <v>60</v>
      </c>
      <c r="M59" s="55">
        <f t="shared" si="39"/>
        <v>0</v>
      </c>
      <c r="N59" s="56">
        <f t="shared" si="40"/>
        <v>0</v>
      </c>
      <c r="O59" s="78">
        <f t="shared" si="98"/>
        <v>0</v>
      </c>
      <c r="P59" s="78">
        <f t="shared" si="41"/>
        <v>0</v>
      </c>
      <c r="Q59" s="78">
        <f t="shared" si="42"/>
        <v>0</v>
      </c>
      <c r="R59" s="78">
        <f t="shared" si="99"/>
        <v>0</v>
      </c>
      <c r="S59" s="55">
        <f t="shared" si="43"/>
        <v>0</v>
      </c>
      <c r="T59" s="56">
        <f t="shared" si="100"/>
        <v>0</v>
      </c>
      <c r="U59" s="78">
        <f t="shared" si="101"/>
        <v>0</v>
      </c>
      <c r="V59" s="78">
        <f t="shared" si="44"/>
        <v>0</v>
      </c>
      <c r="W59" s="78">
        <f t="shared" si="45"/>
        <v>0</v>
      </c>
      <c r="X59" s="78">
        <f t="shared" si="102"/>
        <v>0</v>
      </c>
      <c r="Y59" s="55">
        <f t="shared" si="46"/>
        <v>0</v>
      </c>
      <c r="Z59" s="228">
        <f t="shared" si="47"/>
        <v>0</v>
      </c>
      <c r="AA59" s="3">
        <f t="shared" si="103"/>
        <v>0</v>
      </c>
      <c r="AB59" s="210">
        <f t="shared" si="48"/>
        <v>0</v>
      </c>
      <c r="AC59" s="210">
        <f t="shared" si="49"/>
        <v>0</v>
      </c>
      <c r="AD59" s="210">
        <f t="shared" ref="AD59" si="457">IF(AC58=0,AC$14,0)</f>
        <v>0</v>
      </c>
      <c r="AE59" s="210">
        <f t="shared" si="50"/>
        <v>0</v>
      </c>
      <c r="AF59" s="210">
        <f t="shared" si="51"/>
        <v>0</v>
      </c>
      <c r="AG59" s="210">
        <f t="shared" ref="AG59" si="458">IF(AF58=0,AF$14,0)</f>
        <v>0</v>
      </c>
      <c r="AH59" s="210">
        <f t="shared" si="52"/>
        <v>0</v>
      </c>
      <c r="AI59" s="210">
        <f t="shared" si="53"/>
        <v>0</v>
      </c>
      <c r="AJ59" s="210">
        <f t="shared" ref="AJ59" si="459">IF(AI58=0,AI$14,0)</f>
        <v>0</v>
      </c>
      <c r="AK59" s="210">
        <f t="shared" si="54"/>
        <v>0</v>
      </c>
      <c r="AL59" s="210">
        <f t="shared" si="55"/>
        <v>0</v>
      </c>
      <c r="AM59" s="210">
        <f t="shared" ref="AM59" si="460">IF(AL58=0,AL$14,0)</f>
        <v>0</v>
      </c>
      <c r="AN59" s="210">
        <f t="shared" si="56"/>
        <v>0</v>
      </c>
      <c r="AO59" s="210">
        <f t="shared" si="57"/>
        <v>0</v>
      </c>
      <c r="AP59" s="210">
        <f t="shared" ref="AP59" si="461">IF(AO58=0,AO$14,0)</f>
        <v>0</v>
      </c>
      <c r="AQ59" s="210">
        <f t="shared" si="58"/>
        <v>0</v>
      </c>
      <c r="AR59" s="210">
        <f t="shared" si="59"/>
        <v>0</v>
      </c>
      <c r="AS59" s="210">
        <f t="shared" ref="AS59" si="462">IF(AR58=0,AR$14,0)</f>
        <v>0</v>
      </c>
      <c r="AT59" s="210">
        <f t="shared" si="60"/>
        <v>0</v>
      </c>
      <c r="AU59" s="210">
        <f t="shared" si="61"/>
        <v>0</v>
      </c>
      <c r="AV59" s="210">
        <f t="shared" ref="AV59" si="463">IF(AU58=0,AU$14,0)</f>
        <v>0</v>
      </c>
      <c r="AW59" s="210">
        <f t="shared" si="62"/>
        <v>0</v>
      </c>
      <c r="AX59" s="210">
        <f t="shared" si="63"/>
        <v>0</v>
      </c>
      <c r="AY59" s="210">
        <f t="shared" ref="AY59" si="464">IF(AX58=0,AX$14,0)</f>
        <v>0</v>
      </c>
      <c r="AZ59" s="210">
        <f t="shared" si="64"/>
        <v>0</v>
      </c>
      <c r="BA59" s="210">
        <f t="shared" si="65"/>
        <v>0</v>
      </c>
      <c r="BB59" s="210">
        <f t="shared" si="112"/>
        <v>0</v>
      </c>
      <c r="BC59" s="210">
        <f t="shared" si="66"/>
        <v>0</v>
      </c>
      <c r="BD59" s="210">
        <f t="shared" si="67"/>
        <v>0</v>
      </c>
      <c r="BE59" s="210">
        <f t="shared" si="113"/>
        <v>0</v>
      </c>
      <c r="BF59" s="210">
        <f t="shared" si="68"/>
        <v>0</v>
      </c>
      <c r="BG59" s="210">
        <f t="shared" si="69"/>
        <v>0</v>
      </c>
      <c r="BH59" s="210">
        <f t="shared" si="114"/>
        <v>0</v>
      </c>
      <c r="BI59" s="210">
        <f t="shared" si="70"/>
        <v>0</v>
      </c>
      <c r="BJ59" s="210">
        <f t="shared" si="71"/>
        <v>0</v>
      </c>
      <c r="BK59" s="210">
        <f t="shared" si="115"/>
        <v>0</v>
      </c>
      <c r="BL59" s="210">
        <f t="shared" si="72"/>
        <v>0</v>
      </c>
      <c r="BM59" s="210">
        <f t="shared" si="73"/>
        <v>0</v>
      </c>
      <c r="BN59" s="210">
        <f t="shared" si="116"/>
        <v>0</v>
      </c>
      <c r="BO59" s="210">
        <f t="shared" si="74"/>
        <v>0</v>
      </c>
      <c r="BP59" s="210">
        <f t="shared" si="75"/>
        <v>0</v>
      </c>
      <c r="BQ59" s="210">
        <f t="shared" si="117"/>
        <v>0</v>
      </c>
      <c r="BR59" s="210">
        <f t="shared" si="76"/>
        <v>0</v>
      </c>
      <c r="BS59" s="210">
        <f t="shared" si="77"/>
        <v>0</v>
      </c>
      <c r="BT59" s="210">
        <f t="shared" si="118"/>
        <v>0</v>
      </c>
      <c r="BU59" s="210">
        <f t="shared" si="78"/>
        <v>0</v>
      </c>
      <c r="BV59" s="210">
        <f t="shared" si="79"/>
        <v>0</v>
      </c>
      <c r="BW59" s="210">
        <f t="shared" si="119"/>
        <v>0</v>
      </c>
      <c r="BX59" s="210">
        <f t="shared" si="80"/>
        <v>0</v>
      </c>
      <c r="BY59" s="210">
        <f t="shared" si="81"/>
        <v>0</v>
      </c>
      <c r="BZ59" s="210">
        <f t="shared" si="120"/>
        <v>0</v>
      </c>
      <c r="CA59" s="210">
        <f t="shared" si="82"/>
        <v>0</v>
      </c>
      <c r="CB59" s="210">
        <f t="shared" si="83"/>
        <v>0</v>
      </c>
      <c r="CC59" s="210">
        <f t="shared" si="121"/>
        <v>0</v>
      </c>
      <c r="CD59" s="210">
        <f t="shared" si="84"/>
        <v>0</v>
      </c>
      <c r="CE59" s="210">
        <f t="shared" si="85"/>
        <v>0</v>
      </c>
      <c r="CF59" s="210">
        <f t="shared" si="122"/>
        <v>0</v>
      </c>
      <c r="CG59" s="210">
        <f t="shared" si="86"/>
        <v>0</v>
      </c>
      <c r="CH59" s="210">
        <f t="shared" si="87"/>
        <v>0</v>
      </c>
      <c r="CI59" s="210">
        <f t="shared" si="123"/>
        <v>0</v>
      </c>
      <c r="CJ59" s="210">
        <f t="shared" si="88"/>
        <v>0</v>
      </c>
      <c r="CK59" s="210">
        <f t="shared" si="89"/>
        <v>0</v>
      </c>
      <c r="CL59" s="210">
        <f t="shared" si="124"/>
        <v>0</v>
      </c>
      <c r="CM59" s="210">
        <f t="shared" si="90"/>
        <v>0</v>
      </c>
      <c r="CN59" s="210">
        <f t="shared" si="91"/>
        <v>0</v>
      </c>
      <c r="CO59" s="210">
        <f t="shared" si="125"/>
        <v>0</v>
      </c>
      <c r="CP59" s="210">
        <f t="shared" si="92"/>
        <v>0</v>
      </c>
      <c r="CQ59" s="210">
        <f t="shared" si="93"/>
        <v>0</v>
      </c>
      <c r="CR59" s="210">
        <f t="shared" si="126"/>
        <v>0</v>
      </c>
      <c r="CS59" s="210">
        <f t="shared" si="94"/>
        <v>0</v>
      </c>
      <c r="CT59" s="210">
        <f t="shared" si="95"/>
        <v>0</v>
      </c>
      <c r="CU59" s="56">
        <f t="shared" si="127"/>
        <v>0</v>
      </c>
      <c r="CV59" s="64"/>
      <c r="CX59" s="133">
        <f t="shared" si="361"/>
        <v>0</v>
      </c>
      <c r="CY59" s="131">
        <v>42</v>
      </c>
      <c r="DA59" s="133">
        <f t="shared" si="362"/>
        <v>0</v>
      </c>
      <c r="DB59" s="131">
        <v>42</v>
      </c>
      <c r="DD59" s="133">
        <f t="shared" si="363"/>
        <v>0</v>
      </c>
      <c r="DE59" s="131">
        <v>42</v>
      </c>
      <c r="DG59" s="133">
        <f t="shared" si="364"/>
        <v>0</v>
      </c>
      <c r="DH59" s="131">
        <v>42</v>
      </c>
      <c r="DJ59" s="133">
        <f t="shared" si="365"/>
        <v>0</v>
      </c>
      <c r="DK59" s="131">
        <v>42</v>
      </c>
      <c r="DM59" s="133">
        <f t="shared" si="366"/>
        <v>0</v>
      </c>
      <c r="DN59" s="131">
        <v>42</v>
      </c>
      <c r="DP59" s="133">
        <f t="shared" si="367"/>
        <v>0</v>
      </c>
      <c r="DQ59" s="131">
        <v>42</v>
      </c>
      <c r="DS59" s="133">
        <f t="shared" si="368"/>
        <v>0</v>
      </c>
      <c r="DT59" s="131">
        <v>42</v>
      </c>
      <c r="DV59" s="133">
        <f t="shared" si="369"/>
        <v>0</v>
      </c>
      <c r="DW59" s="131">
        <v>42</v>
      </c>
      <c r="DY59" s="133">
        <f t="shared" si="370"/>
        <v>0</v>
      </c>
      <c r="DZ59" s="131">
        <v>42</v>
      </c>
      <c r="EB59" s="133">
        <f t="shared" si="371"/>
        <v>0</v>
      </c>
      <c r="EC59" s="131">
        <v>42</v>
      </c>
      <c r="EE59" s="133">
        <f t="shared" si="372"/>
        <v>0</v>
      </c>
      <c r="EF59" s="131">
        <v>42</v>
      </c>
      <c r="EH59" s="133">
        <f t="shared" si="373"/>
        <v>0</v>
      </c>
      <c r="EI59" s="131">
        <v>42</v>
      </c>
      <c r="EK59" s="133">
        <f t="shared" si="374"/>
        <v>0</v>
      </c>
      <c r="EL59" s="131">
        <v>42</v>
      </c>
      <c r="EN59" s="133">
        <f t="shared" si="375"/>
        <v>0</v>
      </c>
      <c r="EO59" s="131">
        <v>42</v>
      </c>
      <c r="EQ59" s="133">
        <f t="shared" si="376"/>
        <v>0</v>
      </c>
      <c r="ER59" s="131">
        <v>42</v>
      </c>
      <c r="ET59" s="133">
        <f t="shared" si="377"/>
        <v>0</v>
      </c>
      <c r="EU59" s="131">
        <v>42</v>
      </c>
      <c r="EW59" s="133">
        <f t="shared" si="378"/>
        <v>0</v>
      </c>
      <c r="EX59" s="131">
        <v>42</v>
      </c>
      <c r="EZ59" s="133">
        <f t="shared" si="379"/>
        <v>0</v>
      </c>
      <c r="FA59" s="131">
        <v>42</v>
      </c>
      <c r="FC59" s="133">
        <f t="shared" si="380"/>
        <v>0</v>
      </c>
      <c r="FD59" s="131">
        <v>42</v>
      </c>
      <c r="FF59" s="133">
        <f t="shared" si="381"/>
        <v>0</v>
      </c>
      <c r="FG59" s="131">
        <v>42</v>
      </c>
      <c r="FI59" s="133">
        <f t="shared" si="382"/>
        <v>0</v>
      </c>
      <c r="FJ59" s="131">
        <v>42</v>
      </c>
      <c r="FL59" s="133">
        <f t="shared" si="383"/>
        <v>0</v>
      </c>
      <c r="FM59" s="131">
        <v>42</v>
      </c>
      <c r="FO59" s="133">
        <f t="shared" si="384"/>
        <v>0</v>
      </c>
      <c r="FP59" s="131">
        <v>42</v>
      </c>
      <c r="FR59" s="133">
        <f t="shared" si="385"/>
        <v>0</v>
      </c>
      <c r="FS59" s="131">
        <v>42</v>
      </c>
      <c r="FU59" s="133">
        <f t="shared" si="386"/>
        <v>0</v>
      </c>
      <c r="FV59" s="131">
        <v>42</v>
      </c>
      <c r="FX59" s="133">
        <f t="shared" si="387"/>
        <v>0</v>
      </c>
      <c r="FY59" s="131">
        <v>42</v>
      </c>
      <c r="GA59" s="133">
        <f t="shared" si="388"/>
        <v>0</v>
      </c>
      <c r="GB59" s="131">
        <v>42</v>
      </c>
      <c r="GD59" s="133">
        <f t="shared" si="389"/>
        <v>0</v>
      </c>
      <c r="GE59" s="131">
        <v>42</v>
      </c>
      <c r="GG59" s="133">
        <f t="shared" si="390"/>
        <v>0</v>
      </c>
      <c r="GH59" s="131">
        <v>42</v>
      </c>
      <c r="GJ59" s="133">
        <f t="shared" si="391"/>
        <v>0</v>
      </c>
      <c r="GK59" s="131">
        <v>42</v>
      </c>
      <c r="GM59" s="133">
        <f t="shared" si="392"/>
        <v>0</v>
      </c>
      <c r="GN59" s="131">
        <v>42</v>
      </c>
    </row>
    <row r="60" spans="1:211" x14ac:dyDescent="0.25">
      <c r="A60" s="65">
        <f t="shared" si="32"/>
        <v>0</v>
      </c>
      <c r="B60" s="65">
        <f t="shared" si="33"/>
        <v>0</v>
      </c>
      <c r="C60" s="227">
        <v>43</v>
      </c>
      <c r="D60" s="54">
        <f t="shared" si="35"/>
        <v>0</v>
      </c>
      <c r="E60" s="78">
        <f t="shared" si="128"/>
        <v>0</v>
      </c>
      <c r="F60" s="78"/>
      <c r="G60" s="55">
        <f t="shared" si="36"/>
        <v>0</v>
      </c>
      <c r="H60" s="56">
        <f t="shared" si="34"/>
        <v>0</v>
      </c>
      <c r="I60" s="78">
        <f t="shared" si="96"/>
        <v>40</v>
      </c>
      <c r="J60" s="78">
        <f t="shared" si="37"/>
        <v>0</v>
      </c>
      <c r="K60" s="78">
        <f t="shared" si="38"/>
        <v>0</v>
      </c>
      <c r="L60" s="78">
        <f t="shared" si="97"/>
        <v>60</v>
      </c>
      <c r="M60" s="55">
        <f t="shared" si="39"/>
        <v>0</v>
      </c>
      <c r="N60" s="56">
        <f t="shared" si="40"/>
        <v>0</v>
      </c>
      <c r="O60" s="78">
        <f t="shared" si="98"/>
        <v>0</v>
      </c>
      <c r="P60" s="78">
        <f t="shared" si="41"/>
        <v>0</v>
      </c>
      <c r="Q60" s="78">
        <f t="shared" si="42"/>
        <v>0</v>
      </c>
      <c r="R60" s="78">
        <f t="shared" si="99"/>
        <v>0</v>
      </c>
      <c r="S60" s="55">
        <f t="shared" si="43"/>
        <v>0</v>
      </c>
      <c r="T60" s="56">
        <f t="shared" si="100"/>
        <v>0</v>
      </c>
      <c r="U60" s="78">
        <f t="shared" si="101"/>
        <v>0</v>
      </c>
      <c r="V60" s="78">
        <f t="shared" si="44"/>
        <v>0</v>
      </c>
      <c r="W60" s="78">
        <f t="shared" si="45"/>
        <v>0</v>
      </c>
      <c r="X60" s="78">
        <f t="shared" si="102"/>
        <v>0</v>
      </c>
      <c r="Y60" s="55">
        <f t="shared" si="46"/>
        <v>0</v>
      </c>
      <c r="Z60" s="228">
        <f t="shared" si="47"/>
        <v>0</v>
      </c>
      <c r="AA60" s="3">
        <f t="shared" si="103"/>
        <v>0</v>
      </c>
      <c r="AB60" s="210">
        <f t="shared" si="48"/>
        <v>0</v>
      </c>
      <c r="AC60" s="210">
        <f t="shared" si="49"/>
        <v>0</v>
      </c>
      <c r="AD60" s="210">
        <f t="shared" ref="AD60" si="465">IF(AC59=0,AC$14,0)</f>
        <v>0</v>
      </c>
      <c r="AE60" s="210">
        <f t="shared" si="50"/>
        <v>0</v>
      </c>
      <c r="AF60" s="210">
        <f t="shared" si="51"/>
        <v>0</v>
      </c>
      <c r="AG60" s="210">
        <f t="shared" ref="AG60" si="466">IF(AF59=0,AF$14,0)</f>
        <v>0</v>
      </c>
      <c r="AH60" s="210">
        <f t="shared" si="52"/>
        <v>0</v>
      </c>
      <c r="AI60" s="210">
        <f t="shared" si="53"/>
        <v>0</v>
      </c>
      <c r="AJ60" s="210">
        <f t="shared" ref="AJ60" si="467">IF(AI59=0,AI$14,0)</f>
        <v>0</v>
      </c>
      <c r="AK60" s="210">
        <f t="shared" si="54"/>
        <v>0</v>
      </c>
      <c r="AL60" s="210">
        <f t="shared" si="55"/>
        <v>0</v>
      </c>
      <c r="AM60" s="210">
        <f t="shared" ref="AM60" si="468">IF(AL59=0,AL$14,0)</f>
        <v>0</v>
      </c>
      <c r="AN60" s="210">
        <f t="shared" si="56"/>
        <v>0</v>
      </c>
      <c r="AO60" s="210">
        <f t="shared" si="57"/>
        <v>0</v>
      </c>
      <c r="AP60" s="210">
        <f t="shared" ref="AP60" si="469">IF(AO59=0,AO$14,0)</f>
        <v>0</v>
      </c>
      <c r="AQ60" s="210">
        <f t="shared" si="58"/>
        <v>0</v>
      </c>
      <c r="AR60" s="210">
        <f t="shared" si="59"/>
        <v>0</v>
      </c>
      <c r="AS60" s="210">
        <f t="shared" ref="AS60" si="470">IF(AR59=0,AR$14,0)</f>
        <v>0</v>
      </c>
      <c r="AT60" s="210">
        <f t="shared" si="60"/>
        <v>0</v>
      </c>
      <c r="AU60" s="210">
        <f t="shared" si="61"/>
        <v>0</v>
      </c>
      <c r="AV60" s="210">
        <f t="shared" ref="AV60" si="471">IF(AU59=0,AU$14,0)</f>
        <v>0</v>
      </c>
      <c r="AW60" s="210">
        <f t="shared" si="62"/>
        <v>0</v>
      </c>
      <c r="AX60" s="210">
        <f t="shared" si="63"/>
        <v>0</v>
      </c>
      <c r="AY60" s="210">
        <f t="shared" ref="AY60" si="472">IF(AX59=0,AX$14,0)</f>
        <v>0</v>
      </c>
      <c r="AZ60" s="210">
        <f t="shared" si="64"/>
        <v>0</v>
      </c>
      <c r="BA60" s="210">
        <f t="shared" si="65"/>
        <v>0</v>
      </c>
      <c r="BB60" s="210">
        <f t="shared" si="112"/>
        <v>0</v>
      </c>
      <c r="BC60" s="210">
        <f t="shared" si="66"/>
        <v>0</v>
      </c>
      <c r="BD60" s="210">
        <f t="shared" si="67"/>
        <v>0</v>
      </c>
      <c r="BE60" s="210">
        <f t="shared" si="113"/>
        <v>0</v>
      </c>
      <c r="BF60" s="210">
        <f t="shared" si="68"/>
        <v>0</v>
      </c>
      <c r="BG60" s="210">
        <f t="shared" si="69"/>
        <v>0</v>
      </c>
      <c r="BH60" s="210">
        <f t="shared" si="114"/>
        <v>0</v>
      </c>
      <c r="BI60" s="210">
        <f t="shared" si="70"/>
        <v>0</v>
      </c>
      <c r="BJ60" s="210">
        <f t="shared" si="71"/>
        <v>0</v>
      </c>
      <c r="BK60" s="210">
        <f t="shared" si="115"/>
        <v>0</v>
      </c>
      <c r="BL60" s="210">
        <f t="shared" si="72"/>
        <v>0</v>
      </c>
      <c r="BM60" s="210">
        <f t="shared" si="73"/>
        <v>0</v>
      </c>
      <c r="BN60" s="210">
        <f t="shared" si="116"/>
        <v>0</v>
      </c>
      <c r="BO60" s="210">
        <f t="shared" si="74"/>
        <v>0</v>
      </c>
      <c r="BP60" s="210">
        <f t="shared" si="75"/>
        <v>0</v>
      </c>
      <c r="BQ60" s="210">
        <f t="shared" si="117"/>
        <v>0</v>
      </c>
      <c r="BR60" s="210">
        <f t="shared" si="76"/>
        <v>0</v>
      </c>
      <c r="BS60" s="210">
        <f t="shared" si="77"/>
        <v>0</v>
      </c>
      <c r="BT60" s="210">
        <f t="shared" si="118"/>
        <v>0</v>
      </c>
      <c r="BU60" s="210">
        <f t="shared" si="78"/>
        <v>0</v>
      </c>
      <c r="BV60" s="210">
        <f t="shared" si="79"/>
        <v>0</v>
      </c>
      <c r="BW60" s="210">
        <f t="shared" si="119"/>
        <v>0</v>
      </c>
      <c r="BX60" s="210">
        <f t="shared" si="80"/>
        <v>0</v>
      </c>
      <c r="BY60" s="210">
        <f t="shared" si="81"/>
        <v>0</v>
      </c>
      <c r="BZ60" s="210">
        <f t="shared" si="120"/>
        <v>0</v>
      </c>
      <c r="CA60" s="210">
        <f t="shared" si="82"/>
        <v>0</v>
      </c>
      <c r="CB60" s="210">
        <f t="shared" si="83"/>
        <v>0</v>
      </c>
      <c r="CC60" s="210">
        <f t="shared" si="121"/>
        <v>0</v>
      </c>
      <c r="CD60" s="210">
        <f t="shared" si="84"/>
        <v>0</v>
      </c>
      <c r="CE60" s="210">
        <f t="shared" si="85"/>
        <v>0</v>
      </c>
      <c r="CF60" s="210">
        <f t="shared" si="122"/>
        <v>0</v>
      </c>
      <c r="CG60" s="210">
        <f t="shared" si="86"/>
        <v>0</v>
      </c>
      <c r="CH60" s="210">
        <f t="shared" si="87"/>
        <v>0</v>
      </c>
      <c r="CI60" s="210">
        <f t="shared" si="123"/>
        <v>0</v>
      </c>
      <c r="CJ60" s="210">
        <f t="shared" si="88"/>
        <v>0</v>
      </c>
      <c r="CK60" s="210">
        <f t="shared" si="89"/>
        <v>0</v>
      </c>
      <c r="CL60" s="210">
        <f t="shared" si="124"/>
        <v>0</v>
      </c>
      <c r="CM60" s="210">
        <f t="shared" si="90"/>
        <v>0</v>
      </c>
      <c r="CN60" s="210">
        <f t="shared" si="91"/>
        <v>0</v>
      </c>
      <c r="CO60" s="210">
        <f t="shared" si="125"/>
        <v>0</v>
      </c>
      <c r="CP60" s="210">
        <f t="shared" si="92"/>
        <v>0</v>
      </c>
      <c r="CQ60" s="210">
        <f t="shared" si="93"/>
        <v>0</v>
      </c>
      <c r="CR60" s="210">
        <f t="shared" si="126"/>
        <v>0</v>
      </c>
      <c r="CS60" s="210">
        <f t="shared" si="94"/>
        <v>0</v>
      </c>
      <c r="CT60" s="210">
        <f t="shared" si="95"/>
        <v>0</v>
      </c>
      <c r="CU60" s="56">
        <f t="shared" si="127"/>
        <v>0</v>
      </c>
      <c r="CV60" s="64"/>
      <c r="CX60" s="133">
        <f t="shared" si="361"/>
        <v>0</v>
      </c>
      <c r="CY60" s="131">
        <v>43</v>
      </c>
      <c r="DA60" s="133">
        <f t="shared" si="362"/>
        <v>0</v>
      </c>
      <c r="DB60" s="131">
        <v>43</v>
      </c>
      <c r="DD60" s="133">
        <f t="shared" si="363"/>
        <v>0</v>
      </c>
      <c r="DE60" s="131">
        <v>43</v>
      </c>
      <c r="DG60" s="133">
        <f t="shared" si="364"/>
        <v>0</v>
      </c>
      <c r="DH60" s="131">
        <v>43</v>
      </c>
      <c r="DJ60" s="133">
        <f t="shared" si="365"/>
        <v>0</v>
      </c>
      <c r="DK60" s="131">
        <v>43</v>
      </c>
      <c r="DM60" s="133">
        <f t="shared" si="366"/>
        <v>0</v>
      </c>
      <c r="DN60" s="131">
        <v>43</v>
      </c>
      <c r="DP60" s="133">
        <f t="shared" si="367"/>
        <v>0</v>
      </c>
      <c r="DQ60" s="131">
        <v>43</v>
      </c>
      <c r="DS60" s="133">
        <f t="shared" si="368"/>
        <v>0</v>
      </c>
      <c r="DT60" s="131">
        <v>43</v>
      </c>
      <c r="DV60" s="133">
        <f t="shared" si="369"/>
        <v>0</v>
      </c>
      <c r="DW60" s="131">
        <v>43</v>
      </c>
      <c r="DY60" s="133">
        <f t="shared" si="370"/>
        <v>0</v>
      </c>
      <c r="DZ60" s="131">
        <v>43</v>
      </c>
      <c r="EB60" s="133">
        <f t="shared" si="371"/>
        <v>0</v>
      </c>
      <c r="EC60" s="131">
        <v>43</v>
      </c>
      <c r="EE60" s="133">
        <f t="shared" si="372"/>
        <v>0</v>
      </c>
      <c r="EF60" s="131">
        <v>43</v>
      </c>
      <c r="EH60" s="133">
        <f t="shared" si="373"/>
        <v>0</v>
      </c>
      <c r="EI60" s="131">
        <v>43</v>
      </c>
      <c r="EK60" s="133">
        <f t="shared" si="374"/>
        <v>0</v>
      </c>
      <c r="EL60" s="131">
        <v>43</v>
      </c>
      <c r="EN60" s="133">
        <f t="shared" si="375"/>
        <v>0</v>
      </c>
      <c r="EO60" s="131">
        <v>43</v>
      </c>
      <c r="EQ60" s="133">
        <f t="shared" si="376"/>
        <v>0</v>
      </c>
      <c r="ER60" s="131">
        <v>43</v>
      </c>
      <c r="ET60" s="133">
        <f t="shared" si="377"/>
        <v>0</v>
      </c>
      <c r="EU60" s="131">
        <v>43</v>
      </c>
      <c r="EW60" s="133">
        <f t="shared" si="378"/>
        <v>0</v>
      </c>
      <c r="EX60" s="131">
        <v>43</v>
      </c>
      <c r="EZ60" s="133">
        <f t="shared" si="379"/>
        <v>0</v>
      </c>
      <c r="FA60" s="131">
        <v>43</v>
      </c>
      <c r="FC60" s="133">
        <f t="shared" si="380"/>
        <v>0</v>
      </c>
      <c r="FD60" s="131">
        <v>43</v>
      </c>
      <c r="FF60" s="133">
        <f t="shared" si="381"/>
        <v>0</v>
      </c>
      <c r="FG60" s="131">
        <v>43</v>
      </c>
      <c r="FI60" s="133">
        <f t="shared" si="382"/>
        <v>0</v>
      </c>
      <c r="FJ60" s="131">
        <v>43</v>
      </c>
      <c r="FL60" s="133">
        <f t="shared" si="383"/>
        <v>0</v>
      </c>
      <c r="FM60" s="131">
        <v>43</v>
      </c>
      <c r="FO60" s="133">
        <f t="shared" si="384"/>
        <v>0</v>
      </c>
      <c r="FP60" s="131">
        <v>43</v>
      </c>
      <c r="FR60" s="133">
        <f t="shared" si="385"/>
        <v>0</v>
      </c>
      <c r="FS60" s="131">
        <v>43</v>
      </c>
      <c r="FU60" s="133">
        <f t="shared" si="386"/>
        <v>0</v>
      </c>
      <c r="FV60" s="131">
        <v>43</v>
      </c>
      <c r="FX60" s="133">
        <f t="shared" si="387"/>
        <v>0</v>
      </c>
      <c r="FY60" s="131">
        <v>43</v>
      </c>
      <c r="GA60" s="133">
        <f t="shared" si="388"/>
        <v>0</v>
      </c>
      <c r="GB60" s="131">
        <v>43</v>
      </c>
      <c r="GD60" s="133">
        <f t="shared" si="389"/>
        <v>0</v>
      </c>
      <c r="GE60" s="131">
        <v>43</v>
      </c>
      <c r="GG60" s="133">
        <f t="shared" si="390"/>
        <v>0</v>
      </c>
      <c r="GH60" s="131">
        <v>43</v>
      </c>
      <c r="GJ60" s="133">
        <f t="shared" si="391"/>
        <v>0</v>
      </c>
      <c r="GK60" s="131">
        <v>43</v>
      </c>
      <c r="GM60" s="133">
        <f t="shared" si="392"/>
        <v>0</v>
      </c>
      <c r="GN60" s="131">
        <v>43</v>
      </c>
    </row>
    <row r="61" spans="1:211" x14ac:dyDescent="0.25">
      <c r="A61" s="65">
        <f t="shared" si="32"/>
        <v>0</v>
      </c>
      <c r="B61" s="65">
        <f t="shared" si="33"/>
        <v>0</v>
      </c>
      <c r="C61" s="227">
        <v>44</v>
      </c>
      <c r="D61" s="54">
        <f t="shared" si="35"/>
        <v>0</v>
      </c>
      <c r="E61" s="78">
        <f t="shared" si="128"/>
        <v>0</v>
      </c>
      <c r="F61" s="78"/>
      <c r="G61" s="55">
        <f t="shared" si="36"/>
        <v>0</v>
      </c>
      <c r="H61" s="56">
        <f t="shared" si="34"/>
        <v>0</v>
      </c>
      <c r="I61" s="78">
        <f t="shared" si="96"/>
        <v>40</v>
      </c>
      <c r="J61" s="78">
        <f t="shared" si="37"/>
        <v>0</v>
      </c>
      <c r="K61" s="78">
        <f t="shared" si="38"/>
        <v>0</v>
      </c>
      <c r="L61" s="78">
        <f t="shared" si="97"/>
        <v>60</v>
      </c>
      <c r="M61" s="55">
        <f t="shared" si="39"/>
        <v>0</v>
      </c>
      <c r="N61" s="56">
        <f t="shared" si="40"/>
        <v>0</v>
      </c>
      <c r="O61" s="78">
        <f t="shared" si="98"/>
        <v>0</v>
      </c>
      <c r="P61" s="78">
        <f t="shared" si="41"/>
        <v>0</v>
      </c>
      <c r="Q61" s="78">
        <f t="shared" si="42"/>
        <v>0</v>
      </c>
      <c r="R61" s="78">
        <f t="shared" si="99"/>
        <v>0</v>
      </c>
      <c r="S61" s="55">
        <f t="shared" si="43"/>
        <v>0</v>
      </c>
      <c r="T61" s="56">
        <f t="shared" si="100"/>
        <v>0</v>
      </c>
      <c r="U61" s="78">
        <f t="shared" si="101"/>
        <v>0</v>
      </c>
      <c r="V61" s="78">
        <f t="shared" si="44"/>
        <v>0</v>
      </c>
      <c r="W61" s="78">
        <f t="shared" si="45"/>
        <v>0</v>
      </c>
      <c r="X61" s="78">
        <f t="shared" si="102"/>
        <v>0</v>
      </c>
      <c r="Y61" s="55">
        <f t="shared" si="46"/>
        <v>0</v>
      </c>
      <c r="Z61" s="228">
        <f t="shared" si="47"/>
        <v>0</v>
      </c>
      <c r="AA61" s="3">
        <f t="shared" si="103"/>
        <v>0</v>
      </c>
      <c r="AB61" s="210">
        <f t="shared" si="48"/>
        <v>0</v>
      </c>
      <c r="AC61" s="210">
        <f t="shared" si="49"/>
        <v>0</v>
      </c>
      <c r="AD61" s="210">
        <f t="shared" ref="AD61" si="473">IF(AC60=0,AC$14,0)</f>
        <v>0</v>
      </c>
      <c r="AE61" s="210">
        <f t="shared" si="50"/>
        <v>0</v>
      </c>
      <c r="AF61" s="210">
        <f t="shared" si="51"/>
        <v>0</v>
      </c>
      <c r="AG61" s="210">
        <f t="shared" ref="AG61" si="474">IF(AF60=0,AF$14,0)</f>
        <v>0</v>
      </c>
      <c r="AH61" s="210">
        <f t="shared" si="52"/>
        <v>0</v>
      </c>
      <c r="AI61" s="210">
        <f t="shared" si="53"/>
        <v>0</v>
      </c>
      <c r="AJ61" s="210">
        <f t="shared" ref="AJ61" si="475">IF(AI60=0,AI$14,0)</f>
        <v>0</v>
      </c>
      <c r="AK61" s="210">
        <f t="shared" si="54"/>
        <v>0</v>
      </c>
      <c r="AL61" s="210">
        <f t="shared" si="55"/>
        <v>0</v>
      </c>
      <c r="AM61" s="210">
        <f t="shared" ref="AM61" si="476">IF(AL60=0,AL$14,0)</f>
        <v>0</v>
      </c>
      <c r="AN61" s="210">
        <f t="shared" si="56"/>
        <v>0</v>
      </c>
      <c r="AO61" s="210">
        <f t="shared" si="57"/>
        <v>0</v>
      </c>
      <c r="AP61" s="210">
        <f t="shared" ref="AP61" si="477">IF(AO60=0,AO$14,0)</f>
        <v>0</v>
      </c>
      <c r="AQ61" s="210">
        <f t="shared" si="58"/>
        <v>0</v>
      </c>
      <c r="AR61" s="210">
        <f t="shared" si="59"/>
        <v>0</v>
      </c>
      <c r="AS61" s="210">
        <f t="shared" ref="AS61" si="478">IF(AR60=0,AR$14,0)</f>
        <v>0</v>
      </c>
      <c r="AT61" s="210">
        <f t="shared" si="60"/>
        <v>0</v>
      </c>
      <c r="AU61" s="210">
        <f t="shared" si="61"/>
        <v>0</v>
      </c>
      <c r="AV61" s="210">
        <f t="shared" ref="AV61" si="479">IF(AU60=0,AU$14,0)</f>
        <v>0</v>
      </c>
      <c r="AW61" s="210">
        <f t="shared" si="62"/>
        <v>0</v>
      </c>
      <c r="AX61" s="210">
        <f t="shared" si="63"/>
        <v>0</v>
      </c>
      <c r="AY61" s="210">
        <f t="shared" ref="AY61" si="480">IF(AX60=0,AX$14,0)</f>
        <v>0</v>
      </c>
      <c r="AZ61" s="210">
        <f t="shared" si="64"/>
        <v>0</v>
      </c>
      <c r="BA61" s="210">
        <f t="shared" si="65"/>
        <v>0</v>
      </c>
      <c r="BB61" s="210">
        <f t="shared" si="112"/>
        <v>0</v>
      </c>
      <c r="BC61" s="210">
        <f t="shared" si="66"/>
        <v>0</v>
      </c>
      <c r="BD61" s="210">
        <f t="shared" si="67"/>
        <v>0</v>
      </c>
      <c r="BE61" s="210">
        <f t="shared" si="113"/>
        <v>0</v>
      </c>
      <c r="BF61" s="210">
        <f t="shared" si="68"/>
        <v>0</v>
      </c>
      <c r="BG61" s="210">
        <f t="shared" si="69"/>
        <v>0</v>
      </c>
      <c r="BH61" s="210">
        <f t="shared" si="114"/>
        <v>0</v>
      </c>
      <c r="BI61" s="210">
        <f t="shared" si="70"/>
        <v>0</v>
      </c>
      <c r="BJ61" s="210">
        <f t="shared" si="71"/>
        <v>0</v>
      </c>
      <c r="BK61" s="210">
        <f t="shared" si="115"/>
        <v>0</v>
      </c>
      <c r="BL61" s="210">
        <f t="shared" si="72"/>
        <v>0</v>
      </c>
      <c r="BM61" s="210">
        <f t="shared" si="73"/>
        <v>0</v>
      </c>
      <c r="BN61" s="210">
        <f t="shared" si="116"/>
        <v>0</v>
      </c>
      <c r="BO61" s="210">
        <f t="shared" si="74"/>
        <v>0</v>
      </c>
      <c r="BP61" s="210">
        <f t="shared" si="75"/>
        <v>0</v>
      </c>
      <c r="BQ61" s="210">
        <f t="shared" si="117"/>
        <v>0</v>
      </c>
      <c r="BR61" s="210">
        <f t="shared" si="76"/>
        <v>0</v>
      </c>
      <c r="BS61" s="210">
        <f t="shared" si="77"/>
        <v>0</v>
      </c>
      <c r="BT61" s="210">
        <f t="shared" si="118"/>
        <v>0</v>
      </c>
      <c r="BU61" s="210">
        <f t="shared" si="78"/>
        <v>0</v>
      </c>
      <c r="BV61" s="210">
        <f t="shared" si="79"/>
        <v>0</v>
      </c>
      <c r="BW61" s="210">
        <f t="shared" si="119"/>
        <v>0</v>
      </c>
      <c r="BX61" s="210">
        <f t="shared" si="80"/>
        <v>0</v>
      </c>
      <c r="BY61" s="210">
        <f t="shared" si="81"/>
        <v>0</v>
      </c>
      <c r="BZ61" s="210">
        <f t="shared" si="120"/>
        <v>0</v>
      </c>
      <c r="CA61" s="210">
        <f t="shared" si="82"/>
        <v>0</v>
      </c>
      <c r="CB61" s="210">
        <f t="shared" si="83"/>
        <v>0</v>
      </c>
      <c r="CC61" s="210">
        <f t="shared" si="121"/>
        <v>0</v>
      </c>
      <c r="CD61" s="210">
        <f t="shared" si="84"/>
        <v>0</v>
      </c>
      <c r="CE61" s="210">
        <f t="shared" si="85"/>
        <v>0</v>
      </c>
      <c r="CF61" s="210">
        <f t="shared" si="122"/>
        <v>0</v>
      </c>
      <c r="CG61" s="210">
        <f t="shared" si="86"/>
        <v>0</v>
      </c>
      <c r="CH61" s="210">
        <f t="shared" si="87"/>
        <v>0</v>
      </c>
      <c r="CI61" s="210">
        <f t="shared" si="123"/>
        <v>0</v>
      </c>
      <c r="CJ61" s="210">
        <f t="shared" si="88"/>
        <v>0</v>
      </c>
      <c r="CK61" s="210">
        <f t="shared" si="89"/>
        <v>0</v>
      </c>
      <c r="CL61" s="210">
        <f t="shared" si="124"/>
        <v>0</v>
      </c>
      <c r="CM61" s="210">
        <f t="shared" si="90"/>
        <v>0</v>
      </c>
      <c r="CN61" s="210">
        <f t="shared" si="91"/>
        <v>0</v>
      </c>
      <c r="CO61" s="210">
        <f t="shared" si="125"/>
        <v>0</v>
      </c>
      <c r="CP61" s="210">
        <f t="shared" si="92"/>
        <v>0</v>
      </c>
      <c r="CQ61" s="210">
        <f t="shared" si="93"/>
        <v>0</v>
      </c>
      <c r="CR61" s="210">
        <f t="shared" si="126"/>
        <v>0</v>
      </c>
      <c r="CS61" s="210">
        <f t="shared" si="94"/>
        <v>0</v>
      </c>
      <c r="CT61" s="210">
        <f t="shared" si="95"/>
        <v>0</v>
      </c>
      <c r="CU61" s="56">
        <f t="shared" si="127"/>
        <v>0</v>
      </c>
      <c r="CV61" s="64"/>
      <c r="CX61" s="133">
        <f t="shared" si="361"/>
        <v>0</v>
      </c>
      <c r="CY61" s="131">
        <v>44</v>
      </c>
      <c r="DA61" s="133">
        <f t="shared" si="362"/>
        <v>0</v>
      </c>
      <c r="DB61" s="131">
        <v>44</v>
      </c>
      <c r="DD61" s="133">
        <f t="shared" si="363"/>
        <v>0</v>
      </c>
      <c r="DE61" s="131">
        <v>44</v>
      </c>
      <c r="DG61" s="133">
        <f t="shared" si="364"/>
        <v>0</v>
      </c>
      <c r="DH61" s="131">
        <v>44</v>
      </c>
      <c r="DJ61" s="133">
        <f t="shared" si="365"/>
        <v>0</v>
      </c>
      <c r="DK61" s="131">
        <v>44</v>
      </c>
      <c r="DM61" s="133">
        <f t="shared" si="366"/>
        <v>0</v>
      </c>
      <c r="DN61" s="131">
        <v>44</v>
      </c>
      <c r="DP61" s="133">
        <f t="shared" si="367"/>
        <v>0</v>
      </c>
      <c r="DQ61" s="131">
        <v>44</v>
      </c>
      <c r="DS61" s="133">
        <f t="shared" si="368"/>
        <v>0</v>
      </c>
      <c r="DT61" s="131">
        <v>44</v>
      </c>
      <c r="DV61" s="133">
        <f t="shared" si="369"/>
        <v>0</v>
      </c>
      <c r="DW61" s="131">
        <v>44</v>
      </c>
      <c r="DY61" s="133">
        <f t="shared" si="370"/>
        <v>0</v>
      </c>
      <c r="DZ61" s="131">
        <v>44</v>
      </c>
      <c r="EB61" s="133">
        <f t="shared" si="371"/>
        <v>0</v>
      </c>
      <c r="EC61" s="131">
        <v>44</v>
      </c>
      <c r="EE61" s="133">
        <f t="shared" si="372"/>
        <v>0</v>
      </c>
      <c r="EF61" s="131">
        <v>44</v>
      </c>
      <c r="EH61" s="133">
        <f t="shared" si="373"/>
        <v>0</v>
      </c>
      <c r="EI61" s="131">
        <v>44</v>
      </c>
      <c r="EK61" s="133">
        <f t="shared" si="374"/>
        <v>0</v>
      </c>
      <c r="EL61" s="131">
        <v>44</v>
      </c>
      <c r="EN61" s="133">
        <f t="shared" si="375"/>
        <v>0</v>
      </c>
      <c r="EO61" s="131">
        <v>44</v>
      </c>
      <c r="EQ61" s="133">
        <f t="shared" si="376"/>
        <v>0</v>
      </c>
      <c r="ER61" s="131">
        <v>44</v>
      </c>
      <c r="ET61" s="133">
        <f t="shared" si="377"/>
        <v>0</v>
      </c>
      <c r="EU61" s="131">
        <v>44</v>
      </c>
      <c r="EW61" s="133">
        <f t="shared" si="378"/>
        <v>0</v>
      </c>
      <c r="EX61" s="131">
        <v>44</v>
      </c>
      <c r="EZ61" s="133">
        <f t="shared" si="379"/>
        <v>0</v>
      </c>
      <c r="FA61" s="131">
        <v>44</v>
      </c>
      <c r="FC61" s="133">
        <f t="shared" si="380"/>
        <v>0</v>
      </c>
      <c r="FD61" s="131">
        <v>44</v>
      </c>
      <c r="FF61" s="133">
        <f t="shared" si="381"/>
        <v>0</v>
      </c>
      <c r="FG61" s="131">
        <v>44</v>
      </c>
      <c r="FI61" s="133">
        <f t="shared" si="382"/>
        <v>0</v>
      </c>
      <c r="FJ61" s="131">
        <v>44</v>
      </c>
      <c r="FL61" s="133">
        <f t="shared" si="383"/>
        <v>0</v>
      </c>
      <c r="FM61" s="131">
        <v>44</v>
      </c>
      <c r="FO61" s="133">
        <f t="shared" si="384"/>
        <v>0</v>
      </c>
      <c r="FP61" s="131">
        <v>44</v>
      </c>
      <c r="FR61" s="133">
        <f t="shared" si="385"/>
        <v>0</v>
      </c>
      <c r="FS61" s="131">
        <v>44</v>
      </c>
      <c r="FU61" s="133">
        <f t="shared" si="386"/>
        <v>0</v>
      </c>
      <c r="FV61" s="131">
        <v>44</v>
      </c>
      <c r="FX61" s="133">
        <f t="shared" si="387"/>
        <v>0</v>
      </c>
      <c r="FY61" s="131">
        <v>44</v>
      </c>
      <c r="GA61" s="133">
        <f t="shared" si="388"/>
        <v>0</v>
      </c>
      <c r="GB61" s="131">
        <v>44</v>
      </c>
      <c r="GD61" s="133">
        <f t="shared" si="389"/>
        <v>0</v>
      </c>
      <c r="GE61" s="131">
        <v>44</v>
      </c>
      <c r="GG61" s="133">
        <f t="shared" si="390"/>
        <v>0</v>
      </c>
      <c r="GH61" s="131">
        <v>44</v>
      </c>
      <c r="GJ61" s="133">
        <f t="shared" si="391"/>
        <v>0</v>
      </c>
      <c r="GK61" s="131">
        <v>44</v>
      </c>
      <c r="GM61" s="133">
        <f t="shared" si="392"/>
        <v>0</v>
      </c>
      <c r="GN61" s="131">
        <v>44</v>
      </c>
    </row>
    <row r="62" spans="1:211" x14ac:dyDescent="0.25">
      <c r="A62" s="65">
        <f t="shared" si="32"/>
        <v>0</v>
      </c>
      <c r="B62" s="65">
        <f t="shared" si="33"/>
        <v>0</v>
      </c>
      <c r="C62" s="227">
        <v>45</v>
      </c>
      <c r="D62" s="54">
        <f t="shared" si="35"/>
        <v>0</v>
      </c>
      <c r="E62" s="78">
        <f t="shared" si="128"/>
        <v>0</v>
      </c>
      <c r="F62" s="78"/>
      <c r="G62" s="55">
        <f t="shared" si="36"/>
        <v>0</v>
      </c>
      <c r="H62" s="56">
        <f t="shared" si="34"/>
        <v>0</v>
      </c>
      <c r="I62" s="78">
        <f t="shared" si="96"/>
        <v>40</v>
      </c>
      <c r="J62" s="78">
        <f t="shared" si="37"/>
        <v>0</v>
      </c>
      <c r="K62" s="78">
        <f t="shared" si="38"/>
        <v>0</v>
      </c>
      <c r="L62" s="78">
        <f t="shared" si="97"/>
        <v>60</v>
      </c>
      <c r="M62" s="55">
        <f t="shared" si="39"/>
        <v>0</v>
      </c>
      <c r="N62" s="56">
        <f t="shared" si="40"/>
        <v>0</v>
      </c>
      <c r="O62" s="78">
        <f t="shared" si="98"/>
        <v>0</v>
      </c>
      <c r="P62" s="78">
        <f t="shared" si="41"/>
        <v>0</v>
      </c>
      <c r="Q62" s="78">
        <f t="shared" si="42"/>
        <v>0</v>
      </c>
      <c r="R62" s="78">
        <f t="shared" si="99"/>
        <v>0</v>
      </c>
      <c r="S62" s="55">
        <f t="shared" si="43"/>
        <v>0</v>
      </c>
      <c r="T62" s="56">
        <f t="shared" si="100"/>
        <v>0</v>
      </c>
      <c r="U62" s="78">
        <f t="shared" si="101"/>
        <v>0</v>
      </c>
      <c r="V62" s="78">
        <f t="shared" si="44"/>
        <v>0</v>
      </c>
      <c r="W62" s="78">
        <f t="shared" si="45"/>
        <v>0</v>
      </c>
      <c r="X62" s="78">
        <f t="shared" si="102"/>
        <v>0</v>
      </c>
      <c r="Y62" s="55">
        <f t="shared" si="46"/>
        <v>0</v>
      </c>
      <c r="Z62" s="228">
        <f t="shared" si="47"/>
        <v>0</v>
      </c>
      <c r="AA62" s="3">
        <f t="shared" si="103"/>
        <v>0</v>
      </c>
      <c r="AB62" s="210">
        <f t="shared" si="48"/>
        <v>0</v>
      </c>
      <c r="AC62" s="210">
        <f t="shared" si="49"/>
        <v>0</v>
      </c>
      <c r="AD62" s="210">
        <f t="shared" ref="AD62" si="481">IF(AC61=0,AC$14,0)</f>
        <v>0</v>
      </c>
      <c r="AE62" s="210">
        <f t="shared" si="50"/>
        <v>0</v>
      </c>
      <c r="AF62" s="210">
        <f t="shared" si="51"/>
        <v>0</v>
      </c>
      <c r="AG62" s="210">
        <f t="shared" ref="AG62" si="482">IF(AF61=0,AF$14,0)</f>
        <v>0</v>
      </c>
      <c r="AH62" s="210">
        <f t="shared" si="52"/>
        <v>0</v>
      </c>
      <c r="AI62" s="210">
        <f t="shared" si="53"/>
        <v>0</v>
      </c>
      <c r="AJ62" s="210">
        <f t="shared" ref="AJ62" si="483">IF(AI61=0,AI$14,0)</f>
        <v>0</v>
      </c>
      <c r="AK62" s="210">
        <f t="shared" si="54"/>
        <v>0</v>
      </c>
      <c r="AL62" s="210">
        <f t="shared" si="55"/>
        <v>0</v>
      </c>
      <c r="AM62" s="210">
        <f t="shared" ref="AM62" si="484">IF(AL61=0,AL$14,0)</f>
        <v>0</v>
      </c>
      <c r="AN62" s="210">
        <f t="shared" si="56"/>
        <v>0</v>
      </c>
      <c r="AO62" s="210">
        <f t="shared" si="57"/>
        <v>0</v>
      </c>
      <c r="AP62" s="210">
        <f t="shared" ref="AP62" si="485">IF(AO61=0,AO$14,0)</f>
        <v>0</v>
      </c>
      <c r="AQ62" s="210">
        <f t="shared" si="58"/>
        <v>0</v>
      </c>
      <c r="AR62" s="210">
        <f t="shared" si="59"/>
        <v>0</v>
      </c>
      <c r="AS62" s="210">
        <f t="shared" ref="AS62" si="486">IF(AR61=0,AR$14,0)</f>
        <v>0</v>
      </c>
      <c r="AT62" s="210">
        <f t="shared" si="60"/>
        <v>0</v>
      </c>
      <c r="AU62" s="210">
        <f t="shared" si="61"/>
        <v>0</v>
      </c>
      <c r="AV62" s="210">
        <f t="shared" ref="AV62" si="487">IF(AU61=0,AU$14,0)</f>
        <v>0</v>
      </c>
      <c r="AW62" s="210">
        <f t="shared" si="62"/>
        <v>0</v>
      </c>
      <c r="AX62" s="210">
        <f t="shared" si="63"/>
        <v>0</v>
      </c>
      <c r="AY62" s="210">
        <f t="shared" ref="AY62" si="488">IF(AX61=0,AX$14,0)</f>
        <v>0</v>
      </c>
      <c r="AZ62" s="210">
        <f t="shared" si="64"/>
        <v>0</v>
      </c>
      <c r="BA62" s="210">
        <f t="shared" si="65"/>
        <v>0</v>
      </c>
      <c r="BB62" s="210">
        <f t="shared" si="112"/>
        <v>0</v>
      </c>
      <c r="BC62" s="210">
        <f t="shared" si="66"/>
        <v>0</v>
      </c>
      <c r="BD62" s="210">
        <f t="shared" si="67"/>
        <v>0</v>
      </c>
      <c r="BE62" s="210">
        <f t="shared" si="113"/>
        <v>0</v>
      </c>
      <c r="BF62" s="210">
        <f t="shared" si="68"/>
        <v>0</v>
      </c>
      <c r="BG62" s="210">
        <f t="shared" si="69"/>
        <v>0</v>
      </c>
      <c r="BH62" s="210">
        <f t="shared" si="114"/>
        <v>0</v>
      </c>
      <c r="BI62" s="210">
        <f t="shared" si="70"/>
        <v>0</v>
      </c>
      <c r="BJ62" s="210">
        <f t="shared" si="71"/>
        <v>0</v>
      </c>
      <c r="BK62" s="210">
        <f t="shared" si="115"/>
        <v>0</v>
      </c>
      <c r="BL62" s="210">
        <f t="shared" si="72"/>
        <v>0</v>
      </c>
      <c r="BM62" s="210">
        <f t="shared" si="73"/>
        <v>0</v>
      </c>
      <c r="BN62" s="210">
        <f t="shared" si="116"/>
        <v>0</v>
      </c>
      <c r="BO62" s="210">
        <f t="shared" si="74"/>
        <v>0</v>
      </c>
      <c r="BP62" s="210">
        <f t="shared" si="75"/>
        <v>0</v>
      </c>
      <c r="BQ62" s="210">
        <f t="shared" si="117"/>
        <v>0</v>
      </c>
      <c r="BR62" s="210">
        <f t="shared" si="76"/>
        <v>0</v>
      </c>
      <c r="BS62" s="210">
        <f t="shared" si="77"/>
        <v>0</v>
      </c>
      <c r="BT62" s="210">
        <f t="shared" si="118"/>
        <v>0</v>
      </c>
      <c r="BU62" s="210">
        <f t="shared" si="78"/>
        <v>0</v>
      </c>
      <c r="BV62" s="210">
        <f t="shared" si="79"/>
        <v>0</v>
      </c>
      <c r="BW62" s="210">
        <f t="shared" si="119"/>
        <v>0</v>
      </c>
      <c r="BX62" s="210">
        <f t="shared" si="80"/>
        <v>0</v>
      </c>
      <c r="BY62" s="210">
        <f t="shared" si="81"/>
        <v>0</v>
      </c>
      <c r="BZ62" s="210">
        <f t="shared" si="120"/>
        <v>0</v>
      </c>
      <c r="CA62" s="210">
        <f t="shared" si="82"/>
        <v>0</v>
      </c>
      <c r="CB62" s="210">
        <f t="shared" si="83"/>
        <v>0</v>
      </c>
      <c r="CC62" s="210">
        <f t="shared" si="121"/>
        <v>0</v>
      </c>
      <c r="CD62" s="210">
        <f t="shared" si="84"/>
        <v>0</v>
      </c>
      <c r="CE62" s="210">
        <f t="shared" si="85"/>
        <v>0</v>
      </c>
      <c r="CF62" s="210">
        <f t="shared" si="122"/>
        <v>0</v>
      </c>
      <c r="CG62" s="210">
        <f t="shared" si="86"/>
        <v>0</v>
      </c>
      <c r="CH62" s="210">
        <f t="shared" si="87"/>
        <v>0</v>
      </c>
      <c r="CI62" s="210">
        <f t="shared" si="123"/>
        <v>0</v>
      </c>
      <c r="CJ62" s="210">
        <f t="shared" si="88"/>
        <v>0</v>
      </c>
      <c r="CK62" s="210">
        <f t="shared" si="89"/>
        <v>0</v>
      </c>
      <c r="CL62" s="210">
        <f t="shared" si="124"/>
        <v>0</v>
      </c>
      <c r="CM62" s="210">
        <f t="shared" si="90"/>
        <v>0</v>
      </c>
      <c r="CN62" s="210">
        <f t="shared" si="91"/>
        <v>0</v>
      </c>
      <c r="CO62" s="210">
        <f t="shared" si="125"/>
        <v>0</v>
      </c>
      <c r="CP62" s="210">
        <f t="shared" si="92"/>
        <v>0</v>
      </c>
      <c r="CQ62" s="210">
        <f t="shared" si="93"/>
        <v>0</v>
      </c>
      <c r="CR62" s="210">
        <f t="shared" si="126"/>
        <v>0</v>
      </c>
      <c r="CS62" s="210">
        <f t="shared" si="94"/>
        <v>0</v>
      </c>
      <c r="CT62" s="210">
        <f t="shared" si="95"/>
        <v>0</v>
      </c>
      <c r="CU62" s="56">
        <f t="shared" si="127"/>
        <v>0</v>
      </c>
      <c r="CV62" s="64"/>
      <c r="CX62" s="133">
        <f t="shared" si="361"/>
        <v>0</v>
      </c>
      <c r="CY62" s="131">
        <v>45</v>
      </c>
      <c r="DA62" s="133">
        <f t="shared" si="362"/>
        <v>0</v>
      </c>
      <c r="DB62" s="131">
        <v>45</v>
      </c>
      <c r="DD62" s="133">
        <f t="shared" si="363"/>
        <v>0</v>
      </c>
      <c r="DE62" s="131">
        <v>45</v>
      </c>
      <c r="DG62" s="133">
        <f t="shared" si="364"/>
        <v>0</v>
      </c>
      <c r="DH62" s="131">
        <v>45</v>
      </c>
      <c r="DJ62" s="133">
        <f t="shared" si="365"/>
        <v>0</v>
      </c>
      <c r="DK62" s="131">
        <v>45</v>
      </c>
      <c r="DM62" s="133">
        <f t="shared" si="366"/>
        <v>0</v>
      </c>
      <c r="DN62" s="131">
        <v>45</v>
      </c>
      <c r="DP62" s="133">
        <f t="shared" si="367"/>
        <v>0</v>
      </c>
      <c r="DQ62" s="131">
        <v>45</v>
      </c>
      <c r="DS62" s="133">
        <f t="shared" si="368"/>
        <v>0</v>
      </c>
      <c r="DT62" s="131">
        <v>45</v>
      </c>
      <c r="DV62" s="133">
        <f t="shared" si="369"/>
        <v>0</v>
      </c>
      <c r="DW62" s="131">
        <v>45</v>
      </c>
      <c r="DY62" s="133">
        <f t="shared" si="370"/>
        <v>0</v>
      </c>
      <c r="DZ62" s="131">
        <v>45</v>
      </c>
      <c r="EB62" s="133">
        <f t="shared" si="371"/>
        <v>0</v>
      </c>
      <c r="EC62" s="131">
        <v>45</v>
      </c>
      <c r="EE62" s="133">
        <f t="shared" si="372"/>
        <v>0</v>
      </c>
      <c r="EF62" s="131">
        <v>45</v>
      </c>
      <c r="EH62" s="133">
        <f t="shared" si="373"/>
        <v>0</v>
      </c>
      <c r="EI62" s="131">
        <v>45</v>
      </c>
      <c r="EK62" s="133">
        <f t="shared" si="374"/>
        <v>0</v>
      </c>
      <c r="EL62" s="131">
        <v>45</v>
      </c>
      <c r="EN62" s="133">
        <f t="shared" si="375"/>
        <v>0</v>
      </c>
      <c r="EO62" s="131">
        <v>45</v>
      </c>
      <c r="EQ62" s="133">
        <f t="shared" si="376"/>
        <v>0</v>
      </c>
      <c r="ER62" s="131">
        <v>45</v>
      </c>
      <c r="ET62" s="133">
        <f t="shared" si="377"/>
        <v>0</v>
      </c>
      <c r="EU62" s="131">
        <v>45</v>
      </c>
      <c r="EW62" s="133">
        <f t="shared" si="378"/>
        <v>0</v>
      </c>
      <c r="EX62" s="131">
        <v>45</v>
      </c>
      <c r="EZ62" s="133">
        <f t="shared" si="379"/>
        <v>0</v>
      </c>
      <c r="FA62" s="131">
        <v>45</v>
      </c>
      <c r="FC62" s="133">
        <f t="shared" si="380"/>
        <v>0</v>
      </c>
      <c r="FD62" s="131">
        <v>45</v>
      </c>
      <c r="FF62" s="133">
        <f t="shared" si="381"/>
        <v>0</v>
      </c>
      <c r="FG62" s="131">
        <v>45</v>
      </c>
      <c r="FI62" s="133">
        <f t="shared" si="382"/>
        <v>0</v>
      </c>
      <c r="FJ62" s="131">
        <v>45</v>
      </c>
      <c r="FL62" s="133">
        <f t="shared" si="383"/>
        <v>0</v>
      </c>
      <c r="FM62" s="131">
        <v>45</v>
      </c>
      <c r="FO62" s="133">
        <f t="shared" si="384"/>
        <v>0</v>
      </c>
      <c r="FP62" s="131">
        <v>45</v>
      </c>
      <c r="FR62" s="133">
        <f t="shared" si="385"/>
        <v>0</v>
      </c>
      <c r="FS62" s="131">
        <v>45</v>
      </c>
      <c r="FU62" s="133">
        <f t="shared" si="386"/>
        <v>0</v>
      </c>
      <c r="FV62" s="131">
        <v>45</v>
      </c>
      <c r="FX62" s="133">
        <f t="shared" si="387"/>
        <v>0</v>
      </c>
      <c r="FY62" s="131">
        <v>45</v>
      </c>
      <c r="GA62" s="133">
        <f t="shared" si="388"/>
        <v>0</v>
      </c>
      <c r="GB62" s="131">
        <v>45</v>
      </c>
      <c r="GD62" s="133">
        <f t="shared" si="389"/>
        <v>0</v>
      </c>
      <c r="GE62" s="131">
        <v>45</v>
      </c>
      <c r="GG62" s="133">
        <f t="shared" si="390"/>
        <v>0</v>
      </c>
      <c r="GH62" s="131">
        <v>45</v>
      </c>
      <c r="GJ62" s="133">
        <f t="shared" si="391"/>
        <v>0</v>
      </c>
      <c r="GK62" s="131">
        <v>45</v>
      </c>
      <c r="GM62" s="133">
        <f t="shared" si="392"/>
        <v>0</v>
      </c>
      <c r="GN62" s="131">
        <v>45</v>
      </c>
    </row>
    <row r="63" spans="1:211" x14ac:dyDescent="0.25">
      <c r="A63" s="65">
        <f t="shared" si="32"/>
        <v>0</v>
      </c>
      <c r="B63" s="65">
        <f t="shared" si="33"/>
        <v>0</v>
      </c>
      <c r="C63" s="227">
        <v>46</v>
      </c>
      <c r="D63" s="54">
        <f t="shared" si="35"/>
        <v>0</v>
      </c>
      <c r="E63" s="78">
        <f t="shared" si="128"/>
        <v>0</v>
      </c>
      <c r="F63" s="78"/>
      <c r="G63" s="55">
        <f t="shared" si="36"/>
        <v>0</v>
      </c>
      <c r="H63" s="56">
        <f t="shared" si="34"/>
        <v>0</v>
      </c>
      <c r="I63" s="78">
        <f t="shared" si="96"/>
        <v>40</v>
      </c>
      <c r="J63" s="78">
        <f t="shared" si="37"/>
        <v>0</v>
      </c>
      <c r="K63" s="78">
        <f t="shared" si="38"/>
        <v>0</v>
      </c>
      <c r="L63" s="78">
        <f t="shared" si="97"/>
        <v>60</v>
      </c>
      <c r="M63" s="55">
        <f t="shared" si="39"/>
        <v>0</v>
      </c>
      <c r="N63" s="56">
        <f t="shared" si="40"/>
        <v>0</v>
      </c>
      <c r="O63" s="78">
        <f t="shared" si="98"/>
        <v>0</v>
      </c>
      <c r="P63" s="78">
        <f t="shared" si="41"/>
        <v>0</v>
      </c>
      <c r="Q63" s="78">
        <f t="shared" si="42"/>
        <v>0</v>
      </c>
      <c r="R63" s="78">
        <f t="shared" si="99"/>
        <v>0</v>
      </c>
      <c r="S63" s="55">
        <f t="shared" si="43"/>
        <v>0</v>
      </c>
      <c r="T63" s="56">
        <f t="shared" si="100"/>
        <v>0</v>
      </c>
      <c r="U63" s="78">
        <f t="shared" si="101"/>
        <v>0</v>
      </c>
      <c r="V63" s="78">
        <f t="shared" si="44"/>
        <v>0</v>
      </c>
      <c r="W63" s="78">
        <f t="shared" si="45"/>
        <v>0</v>
      </c>
      <c r="X63" s="78">
        <f t="shared" si="102"/>
        <v>0</v>
      </c>
      <c r="Y63" s="55">
        <f t="shared" si="46"/>
        <v>0</v>
      </c>
      <c r="Z63" s="228">
        <f t="shared" si="47"/>
        <v>0</v>
      </c>
      <c r="AA63" s="3">
        <f t="shared" si="103"/>
        <v>0</v>
      </c>
      <c r="AB63" s="210">
        <f t="shared" si="48"/>
        <v>0</v>
      </c>
      <c r="AC63" s="210">
        <f t="shared" si="49"/>
        <v>0</v>
      </c>
      <c r="AD63" s="210">
        <f t="shared" ref="AD63" si="489">IF(AC62=0,AC$14,0)</f>
        <v>0</v>
      </c>
      <c r="AE63" s="210">
        <f t="shared" si="50"/>
        <v>0</v>
      </c>
      <c r="AF63" s="210">
        <f t="shared" si="51"/>
        <v>0</v>
      </c>
      <c r="AG63" s="210">
        <f t="shared" ref="AG63" si="490">IF(AF62=0,AF$14,0)</f>
        <v>0</v>
      </c>
      <c r="AH63" s="210">
        <f t="shared" si="52"/>
        <v>0</v>
      </c>
      <c r="AI63" s="210">
        <f t="shared" si="53"/>
        <v>0</v>
      </c>
      <c r="AJ63" s="210">
        <f t="shared" ref="AJ63" si="491">IF(AI62=0,AI$14,0)</f>
        <v>0</v>
      </c>
      <c r="AK63" s="210">
        <f t="shared" si="54"/>
        <v>0</v>
      </c>
      <c r="AL63" s="210">
        <f t="shared" si="55"/>
        <v>0</v>
      </c>
      <c r="AM63" s="210">
        <f t="shared" ref="AM63" si="492">IF(AL62=0,AL$14,0)</f>
        <v>0</v>
      </c>
      <c r="AN63" s="210">
        <f t="shared" si="56"/>
        <v>0</v>
      </c>
      <c r="AO63" s="210">
        <f t="shared" si="57"/>
        <v>0</v>
      </c>
      <c r="AP63" s="210">
        <f t="shared" ref="AP63" si="493">IF(AO62=0,AO$14,0)</f>
        <v>0</v>
      </c>
      <c r="AQ63" s="210">
        <f t="shared" si="58"/>
        <v>0</v>
      </c>
      <c r="AR63" s="210">
        <f t="shared" si="59"/>
        <v>0</v>
      </c>
      <c r="AS63" s="210">
        <f t="shared" ref="AS63" si="494">IF(AR62=0,AR$14,0)</f>
        <v>0</v>
      </c>
      <c r="AT63" s="210">
        <f t="shared" si="60"/>
        <v>0</v>
      </c>
      <c r="AU63" s="210">
        <f t="shared" si="61"/>
        <v>0</v>
      </c>
      <c r="AV63" s="210">
        <f t="shared" ref="AV63" si="495">IF(AU62=0,AU$14,0)</f>
        <v>0</v>
      </c>
      <c r="AW63" s="210">
        <f t="shared" si="62"/>
        <v>0</v>
      </c>
      <c r="AX63" s="210">
        <f t="shared" si="63"/>
        <v>0</v>
      </c>
      <c r="AY63" s="210">
        <f t="shared" ref="AY63" si="496">IF(AX62=0,AX$14,0)</f>
        <v>0</v>
      </c>
      <c r="AZ63" s="210">
        <f t="shared" si="64"/>
        <v>0</v>
      </c>
      <c r="BA63" s="210">
        <f t="shared" si="65"/>
        <v>0</v>
      </c>
      <c r="BB63" s="210">
        <f t="shared" si="112"/>
        <v>0</v>
      </c>
      <c r="BC63" s="210">
        <f t="shared" si="66"/>
        <v>0</v>
      </c>
      <c r="BD63" s="210">
        <f t="shared" si="67"/>
        <v>0</v>
      </c>
      <c r="BE63" s="210">
        <f t="shared" si="113"/>
        <v>0</v>
      </c>
      <c r="BF63" s="210">
        <f t="shared" si="68"/>
        <v>0</v>
      </c>
      <c r="BG63" s="210">
        <f t="shared" si="69"/>
        <v>0</v>
      </c>
      <c r="BH63" s="210">
        <f t="shared" si="114"/>
        <v>0</v>
      </c>
      <c r="BI63" s="210">
        <f t="shared" si="70"/>
        <v>0</v>
      </c>
      <c r="BJ63" s="210">
        <f t="shared" si="71"/>
        <v>0</v>
      </c>
      <c r="BK63" s="210">
        <f t="shared" si="115"/>
        <v>0</v>
      </c>
      <c r="BL63" s="210">
        <f t="shared" si="72"/>
        <v>0</v>
      </c>
      <c r="BM63" s="210">
        <f t="shared" si="73"/>
        <v>0</v>
      </c>
      <c r="BN63" s="210">
        <f t="shared" si="116"/>
        <v>0</v>
      </c>
      <c r="BO63" s="210">
        <f t="shared" si="74"/>
        <v>0</v>
      </c>
      <c r="BP63" s="210">
        <f t="shared" si="75"/>
        <v>0</v>
      </c>
      <c r="BQ63" s="210">
        <f t="shared" si="117"/>
        <v>0</v>
      </c>
      <c r="BR63" s="210">
        <f t="shared" si="76"/>
        <v>0</v>
      </c>
      <c r="BS63" s="210">
        <f t="shared" si="77"/>
        <v>0</v>
      </c>
      <c r="BT63" s="210">
        <f t="shared" si="118"/>
        <v>0</v>
      </c>
      <c r="BU63" s="210">
        <f t="shared" si="78"/>
        <v>0</v>
      </c>
      <c r="BV63" s="210">
        <f t="shared" si="79"/>
        <v>0</v>
      </c>
      <c r="BW63" s="210">
        <f t="shared" si="119"/>
        <v>0</v>
      </c>
      <c r="BX63" s="210">
        <f t="shared" si="80"/>
        <v>0</v>
      </c>
      <c r="BY63" s="210">
        <f t="shared" si="81"/>
        <v>0</v>
      </c>
      <c r="BZ63" s="210">
        <f t="shared" si="120"/>
        <v>0</v>
      </c>
      <c r="CA63" s="210">
        <f t="shared" si="82"/>
        <v>0</v>
      </c>
      <c r="CB63" s="210">
        <f t="shared" si="83"/>
        <v>0</v>
      </c>
      <c r="CC63" s="210">
        <f t="shared" si="121"/>
        <v>0</v>
      </c>
      <c r="CD63" s="210">
        <f t="shared" si="84"/>
        <v>0</v>
      </c>
      <c r="CE63" s="210">
        <f t="shared" si="85"/>
        <v>0</v>
      </c>
      <c r="CF63" s="210">
        <f t="shared" si="122"/>
        <v>0</v>
      </c>
      <c r="CG63" s="210">
        <f t="shared" si="86"/>
        <v>0</v>
      </c>
      <c r="CH63" s="210">
        <f t="shared" si="87"/>
        <v>0</v>
      </c>
      <c r="CI63" s="210">
        <f t="shared" si="123"/>
        <v>0</v>
      </c>
      <c r="CJ63" s="210">
        <f t="shared" si="88"/>
        <v>0</v>
      </c>
      <c r="CK63" s="210">
        <f t="shared" si="89"/>
        <v>0</v>
      </c>
      <c r="CL63" s="210">
        <f t="shared" si="124"/>
        <v>0</v>
      </c>
      <c r="CM63" s="210">
        <f t="shared" si="90"/>
        <v>0</v>
      </c>
      <c r="CN63" s="210">
        <f t="shared" si="91"/>
        <v>0</v>
      </c>
      <c r="CO63" s="210">
        <f t="shared" si="125"/>
        <v>0</v>
      </c>
      <c r="CP63" s="210">
        <f t="shared" si="92"/>
        <v>0</v>
      </c>
      <c r="CQ63" s="210">
        <f t="shared" si="93"/>
        <v>0</v>
      </c>
      <c r="CR63" s="210">
        <f t="shared" si="126"/>
        <v>0</v>
      </c>
      <c r="CS63" s="210">
        <f t="shared" si="94"/>
        <v>0</v>
      </c>
      <c r="CT63" s="210">
        <f t="shared" si="95"/>
        <v>0</v>
      </c>
      <c r="CU63" s="56">
        <f t="shared" si="127"/>
        <v>0</v>
      </c>
      <c r="CV63" s="64"/>
      <c r="CX63" s="133">
        <f t="shared" si="361"/>
        <v>0</v>
      </c>
      <c r="CY63" s="131">
        <v>46</v>
      </c>
      <c r="DA63" s="133">
        <f t="shared" si="362"/>
        <v>0</v>
      </c>
      <c r="DB63" s="131">
        <v>46</v>
      </c>
      <c r="DD63" s="133">
        <f t="shared" si="363"/>
        <v>0</v>
      </c>
      <c r="DE63" s="131">
        <v>46</v>
      </c>
      <c r="DG63" s="133">
        <f t="shared" si="364"/>
        <v>0</v>
      </c>
      <c r="DH63" s="131">
        <v>46</v>
      </c>
      <c r="DJ63" s="133">
        <f t="shared" si="365"/>
        <v>0</v>
      </c>
      <c r="DK63" s="131">
        <v>46</v>
      </c>
      <c r="DM63" s="133">
        <f t="shared" si="366"/>
        <v>0</v>
      </c>
      <c r="DN63" s="131">
        <v>46</v>
      </c>
      <c r="DP63" s="133">
        <f t="shared" si="367"/>
        <v>0</v>
      </c>
      <c r="DQ63" s="131">
        <v>46</v>
      </c>
      <c r="DS63" s="133">
        <f t="shared" si="368"/>
        <v>0</v>
      </c>
      <c r="DT63" s="131">
        <v>46</v>
      </c>
      <c r="DV63" s="133">
        <f t="shared" si="369"/>
        <v>0</v>
      </c>
      <c r="DW63" s="131">
        <v>46</v>
      </c>
      <c r="DY63" s="133">
        <f t="shared" si="370"/>
        <v>0</v>
      </c>
      <c r="DZ63" s="131">
        <v>46</v>
      </c>
      <c r="EB63" s="133">
        <f t="shared" si="371"/>
        <v>0</v>
      </c>
      <c r="EC63" s="131">
        <v>46</v>
      </c>
      <c r="EE63" s="133">
        <f t="shared" si="372"/>
        <v>0</v>
      </c>
      <c r="EF63" s="131">
        <v>46</v>
      </c>
      <c r="EH63" s="133">
        <f t="shared" si="373"/>
        <v>0</v>
      </c>
      <c r="EI63" s="131">
        <v>46</v>
      </c>
      <c r="EK63" s="133">
        <f t="shared" si="374"/>
        <v>0</v>
      </c>
      <c r="EL63" s="131">
        <v>46</v>
      </c>
      <c r="EN63" s="133">
        <f t="shared" si="375"/>
        <v>0</v>
      </c>
      <c r="EO63" s="131">
        <v>46</v>
      </c>
      <c r="EQ63" s="133">
        <f t="shared" si="376"/>
        <v>0</v>
      </c>
      <c r="ER63" s="131">
        <v>46</v>
      </c>
      <c r="ET63" s="133">
        <f t="shared" si="377"/>
        <v>0</v>
      </c>
      <c r="EU63" s="131">
        <v>46</v>
      </c>
      <c r="EW63" s="133">
        <f t="shared" si="378"/>
        <v>0</v>
      </c>
      <c r="EX63" s="131">
        <v>46</v>
      </c>
      <c r="EZ63" s="133">
        <f t="shared" si="379"/>
        <v>0</v>
      </c>
      <c r="FA63" s="131">
        <v>46</v>
      </c>
      <c r="FC63" s="133">
        <f t="shared" si="380"/>
        <v>0</v>
      </c>
      <c r="FD63" s="131">
        <v>46</v>
      </c>
      <c r="FF63" s="133">
        <f t="shared" si="381"/>
        <v>0</v>
      </c>
      <c r="FG63" s="131">
        <v>46</v>
      </c>
      <c r="FI63" s="133">
        <f t="shared" si="382"/>
        <v>0</v>
      </c>
      <c r="FJ63" s="131">
        <v>46</v>
      </c>
      <c r="FL63" s="133">
        <f t="shared" si="383"/>
        <v>0</v>
      </c>
      <c r="FM63" s="131">
        <v>46</v>
      </c>
      <c r="FO63" s="133">
        <f t="shared" si="384"/>
        <v>0</v>
      </c>
      <c r="FP63" s="131">
        <v>46</v>
      </c>
      <c r="FR63" s="133">
        <f t="shared" si="385"/>
        <v>0</v>
      </c>
      <c r="FS63" s="131">
        <v>46</v>
      </c>
      <c r="FU63" s="133">
        <f t="shared" si="386"/>
        <v>0</v>
      </c>
      <c r="FV63" s="131">
        <v>46</v>
      </c>
      <c r="FX63" s="133">
        <f t="shared" si="387"/>
        <v>0</v>
      </c>
      <c r="FY63" s="131">
        <v>46</v>
      </c>
      <c r="GA63" s="133">
        <f t="shared" si="388"/>
        <v>0</v>
      </c>
      <c r="GB63" s="131">
        <v>46</v>
      </c>
      <c r="GD63" s="133">
        <f t="shared" si="389"/>
        <v>0</v>
      </c>
      <c r="GE63" s="131">
        <v>46</v>
      </c>
      <c r="GG63" s="133">
        <f t="shared" si="390"/>
        <v>0</v>
      </c>
      <c r="GH63" s="131">
        <v>46</v>
      </c>
      <c r="GJ63" s="133">
        <f t="shared" si="391"/>
        <v>0</v>
      </c>
      <c r="GK63" s="131">
        <v>46</v>
      </c>
      <c r="GM63" s="133">
        <f t="shared" si="392"/>
        <v>0</v>
      </c>
      <c r="GN63" s="131">
        <v>46</v>
      </c>
    </row>
    <row r="64" spans="1:211" x14ac:dyDescent="0.25">
      <c r="A64" s="65">
        <f t="shared" si="32"/>
        <v>0</v>
      </c>
      <c r="B64" s="65">
        <f t="shared" si="33"/>
        <v>0</v>
      </c>
      <c r="C64" s="227">
        <v>47</v>
      </c>
      <c r="D64" s="54">
        <f t="shared" si="35"/>
        <v>0</v>
      </c>
      <c r="E64" s="78">
        <f t="shared" si="128"/>
        <v>0</v>
      </c>
      <c r="F64" s="78"/>
      <c r="G64" s="55">
        <f t="shared" si="36"/>
        <v>0</v>
      </c>
      <c r="H64" s="56">
        <f t="shared" si="34"/>
        <v>0</v>
      </c>
      <c r="I64" s="78">
        <f t="shared" si="96"/>
        <v>40</v>
      </c>
      <c r="J64" s="78">
        <f t="shared" si="37"/>
        <v>0</v>
      </c>
      <c r="K64" s="78">
        <f t="shared" si="38"/>
        <v>0</v>
      </c>
      <c r="L64" s="78">
        <f t="shared" si="97"/>
        <v>60</v>
      </c>
      <c r="M64" s="55">
        <f t="shared" si="39"/>
        <v>0</v>
      </c>
      <c r="N64" s="56">
        <f t="shared" si="40"/>
        <v>0</v>
      </c>
      <c r="O64" s="78">
        <f t="shared" si="98"/>
        <v>0</v>
      </c>
      <c r="P64" s="78">
        <f t="shared" si="41"/>
        <v>0</v>
      </c>
      <c r="Q64" s="78">
        <f t="shared" si="42"/>
        <v>0</v>
      </c>
      <c r="R64" s="78">
        <f t="shared" si="99"/>
        <v>0</v>
      </c>
      <c r="S64" s="55">
        <f t="shared" si="43"/>
        <v>0</v>
      </c>
      <c r="T64" s="56">
        <f t="shared" si="100"/>
        <v>0</v>
      </c>
      <c r="U64" s="78">
        <f t="shared" si="101"/>
        <v>0</v>
      </c>
      <c r="V64" s="78">
        <f t="shared" si="44"/>
        <v>0</v>
      </c>
      <c r="W64" s="78">
        <f t="shared" si="45"/>
        <v>0</v>
      </c>
      <c r="X64" s="78">
        <f t="shared" si="102"/>
        <v>0</v>
      </c>
      <c r="Y64" s="55">
        <f t="shared" si="46"/>
        <v>0</v>
      </c>
      <c r="Z64" s="228">
        <f t="shared" si="47"/>
        <v>0</v>
      </c>
      <c r="AA64" s="3">
        <f t="shared" si="103"/>
        <v>0</v>
      </c>
      <c r="AB64" s="210">
        <f t="shared" si="48"/>
        <v>0</v>
      </c>
      <c r="AC64" s="210">
        <f t="shared" si="49"/>
        <v>0</v>
      </c>
      <c r="AD64" s="210">
        <f t="shared" ref="AD64" si="497">IF(AC63=0,AC$14,0)</f>
        <v>0</v>
      </c>
      <c r="AE64" s="210">
        <f t="shared" si="50"/>
        <v>0</v>
      </c>
      <c r="AF64" s="210">
        <f t="shared" si="51"/>
        <v>0</v>
      </c>
      <c r="AG64" s="210">
        <f t="shared" ref="AG64" si="498">IF(AF63=0,AF$14,0)</f>
        <v>0</v>
      </c>
      <c r="AH64" s="210">
        <f t="shared" si="52"/>
        <v>0</v>
      </c>
      <c r="AI64" s="210">
        <f t="shared" si="53"/>
        <v>0</v>
      </c>
      <c r="AJ64" s="210">
        <f t="shared" ref="AJ64" si="499">IF(AI63=0,AI$14,0)</f>
        <v>0</v>
      </c>
      <c r="AK64" s="210">
        <f t="shared" si="54"/>
        <v>0</v>
      </c>
      <c r="AL64" s="210">
        <f t="shared" si="55"/>
        <v>0</v>
      </c>
      <c r="AM64" s="210">
        <f t="shared" ref="AM64" si="500">IF(AL63=0,AL$14,0)</f>
        <v>0</v>
      </c>
      <c r="AN64" s="210">
        <f t="shared" si="56"/>
        <v>0</v>
      </c>
      <c r="AO64" s="210">
        <f t="shared" si="57"/>
        <v>0</v>
      </c>
      <c r="AP64" s="210">
        <f t="shared" ref="AP64" si="501">IF(AO63=0,AO$14,0)</f>
        <v>0</v>
      </c>
      <c r="AQ64" s="210">
        <f t="shared" si="58"/>
        <v>0</v>
      </c>
      <c r="AR64" s="210">
        <f t="shared" si="59"/>
        <v>0</v>
      </c>
      <c r="AS64" s="210">
        <f t="shared" ref="AS64" si="502">IF(AR63=0,AR$14,0)</f>
        <v>0</v>
      </c>
      <c r="AT64" s="210">
        <f t="shared" si="60"/>
        <v>0</v>
      </c>
      <c r="AU64" s="210">
        <f t="shared" si="61"/>
        <v>0</v>
      </c>
      <c r="AV64" s="210">
        <f t="shared" ref="AV64" si="503">IF(AU63=0,AU$14,0)</f>
        <v>0</v>
      </c>
      <c r="AW64" s="210">
        <f t="shared" si="62"/>
        <v>0</v>
      </c>
      <c r="AX64" s="210">
        <f t="shared" si="63"/>
        <v>0</v>
      </c>
      <c r="AY64" s="210">
        <f t="shared" ref="AY64" si="504">IF(AX63=0,AX$14,0)</f>
        <v>0</v>
      </c>
      <c r="AZ64" s="210">
        <f t="shared" si="64"/>
        <v>0</v>
      </c>
      <c r="BA64" s="210">
        <f t="shared" si="65"/>
        <v>0</v>
      </c>
      <c r="BB64" s="210">
        <f t="shared" si="112"/>
        <v>0</v>
      </c>
      <c r="BC64" s="210">
        <f t="shared" si="66"/>
        <v>0</v>
      </c>
      <c r="BD64" s="210">
        <f t="shared" si="67"/>
        <v>0</v>
      </c>
      <c r="BE64" s="210">
        <f t="shared" si="113"/>
        <v>0</v>
      </c>
      <c r="BF64" s="210">
        <f t="shared" si="68"/>
        <v>0</v>
      </c>
      <c r="BG64" s="210">
        <f t="shared" si="69"/>
        <v>0</v>
      </c>
      <c r="BH64" s="210">
        <f t="shared" si="114"/>
        <v>0</v>
      </c>
      <c r="BI64" s="210">
        <f t="shared" si="70"/>
        <v>0</v>
      </c>
      <c r="BJ64" s="210">
        <f t="shared" si="71"/>
        <v>0</v>
      </c>
      <c r="BK64" s="210">
        <f t="shared" si="115"/>
        <v>0</v>
      </c>
      <c r="BL64" s="210">
        <f t="shared" si="72"/>
        <v>0</v>
      </c>
      <c r="BM64" s="210">
        <f t="shared" si="73"/>
        <v>0</v>
      </c>
      <c r="BN64" s="210">
        <f t="shared" si="116"/>
        <v>0</v>
      </c>
      <c r="BO64" s="210">
        <f t="shared" si="74"/>
        <v>0</v>
      </c>
      <c r="BP64" s="210">
        <f t="shared" si="75"/>
        <v>0</v>
      </c>
      <c r="BQ64" s="210">
        <f t="shared" si="117"/>
        <v>0</v>
      </c>
      <c r="BR64" s="210">
        <f t="shared" si="76"/>
        <v>0</v>
      </c>
      <c r="BS64" s="210">
        <f t="shared" si="77"/>
        <v>0</v>
      </c>
      <c r="BT64" s="210">
        <f t="shared" si="118"/>
        <v>0</v>
      </c>
      <c r="BU64" s="210">
        <f t="shared" si="78"/>
        <v>0</v>
      </c>
      <c r="BV64" s="210">
        <f t="shared" si="79"/>
        <v>0</v>
      </c>
      <c r="BW64" s="210">
        <f t="shared" si="119"/>
        <v>0</v>
      </c>
      <c r="BX64" s="210">
        <f t="shared" si="80"/>
        <v>0</v>
      </c>
      <c r="BY64" s="210">
        <f t="shared" si="81"/>
        <v>0</v>
      </c>
      <c r="BZ64" s="210">
        <f t="shared" si="120"/>
        <v>0</v>
      </c>
      <c r="CA64" s="210">
        <f t="shared" si="82"/>
        <v>0</v>
      </c>
      <c r="CB64" s="210">
        <f t="shared" si="83"/>
        <v>0</v>
      </c>
      <c r="CC64" s="210">
        <f t="shared" si="121"/>
        <v>0</v>
      </c>
      <c r="CD64" s="210">
        <f t="shared" si="84"/>
        <v>0</v>
      </c>
      <c r="CE64" s="210">
        <f t="shared" si="85"/>
        <v>0</v>
      </c>
      <c r="CF64" s="210">
        <f t="shared" si="122"/>
        <v>0</v>
      </c>
      <c r="CG64" s="210">
        <f t="shared" si="86"/>
        <v>0</v>
      </c>
      <c r="CH64" s="210">
        <f t="shared" si="87"/>
        <v>0</v>
      </c>
      <c r="CI64" s="210">
        <f t="shared" si="123"/>
        <v>0</v>
      </c>
      <c r="CJ64" s="210">
        <f t="shared" si="88"/>
        <v>0</v>
      </c>
      <c r="CK64" s="210">
        <f t="shared" si="89"/>
        <v>0</v>
      </c>
      <c r="CL64" s="210">
        <f t="shared" si="124"/>
        <v>0</v>
      </c>
      <c r="CM64" s="210">
        <f t="shared" si="90"/>
        <v>0</v>
      </c>
      <c r="CN64" s="210">
        <f t="shared" si="91"/>
        <v>0</v>
      </c>
      <c r="CO64" s="210">
        <f t="shared" si="125"/>
        <v>0</v>
      </c>
      <c r="CP64" s="210">
        <f t="shared" si="92"/>
        <v>0</v>
      </c>
      <c r="CQ64" s="210">
        <f t="shared" si="93"/>
        <v>0</v>
      </c>
      <c r="CR64" s="210">
        <f t="shared" si="126"/>
        <v>0</v>
      </c>
      <c r="CS64" s="210">
        <f t="shared" si="94"/>
        <v>0</v>
      </c>
      <c r="CT64" s="210">
        <f t="shared" si="95"/>
        <v>0</v>
      </c>
      <c r="CU64" s="56">
        <f t="shared" si="127"/>
        <v>0</v>
      </c>
      <c r="CV64" s="64"/>
      <c r="CX64" s="133">
        <f t="shared" si="361"/>
        <v>0</v>
      </c>
      <c r="CY64" s="131">
        <v>47</v>
      </c>
      <c r="DA64" s="133">
        <f t="shared" si="362"/>
        <v>0</v>
      </c>
      <c r="DB64" s="131">
        <v>47</v>
      </c>
      <c r="DD64" s="133">
        <f t="shared" si="363"/>
        <v>0</v>
      </c>
      <c r="DE64" s="131">
        <v>47</v>
      </c>
      <c r="DG64" s="133">
        <f t="shared" si="364"/>
        <v>0</v>
      </c>
      <c r="DH64" s="131">
        <v>47</v>
      </c>
      <c r="DJ64" s="133">
        <f t="shared" si="365"/>
        <v>0</v>
      </c>
      <c r="DK64" s="131">
        <v>47</v>
      </c>
      <c r="DM64" s="133">
        <f t="shared" si="366"/>
        <v>0</v>
      </c>
      <c r="DN64" s="131">
        <v>47</v>
      </c>
      <c r="DP64" s="133">
        <f t="shared" si="367"/>
        <v>0</v>
      </c>
      <c r="DQ64" s="131">
        <v>47</v>
      </c>
      <c r="DS64" s="133">
        <f t="shared" si="368"/>
        <v>0</v>
      </c>
      <c r="DT64" s="131">
        <v>47</v>
      </c>
      <c r="DV64" s="133">
        <f t="shared" si="369"/>
        <v>0</v>
      </c>
      <c r="DW64" s="131">
        <v>47</v>
      </c>
      <c r="DY64" s="133">
        <f t="shared" si="370"/>
        <v>0</v>
      </c>
      <c r="DZ64" s="131">
        <v>47</v>
      </c>
      <c r="EB64" s="133">
        <f t="shared" si="371"/>
        <v>0</v>
      </c>
      <c r="EC64" s="131">
        <v>47</v>
      </c>
      <c r="EE64" s="133">
        <f t="shared" si="372"/>
        <v>0</v>
      </c>
      <c r="EF64" s="131">
        <v>47</v>
      </c>
      <c r="EH64" s="133">
        <f t="shared" si="373"/>
        <v>0</v>
      </c>
      <c r="EI64" s="131">
        <v>47</v>
      </c>
      <c r="EK64" s="133">
        <f t="shared" si="374"/>
        <v>0</v>
      </c>
      <c r="EL64" s="131">
        <v>47</v>
      </c>
      <c r="EN64" s="133">
        <f t="shared" si="375"/>
        <v>0</v>
      </c>
      <c r="EO64" s="131">
        <v>47</v>
      </c>
      <c r="EQ64" s="133">
        <f t="shared" si="376"/>
        <v>0</v>
      </c>
      <c r="ER64" s="131">
        <v>47</v>
      </c>
      <c r="ET64" s="133">
        <f t="shared" si="377"/>
        <v>0</v>
      </c>
      <c r="EU64" s="131">
        <v>47</v>
      </c>
      <c r="EW64" s="133">
        <f t="shared" si="378"/>
        <v>0</v>
      </c>
      <c r="EX64" s="131">
        <v>47</v>
      </c>
      <c r="EZ64" s="133">
        <f t="shared" si="379"/>
        <v>0</v>
      </c>
      <c r="FA64" s="131">
        <v>47</v>
      </c>
      <c r="FC64" s="133">
        <f t="shared" si="380"/>
        <v>0</v>
      </c>
      <c r="FD64" s="131">
        <v>47</v>
      </c>
      <c r="FF64" s="133">
        <f t="shared" si="381"/>
        <v>0</v>
      </c>
      <c r="FG64" s="131">
        <v>47</v>
      </c>
      <c r="FI64" s="133">
        <f t="shared" si="382"/>
        <v>0</v>
      </c>
      <c r="FJ64" s="131">
        <v>47</v>
      </c>
      <c r="FL64" s="133">
        <f t="shared" si="383"/>
        <v>0</v>
      </c>
      <c r="FM64" s="131">
        <v>47</v>
      </c>
      <c r="FO64" s="133">
        <f t="shared" si="384"/>
        <v>0</v>
      </c>
      <c r="FP64" s="131">
        <v>47</v>
      </c>
      <c r="FR64" s="133">
        <f t="shared" si="385"/>
        <v>0</v>
      </c>
      <c r="FS64" s="131">
        <v>47</v>
      </c>
      <c r="FU64" s="133">
        <f t="shared" si="386"/>
        <v>0</v>
      </c>
      <c r="FV64" s="131">
        <v>47</v>
      </c>
      <c r="FX64" s="133">
        <f t="shared" si="387"/>
        <v>0</v>
      </c>
      <c r="FY64" s="131">
        <v>47</v>
      </c>
      <c r="GA64" s="133">
        <f t="shared" si="388"/>
        <v>0</v>
      </c>
      <c r="GB64" s="131">
        <v>47</v>
      </c>
      <c r="GD64" s="133">
        <f t="shared" si="389"/>
        <v>0</v>
      </c>
      <c r="GE64" s="131">
        <v>47</v>
      </c>
      <c r="GG64" s="133">
        <f t="shared" si="390"/>
        <v>0</v>
      </c>
      <c r="GH64" s="131">
        <v>47</v>
      </c>
      <c r="GJ64" s="133">
        <f t="shared" si="391"/>
        <v>0</v>
      </c>
      <c r="GK64" s="131">
        <v>47</v>
      </c>
      <c r="GM64" s="133">
        <f t="shared" si="392"/>
        <v>0</v>
      </c>
      <c r="GN64" s="131">
        <v>47</v>
      </c>
    </row>
    <row r="65" spans="1:211" s="61" customFormat="1" x14ac:dyDescent="0.25">
      <c r="A65" s="65">
        <f t="shared" si="32"/>
        <v>0</v>
      </c>
      <c r="B65" s="65">
        <f t="shared" si="33"/>
        <v>0</v>
      </c>
      <c r="C65" s="229">
        <v>48</v>
      </c>
      <c r="D65" s="98">
        <f t="shared" si="35"/>
        <v>0</v>
      </c>
      <c r="E65" s="58">
        <f t="shared" si="128"/>
        <v>0</v>
      </c>
      <c r="F65" s="58"/>
      <c r="G65" s="59">
        <f t="shared" si="36"/>
        <v>0</v>
      </c>
      <c r="H65" s="60">
        <f t="shared" si="34"/>
        <v>0</v>
      </c>
      <c r="I65" s="58">
        <f t="shared" si="96"/>
        <v>40</v>
      </c>
      <c r="J65" s="58">
        <f t="shared" si="37"/>
        <v>0</v>
      </c>
      <c r="K65" s="58">
        <f t="shared" si="38"/>
        <v>0</v>
      </c>
      <c r="L65" s="58">
        <f t="shared" si="97"/>
        <v>60</v>
      </c>
      <c r="M65" s="59">
        <f t="shared" si="39"/>
        <v>0</v>
      </c>
      <c r="N65" s="60">
        <f t="shared" si="40"/>
        <v>0</v>
      </c>
      <c r="O65" s="58">
        <f t="shared" si="98"/>
        <v>0</v>
      </c>
      <c r="P65" s="58">
        <f t="shared" si="41"/>
        <v>0</v>
      </c>
      <c r="Q65" s="58">
        <f t="shared" si="42"/>
        <v>0</v>
      </c>
      <c r="R65" s="58">
        <f t="shared" si="99"/>
        <v>0</v>
      </c>
      <c r="S65" s="59">
        <f t="shared" si="43"/>
        <v>0</v>
      </c>
      <c r="T65" s="60">
        <f t="shared" si="100"/>
        <v>0</v>
      </c>
      <c r="U65" s="58">
        <f t="shared" si="101"/>
        <v>0</v>
      </c>
      <c r="V65" s="58">
        <f t="shared" si="44"/>
        <v>0</v>
      </c>
      <c r="W65" s="58">
        <f t="shared" si="45"/>
        <v>0</v>
      </c>
      <c r="X65" s="58">
        <f t="shared" si="102"/>
        <v>0</v>
      </c>
      <c r="Y65" s="59">
        <f t="shared" si="46"/>
        <v>0</v>
      </c>
      <c r="Z65" s="230">
        <f t="shared" si="47"/>
        <v>0</v>
      </c>
      <c r="AA65" s="58">
        <f t="shared" si="103"/>
        <v>0</v>
      </c>
      <c r="AB65" s="210">
        <f t="shared" si="48"/>
        <v>0</v>
      </c>
      <c r="AC65" s="210">
        <f t="shared" si="49"/>
        <v>0</v>
      </c>
      <c r="AD65" s="210">
        <f t="shared" ref="AD65" si="505">IF(AC64=0,AC$14,0)</f>
        <v>0</v>
      </c>
      <c r="AE65" s="210">
        <f t="shared" si="50"/>
        <v>0</v>
      </c>
      <c r="AF65" s="210">
        <f t="shared" si="51"/>
        <v>0</v>
      </c>
      <c r="AG65" s="210">
        <f t="shared" ref="AG65" si="506">IF(AF64=0,AF$14,0)</f>
        <v>0</v>
      </c>
      <c r="AH65" s="210">
        <f t="shared" si="52"/>
        <v>0</v>
      </c>
      <c r="AI65" s="210">
        <f t="shared" si="53"/>
        <v>0</v>
      </c>
      <c r="AJ65" s="210">
        <f t="shared" ref="AJ65" si="507">IF(AI64=0,AI$14,0)</f>
        <v>0</v>
      </c>
      <c r="AK65" s="210">
        <f t="shared" si="54"/>
        <v>0</v>
      </c>
      <c r="AL65" s="210">
        <f t="shared" si="55"/>
        <v>0</v>
      </c>
      <c r="AM65" s="210">
        <f t="shared" ref="AM65" si="508">IF(AL64=0,AL$14,0)</f>
        <v>0</v>
      </c>
      <c r="AN65" s="210">
        <f t="shared" si="56"/>
        <v>0</v>
      </c>
      <c r="AO65" s="210">
        <f t="shared" si="57"/>
        <v>0</v>
      </c>
      <c r="AP65" s="210">
        <f t="shared" ref="AP65" si="509">IF(AO64=0,AO$14,0)</f>
        <v>0</v>
      </c>
      <c r="AQ65" s="210">
        <f t="shared" si="58"/>
        <v>0</v>
      </c>
      <c r="AR65" s="210">
        <f t="shared" si="59"/>
        <v>0</v>
      </c>
      <c r="AS65" s="210">
        <f t="shared" ref="AS65" si="510">IF(AR64=0,AR$14,0)</f>
        <v>0</v>
      </c>
      <c r="AT65" s="210">
        <f t="shared" si="60"/>
        <v>0</v>
      </c>
      <c r="AU65" s="210">
        <f t="shared" si="61"/>
        <v>0</v>
      </c>
      <c r="AV65" s="210">
        <f t="shared" ref="AV65" si="511">IF(AU64=0,AU$14,0)</f>
        <v>0</v>
      </c>
      <c r="AW65" s="210">
        <f t="shared" si="62"/>
        <v>0</v>
      </c>
      <c r="AX65" s="210">
        <f t="shared" si="63"/>
        <v>0</v>
      </c>
      <c r="AY65" s="210">
        <f t="shared" ref="AY65" si="512">IF(AX64=0,AX$14,0)</f>
        <v>0</v>
      </c>
      <c r="AZ65" s="210">
        <f t="shared" si="64"/>
        <v>0</v>
      </c>
      <c r="BA65" s="210">
        <f t="shared" si="65"/>
        <v>0</v>
      </c>
      <c r="BB65" s="210">
        <f t="shared" si="112"/>
        <v>0</v>
      </c>
      <c r="BC65" s="210">
        <f t="shared" si="66"/>
        <v>0</v>
      </c>
      <c r="BD65" s="210">
        <f t="shared" si="67"/>
        <v>0</v>
      </c>
      <c r="BE65" s="210">
        <f t="shared" si="113"/>
        <v>0</v>
      </c>
      <c r="BF65" s="210">
        <f t="shared" si="68"/>
        <v>0</v>
      </c>
      <c r="BG65" s="210">
        <f t="shared" si="69"/>
        <v>0</v>
      </c>
      <c r="BH65" s="210">
        <f t="shared" si="114"/>
        <v>0</v>
      </c>
      <c r="BI65" s="210">
        <f t="shared" si="70"/>
        <v>0</v>
      </c>
      <c r="BJ65" s="210">
        <f t="shared" si="71"/>
        <v>0</v>
      </c>
      <c r="BK65" s="210">
        <f t="shared" si="115"/>
        <v>0</v>
      </c>
      <c r="BL65" s="210">
        <f t="shared" si="72"/>
        <v>0</v>
      </c>
      <c r="BM65" s="210">
        <f t="shared" si="73"/>
        <v>0</v>
      </c>
      <c r="BN65" s="210">
        <f t="shared" si="116"/>
        <v>0</v>
      </c>
      <c r="BO65" s="210">
        <f t="shared" si="74"/>
        <v>0</v>
      </c>
      <c r="BP65" s="210">
        <f t="shared" si="75"/>
        <v>0</v>
      </c>
      <c r="BQ65" s="210">
        <f t="shared" si="117"/>
        <v>0</v>
      </c>
      <c r="BR65" s="210">
        <f t="shared" si="76"/>
        <v>0</v>
      </c>
      <c r="BS65" s="210">
        <f t="shared" si="77"/>
        <v>0</v>
      </c>
      <c r="BT65" s="210">
        <f t="shared" si="118"/>
        <v>0</v>
      </c>
      <c r="BU65" s="210">
        <f t="shared" si="78"/>
        <v>0</v>
      </c>
      <c r="BV65" s="210">
        <f t="shared" si="79"/>
        <v>0</v>
      </c>
      <c r="BW65" s="210">
        <f t="shared" si="119"/>
        <v>0</v>
      </c>
      <c r="BX65" s="210">
        <f t="shared" si="80"/>
        <v>0</v>
      </c>
      <c r="BY65" s="210">
        <f t="shared" si="81"/>
        <v>0</v>
      </c>
      <c r="BZ65" s="210">
        <f t="shared" si="120"/>
        <v>0</v>
      </c>
      <c r="CA65" s="210">
        <f t="shared" si="82"/>
        <v>0</v>
      </c>
      <c r="CB65" s="210">
        <f t="shared" si="83"/>
        <v>0</v>
      </c>
      <c r="CC65" s="210">
        <f t="shared" si="121"/>
        <v>0</v>
      </c>
      <c r="CD65" s="210">
        <f t="shared" si="84"/>
        <v>0</v>
      </c>
      <c r="CE65" s="210">
        <f t="shared" si="85"/>
        <v>0</v>
      </c>
      <c r="CF65" s="210">
        <f t="shared" si="122"/>
        <v>0</v>
      </c>
      <c r="CG65" s="210">
        <f t="shared" si="86"/>
        <v>0</v>
      </c>
      <c r="CH65" s="210">
        <f t="shared" si="87"/>
        <v>0</v>
      </c>
      <c r="CI65" s="210">
        <f t="shared" si="123"/>
        <v>0</v>
      </c>
      <c r="CJ65" s="210">
        <f t="shared" si="88"/>
        <v>0</v>
      </c>
      <c r="CK65" s="210">
        <f t="shared" si="89"/>
        <v>0</v>
      </c>
      <c r="CL65" s="210">
        <f t="shared" si="124"/>
        <v>0</v>
      </c>
      <c r="CM65" s="210">
        <f t="shared" si="90"/>
        <v>0</v>
      </c>
      <c r="CN65" s="210">
        <f t="shared" si="91"/>
        <v>0</v>
      </c>
      <c r="CO65" s="210">
        <f t="shared" si="125"/>
        <v>0</v>
      </c>
      <c r="CP65" s="210">
        <f t="shared" si="92"/>
        <v>0</v>
      </c>
      <c r="CQ65" s="210">
        <f t="shared" si="93"/>
        <v>0</v>
      </c>
      <c r="CR65" s="210">
        <f t="shared" si="126"/>
        <v>0</v>
      </c>
      <c r="CS65" s="210">
        <f t="shared" si="94"/>
        <v>0</v>
      </c>
      <c r="CT65" s="210">
        <f t="shared" si="95"/>
        <v>0</v>
      </c>
      <c r="CU65" s="60">
        <f t="shared" si="127"/>
        <v>0</v>
      </c>
      <c r="CV65" s="64"/>
      <c r="CW65" s="131"/>
      <c r="CX65" s="133">
        <f t="shared" si="361"/>
        <v>0</v>
      </c>
      <c r="CY65" s="131">
        <v>48</v>
      </c>
      <c r="CZ65" s="131"/>
      <c r="DA65" s="133">
        <f t="shared" si="362"/>
        <v>0</v>
      </c>
      <c r="DB65" s="131">
        <v>48</v>
      </c>
      <c r="DC65" s="131"/>
      <c r="DD65" s="133">
        <f t="shared" si="363"/>
        <v>0</v>
      </c>
      <c r="DE65" s="131">
        <v>48</v>
      </c>
      <c r="DF65" s="131"/>
      <c r="DG65" s="133">
        <f t="shared" si="364"/>
        <v>0</v>
      </c>
      <c r="DH65" s="131">
        <v>48</v>
      </c>
      <c r="DI65" s="131"/>
      <c r="DJ65" s="133">
        <f t="shared" si="365"/>
        <v>0</v>
      </c>
      <c r="DK65" s="131">
        <v>48</v>
      </c>
      <c r="DL65" s="131"/>
      <c r="DM65" s="133">
        <f t="shared" si="366"/>
        <v>0</v>
      </c>
      <c r="DN65" s="131">
        <v>48</v>
      </c>
      <c r="DO65" s="131"/>
      <c r="DP65" s="133">
        <f t="shared" si="367"/>
        <v>0</v>
      </c>
      <c r="DQ65" s="131">
        <v>48</v>
      </c>
      <c r="DR65" s="131"/>
      <c r="DS65" s="133">
        <f t="shared" si="368"/>
        <v>0</v>
      </c>
      <c r="DT65" s="131">
        <v>48</v>
      </c>
      <c r="DU65" s="131"/>
      <c r="DV65" s="133">
        <f t="shared" si="369"/>
        <v>0</v>
      </c>
      <c r="DW65" s="131">
        <v>48</v>
      </c>
      <c r="DX65" s="131"/>
      <c r="DY65" s="133">
        <f t="shared" si="370"/>
        <v>0</v>
      </c>
      <c r="DZ65" s="131">
        <v>48</v>
      </c>
      <c r="EA65" s="131"/>
      <c r="EB65" s="133">
        <f t="shared" si="371"/>
        <v>0</v>
      </c>
      <c r="EC65" s="131">
        <v>48</v>
      </c>
      <c r="ED65" s="131"/>
      <c r="EE65" s="133">
        <f t="shared" si="372"/>
        <v>0</v>
      </c>
      <c r="EF65" s="131">
        <v>48</v>
      </c>
      <c r="EG65" s="131"/>
      <c r="EH65" s="133">
        <f t="shared" si="373"/>
        <v>0</v>
      </c>
      <c r="EI65" s="131">
        <v>48</v>
      </c>
      <c r="EJ65" s="131"/>
      <c r="EK65" s="133">
        <f t="shared" si="374"/>
        <v>0</v>
      </c>
      <c r="EL65" s="131">
        <v>48</v>
      </c>
      <c r="EM65" s="131"/>
      <c r="EN65" s="133">
        <f t="shared" si="375"/>
        <v>0</v>
      </c>
      <c r="EO65" s="131">
        <v>48</v>
      </c>
      <c r="EP65" s="131"/>
      <c r="EQ65" s="133">
        <f t="shared" si="376"/>
        <v>0</v>
      </c>
      <c r="ER65" s="131">
        <v>48</v>
      </c>
      <c r="ES65" s="131"/>
      <c r="ET65" s="133">
        <f t="shared" si="377"/>
        <v>0</v>
      </c>
      <c r="EU65" s="131">
        <v>48</v>
      </c>
      <c r="EV65" s="131"/>
      <c r="EW65" s="133">
        <f t="shared" si="378"/>
        <v>0</v>
      </c>
      <c r="EX65" s="131">
        <v>48</v>
      </c>
      <c r="EY65" s="131"/>
      <c r="EZ65" s="133">
        <f t="shared" si="379"/>
        <v>0</v>
      </c>
      <c r="FA65" s="131">
        <v>48</v>
      </c>
      <c r="FB65" s="131"/>
      <c r="FC65" s="133">
        <f t="shared" si="380"/>
        <v>0</v>
      </c>
      <c r="FD65" s="131">
        <v>48</v>
      </c>
      <c r="FE65" s="131"/>
      <c r="FF65" s="133">
        <f t="shared" si="381"/>
        <v>0</v>
      </c>
      <c r="FG65" s="131">
        <v>48</v>
      </c>
      <c r="FH65" s="131"/>
      <c r="FI65" s="133">
        <f t="shared" si="382"/>
        <v>0</v>
      </c>
      <c r="FJ65" s="131">
        <v>48</v>
      </c>
      <c r="FK65" s="131"/>
      <c r="FL65" s="133">
        <f t="shared" si="383"/>
        <v>0</v>
      </c>
      <c r="FM65" s="131">
        <v>48</v>
      </c>
      <c r="FN65" s="131"/>
      <c r="FO65" s="133">
        <f t="shared" si="384"/>
        <v>0</v>
      </c>
      <c r="FP65" s="131">
        <v>48</v>
      </c>
      <c r="FQ65" s="131"/>
      <c r="FR65" s="133">
        <f t="shared" si="385"/>
        <v>0</v>
      </c>
      <c r="FS65" s="131">
        <v>48</v>
      </c>
      <c r="FT65" s="131"/>
      <c r="FU65" s="133">
        <f t="shared" si="386"/>
        <v>0</v>
      </c>
      <c r="FV65" s="131">
        <v>48</v>
      </c>
      <c r="FW65" s="131"/>
      <c r="FX65" s="133">
        <f t="shared" si="387"/>
        <v>0</v>
      </c>
      <c r="FY65" s="131">
        <v>48</v>
      </c>
      <c r="FZ65" s="131"/>
      <c r="GA65" s="133">
        <f t="shared" si="388"/>
        <v>0</v>
      </c>
      <c r="GB65" s="131">
        <v>48</v>
      </c>
      <c r="GC65" s="131"/>
      <c r="GD65" s="133">
        <f t="shared" si="389"/>
        <v>0</v>
      </c>
      <c r="GE65" s="131">
        <v>48</v>
      </c>
      <c r="GF65" s="131"/>
      <c r="GG65" s="133">
        <f t="shared" si="390"/>
        <v>0</v>
      </c>
      <c r="GH65" s="131">
        <v>48</v>
      </c>
      <c r="GI65" s="131"/>
      <c r="GJ65" s="133">
        <f t="shared" si="391"/>
        <v>0</v>
      </c>
      <c r="GK65" s="131">
        <v>48</v>
      </c>
      <c r="GL65" s="131"/>
      <c r="GM65" s="133">
        <f t="shared" si="392"/>
        <v>0</v>
      </c>
      <c r="GN65" s="131">
        <v>48</v>
      </c>
      <c r="GO65" s="131"/>
      <c r="GP65" s="131"/>
      <c r="GQ65" s="131"/>
      <c r="GR65" s="131"/>
      <c r="GS65" s="131"/>
      <c r="GT65" s="131"/>
      <c r="GU65" s="131"/>
      <c r="GV65" s="131"/>
      <c r="GW65" s="131"/>
      <c r="GX65" s="131"/>
      <c r="GY65" s="131"/>
      <c r="GZ65" s="131"/>
      <c r="HA65" s="131"/>
      <c r="HB65" s="131"/>
      <c r="HC65" s="131"/>
    </row>
    <row r="66" spans="1:211" x14ac:dyDescent="0.25">
      <c r="A66" s="65">
        <f t="shared" si="32"/>
        <v>0</v>
      </c>
      <c r="B66" s="65">
        <f t="shared" si="33"/>
        <v>0</v>
      </c>
      <c r="C66" s="227">
        <v>49</v>
      </c>
      <c r="D66" s="54">
        <f t="shared" si="35"/>
        <v>0</v>
      </c>
      <c r="E66" s="78">
        <f t="shared" si="128"/>
        <v>0</v>
      </c>
      <c r="F66" s="78"/>
      <c r="G66" s="55">
        <f t="shared" si="36"/>
        <v>0</v>
      </c>
      <c r="H66" s="56">
        <f t="shared" si="34"/>
        <v>0</v>
      </c>
      <c r="I66" s="78">
        <f t="shared" si="96"/>
        <v>40</v>
      </c>
      <c r="J66" s="78">
        <f t="shared" si="37"/>
        <v>0</v>
      </c>
      <c r="K66" s="78">
        <f t="shared" si="38"/>
        <v>0</v>
      </c>
      <c r="L66" s="78">
        <f t="shared" si="97"/>
        <v>60</v>
      </c>
      <c r="M66" s="55">
        <f t="shared" si="39"/>
        <v>0</v>
      </c>
      <c r="N66" s="56">
        <f t="shared" si="40"/>
        <v>0</v>
      </c>
      <c r="O66" s="78">
        <f t="shared" si="98"/>
        <v>0</v>
      </c>
      <c r="P66" s="78">
        <f t="shared" si="41"/>
        <v>0</v>
      </c>
      <c r="Q66" s="78">
        <f t="shared" si="42"/>
        <v>0</v>
      </c>
      <c r="R66" s="78">
        <f t="shared" si="99"/>
        <v>0</v>
      </c>
      <c r="S66" s="55">
        <f t="shared" si="43"/>
        <v>0</v>
      </c>
      <c r="T66" s="56">
        <f t="shared" si="100"/>
        <v>0</v>
      </c>
      <c r="U66" s="78">
        <f t="shared" si="101"/>
        <v>0</v>
      </c>
      <c r="V66" s="78">
        <f t="shared" si="44"/>
        <v>0</v>
      </c>
      <c r="W66" s="78">
        <f t="shared" si="45"/>
        <v>0</v>
      </c>
      <c r="X66" s="78">
        <f t="shared" si="102"/>
        <v>0</v>
      </c>
      <c r="Y66" s="55">
        <f t="shared" si="46"/>
        <v>0</v>
      </c>
      <c r="Z66" s="228">
        <f t="shared" si="47"/>
        <v>0</v>
      </c>
      <c r="AA66" s="3">
        <f t="shared" si="103"/>
        <v>0</v>
      </c>
      <c r="AB66" s="210">
        <f t="shared" si="48"/>
        <v>0</v>
      </c>
      <c r="AC66" s="210">
        <f t="shared" si="49"/>
        <v>0</v>
      </c>
      <c r="AD66" s="210">
        <f t="shared" ref="AD66" si="513">IF(AC65=0,AC$14,0)</f>
        <v>0</v>
      </c>
      <c r="AE66" s="210">
        <f t="shared" si="50"/>
        <v>0</v>
      </c>
      <c r="AF66" s="210">
        <f t="shared" si="51"/>
        <v>0</v>
      </c>
      <c r="AG66" s="210">
        <f t="shared" ref="AG66" si="514">IF(AF65=0,AF$14,0)</f>
        <v>0</v>
      </c>
      <c r="AH66" s="210">
        <f t="shared" si="52"/>
        <v>0</v>
      </c>
      <c r="AI66" s="210">
        <f t="shared" si="53"/>
        <v>0</v>
      </c>
      <c r="AJ66" s="210">
        <f t="shared" ref="AJ66" si="515">IF(AI65=0,AI$14,0)</f>
        <v>0</v>
      </c>
      <c r="AK66" s="210">
        <f t="shared" si="54"/>
        <v>0</v>
      </c>
      <c r="AL66" s="210">
        <f t="shared" si="55"/>
        <v>0</v>
      </c>
      <c r="AM66" s="210">
        <f t="shared" ref="AM66" si="516">IF(AL65=0,AL$14,0)</f>
        <v>0</v>
      </c>
      <c r="AN66" s="210">
        <f t="shared" si="56"/>
        <v>0</v>
      </c>
      <c r="AO66" s="210">
        <f t="shared" si="57"/>
        <v>0</v>
      </c>
      <c r="AP66" s="210">
        <f t="shared" ref="AP66" si="517">IF(AO65=0,AO$14,0)</f>
        <v>0</v>
      </c>
      <c r="AQ66" s="210">
        <f t="shared" si="58"/>
        <v>0</v>
      </c>
      <c r="AR66" s="210">
        <f t="shared" si="59"/>
        <v>0</v>
      </c>
      <c r="AS66" s="210">
        <f t="shared" ref="AS66" si="518">IF(AR65=0,AR$14,0)</f>
        <v>0</v>
      </c>
      <c r="AT66" s="210">
        <f t="shared" si="60"/>
        <v>0</v>
      </c>
      <c r="AU66" s="210">
        <f t="shared" si="61"/>
        <v>0</v>
      </c>
      <c r="AV66" s="210">
        <f t="shared" ref="AV66" si="519">IF(AU65=0,AU$14,0)</f>
        <v>0</v>
      </c>
      <c r="AW66" s="210">
        <f t="shared" si="62"/>
        <v>0</v>
      </c>
      <c r="AX66" s="210">
        <f t="shared" si="63"/>
        <v>0</v>
      </c>
      <c r="AY66" s="210">
        <f t="shared" ref="AY66" si="520">IF(AX65=0,AX$14,0)</f>
        <v>0</v>
      </c>
      <c r="AZ66" s="210">
        <f t="shared" si="64"/>
        <v>0</v>
      </c>
      <c r="BA66" s="210">
        <f t="shared" si="65"/>
        <v>0</v>
      </c>
      <c r="BB66" s="210">
        <f t="shared" si="112"/>
        <v>0</v>
      </c>
      <c r="BC66" s="210">
        <f t="shared" si="66"/>
        <v>0</v>
      </c>
      <c r="BD66" s="210">
        <f t="shared" si="67"/>
        <v>0</v>
      </c>
      <c r="BE66" s="210">
        <f t="shared" si="113"/>
        <v>0</v>
      </c>
      <c r="BF66" s="210">
        <f t="shared" si="68"/>
        <v>0</v>
      </c>
      <c r="BG66" s="210">
        <f t="shared" si="69"/>
        <v>0</v>
      </c>
      <c r="BH66" s="210">
        <f t="shared" si="114"/>
        <v>0</v>
      </c>
      <c r="BI66" s="210">
        <f t="shared" si="70"/>
        <v>0</v>
      </c>
      <c r="BJ66" s="210">
        <f t="shared" si="71"/>
        <v>0</v>
      </c>
      <c r="BK66" s="210">
        <f t="shared" si="115"/>
        <v>0</v>
      </c>
      <c r="BL66" s="210">
        <f t="shared" si="72"/>
        <v>0</v>
      </c>
      <c r="BM66" s="210">
        <f t="shared" si="73"/>
        <v>0</v>
      </c>
      <c r="BN66" s="210">
        <f t="shared" si="116"/>
        <v>0</v>
      </c>
      <c r="BO66" s="210">
        <f t="shared" si="74"/>
        <v>0</v>
      </c>
      <c r="BP66" s="210">
        <f t="shared" si="75"/>
        <v>0</v>
      </c>
      <c r="BQ66" s="210">
        <f t="shared" si="117"/>
        <v>0</v>
      </c>
      <c r="BR66" s="210">
        <f t="shared" si="76"/>
        <v>0</v>
      </c>
      <c r="BS66" s="210">
        <f t="shared" si="77"/>
        <v>0</v>
      </c>
      <c r="BT66" s="210">
        <f t="shared" si="118"/>
        <v>0</v>
      </c>
      <c r="BU66" s="210">
        <f t="shared" si="78"/>
        <v>0</v>
      </c>
      <c r="BV66" s="210">
        <f t="shared" si="79"/>
        <v>0</v>
      </c>
      <c r="BW66" s="210">
        <f t="shared" si="119"/>
        <v>0</v>
      </c>
      <c r="BX66" s="210">
        <f t="shared" si="80"/>
        <v>0</v>
      </c>
      <c r="BY66" s="210">
        <f t="shared" si="81"/>
        <v>0</v>
      </c>
      <c r="BZ66" s="210">
        <f t="shared" si="120"/>
        <v>0</v>
      </c>
      <c r="CA66" s="210">
        <f t="shared" si="82"/>
        <v>0</v>
      </c>
      <c r="CB66" s="210">
        <f t="shared" si="83"/>
        <v>0</v>
      </c>
      <c r="CC66" s="210">
        <f t="shared" si="121"/>
        <v>0</v>
      </c>
      <c r="CD66" s="210">
        <f t="shared" si="84"/>
        <v>0</v>
      </c>
      <c r="CE66" s="210">
        <f t="shared" si="85"/>
        <v>0</v>
      </c>
      <c r="CF66" s="210">
        <f t="shared" si="122"/>
        <v>0</v>
      </c>
      <c r="CG66" s="210">
        <f t="shared" si="86"/>
        <v>0</v>
      </c>
      <c r="CH66" s="210">
        <f t="shared" si="87"/>
        <v>0</v>
      </c>
      <c r="CI66" s="210">
        <f t="shared" si="123"/>
        <v>0</v>
      </c>
      <c r="CJ66" s="210">
        <f t="shared" si="88"/>
        <v>0</v>
      </c>
      <c r="CK66" s="210">
        <f t="shared" si="89"/>
        <v>0</v>
      </c>
      <c r="CL66" s="210">
        <f t="shared" si="124"/>
        <v>0</v>
      </c>
      <c r="CM66" s="210">
        <f t="shared" si="90"/>
        <v>0</v>
      </c>
      <c r="CN66" s="210">
        <f t="shared" si="91"/>
        <v>0</v>
      </c>
      <c r="CO66" s="210">
        <f t="shared" si="125"/>
        <v>0</v>
      </c>
      <c r="CP66" s="210">
        <f t="shared" si="92"/>
        <v>0</v>
      </c>
      <c r="CQ66" s="210">
        <f t="shared" si="93"/>
        <v>0</v>
      </c>
      <c r="CR66" s="210">
        <f t="shared" si="126"/>
        <v>0</v>
      </c>
      <c r="CS66" s="210">
        <f t="shared" si="94"/>
        <v>0</v>
      </c>
      <c r="CT66" s="210">
        <f t="shared" si="95"/>
        <v>0</v>
      </c>
      <c r="CU66" s="56">
        <f t="shared" si="127"/>
        <v>0</v>
      </c>
      <c r="CV66" s="64"/>
      <c r="CX66" s="133">
        <f t="shared" si="361"/>
        <v>0</v>
      </c>
      <c r="CY66" s="131">
        <v>49</v>
      </c>
      <c r="DA66" s="133">
        <f t="shared" si="362"/>
        <v>0</v>
      </c>
      <c r="DB66" s="131">
        <v>49</v>
      </c>
      <c r="DD66" s="133">
        <f t="shared" si="363"/>
        <v>0</v>
      </c>
      <c r="DE66" s="131">
        <v>49</v>
      </c>
      <c r="DG66" s="133">
        <f t="shared" si="364"/>
        <v>0</v>
      </c>
      <c r="DH66" s="131">
        <v>49</v>
      </c>
      <c r="DJ66" s="133">
        <f t="shared" si="365"/>
        <v>0</v>
      </c>
      <c r="DK66" s="131">
        <v>49</v>
      </c>
      <c r="DM66" s="133">
        <f t="shared" si="366"/>
        <v>0</v>
      </c>
      <c r="DN66" s="131">
        <v>49</v>
      </c>
      <c r="DP66" s="133">
        <f t="shared" si="367"/>
        <v>0</v>
      </c>
      <c r="DQ66" s="131">
        <v>49</v>
      </c>
      <c r="DS66" s="133">
        <f t="shared" si="368"/>
        <v>0</v>
      </c>
      <c r="DT66" s="131">
        <v>49</v>
      </c>
      <c r="DV66" s="133">
        <f t="shared" si="369"/>
        <v>0</v>
      </c>
      <c r="DW66" s="131">
        <v>49</v>
      </c>
      <c r="DY66" s="133">
        <f t="shared" si="370"/>
        <v>0</v>
      </c>
      <c r="DZ66" s="131">
        <v>49</v>
      </c>
      <c r="EB66" s="133">
        <f t="shared" si="371"/>
        <v>0</v>
      </c>
      <c r="EC66" s="131">
        <v>49</v>
      </c>
      <c r="EE66" s="133">
        <f t="shared" si="372"/>
        <v>0</v>
      </c>
      <c r="EF66" s="131">
        <v>49</v>
      </c>
      <c r="EH66" s="133">
        <f t="shared" si="373"/>
        <v>0</v>
      </c>
      <c r="EI66" s="131">
        <v>49</v>
      </c>
      <c r="EK66" s="133">
        <f t="shared" si="374"/>
        <v>0</v>
      </c>
      <c r="EL66" s="131">
        <v>49</v>
      </c>
      <c r="EN66" s="133">
        <f t="shared" si="375"/>
        <v>0</v>
      </c>
      <c r="EO66" s="131">
        <v>49</v>
      </c>
      <c r="EQ66" s="133">
        <f t="shared" si="376"/>
        <v>0</v>
      </c>
      <c r="ER66" s="131">
        <v>49</v>
      </c>
      <c r="ET66" s="133">
        <f t="shared" si="377"/>
        <v>0</v>
      </c>
      <c r="EU66" s="131">
        <v>49</v>
      </c>
      <c r="EW66" s="133">
        <f t="shared" si="378"/>
        <v>0</v>
      </c>
      <c r="EX66" s="131">
        <v>49</v>
      </c>
      <c r="EZ66" s="133">
        <f t="shared" si="379"/>
        <v>0</v>
      </c>
      <c r="FA66" s="131">
        <v>49</v>
      </c>
      <c r="FC66" s="133">
        <f t="shared" si="380"/>
        <v>0</v>
      </c>
      <c r="FD66" s="131">
        <v>49</v>
      </c>
      <c r="FF66" s="133">
        <f t="shared" si="381"/>
        <v>0</v>
      </c>
      <c r="FG66" s="131">
        <v>49</v>
      </c>
      <c r="FI66" s="133">
        <f t="shared" si="382"/>
        <v>0</v>
      </c>
      <c r="FJ66" s="131">
        <v>49</v>
      </c>
      <c r="FL66" s="133">
        <f t="shared" si="383"/>
        <v>0</v>
      </c>
      <c r="FM66" s="131">
        <v>49</v>
      </c>
      <c r="FO66" s="133">
        <f t="shared" si="384"/>
        <v>0</v>
      </c>
      <c r="FP66" s="131">
        <v>49</v>
      </c>
      <c r="FR66" s="133">
        <f t="shared" si="385"/>
        <v>0</v>
      </c>
      <c r="FS66" s="131">
        <v>49</v>
      </c>
      <c r="FU66" s="133">
        <f t="shared" si="386"/>
        <v>0</v>
      </c>
      <c r="FV66" s="131">
        <v>49</v>
      </c>
      <c r="FX66" s="133">
        <f t="shared" si="387"/>
        <v>0</v>
      </c>
      <c r="FY66" s="131">
        <v>49</v>
      </c>
      <c r="GA66" s="133">
        <f t="shared" si="388"/>
        <v>0</v>
      </c>
      <c r="GB66" s="131">
        <v>49</v>
      </c>
      <c r="GD66" s="133">
        <f t="shared" si="389"/>
        <v>0</v>
      </c>
      <c r="GE66" s="131">
        <v>49</v>
      </c>
      <c r="GG66" s="133">
        <f t="shared" si="390"/>
        <v>0</v>
      </c>
      <c r="GH66" s="131">
        <v>49</v>
      </c>
      <c r="GJ66" s="133">
        <f t="shared" si="391"/>
        <v>0</v>
      </c>
      <c r="GK66" s="131">
        <v>49</v>
      </c>
      <c r="GM66" s="133">
        <f t="shared" si="392"/>
        <v>0</v>
      </c>
      <c r="GN66" s="131">
        <v>49</v>
      </c>
    </row>
    <row r="67" spans="1:211" x14ac:dyDescent="0.25">
      <c r="A67" s="65">
        <f t="shared" si="32"/>
        <v>0</v>
      </c>
      <c r="B67" s="65">
        <f t="shared" si="33"/>
        <v>0</v>
      </c>
      <c r="C67" s="227">
        <v>50</v>
      </c>
      <c r="D67" s="54">
        <f t="shared" si="35"/>
        <v>0</v>
      </c>
      <c r="E67" s="78">
        <f t="shared" si="128"/>
        <v>0</v>
      </c>
      <c r="F67" s="78"/>
      <c r="G67" s="55">
        <f t="shared" si="36"/>
        <v>0</v>
      </c>
      <c r="H67" s="56">
        <f t="shared" si="34"/>
        <v>0</v>
      </c>
      <c r="I67" s="78">
        <f t="shared" si="96"/>
        <v>40</v>
      </c>
      <c r="J67" s="78">
        <f t="shared" si="37"/>
        <v>0</v>
      </c>
      <c r="K67" s="78">
        <f t="shared" si="38"/>
        <v>0</v>
      </c>
      <c r="L67" s="78">
        <f t="shared" si="97"/>
        <v>60</v>
      </c>
      <c r="M67" s="55">
        <f t="shared" si="39"/>
        <v>0</v>
      </c>
      <c r="N67" s="56">
        <f t="shared" si="40"/>
        <v>0</v>
      </c>
      <c r="O67" s="78">
        <f t="shared" si="98"/>
        <v>0</v>
      </c>
      <c r="P67" s="78">
        <f t="shared" si="41"/>
        <v>0</v>
      </c>
      <c r="Q67" s="78">
        <f t="shared" si="42"/>
        <v>0</v>
      </c>
      <c r="R67" s="78">
        <f t="shared" si="99"/>
        <v>0</v>
      </c>
      <c r="S67" s="55">
        <f t="shared" si="43"/>
        <v>0</v>
      </c>
      <c r="T67" s="56">
        <f t="shared" si="100"/>
        <v>0</v>
      </c>
      <c r="U67" s="78">
        <f t="shared" si="101"/>
        <v>0</v>
      </c>
      <c r="V67" s="78">
        <f t="shared" si="44"/>
        <v>0</v>
      </c>
      <c r="W67" s="78">
        <f t="shared" si="45"/>
        <v>0</v>
      </c>
      <c r="X67" s="78">
        <f t="shared" si="102"/>
        <v>0</v>
      </c>
      <c r="Y67" s="55">
        <f t="shared" si="46"/>
        <v>0</v>
      </c>
      <c r="Z67" s="228">
        <f t="shared" si="47"/>
        <v>0</v>
      </c>
      <c r="AA67" s="3">
        <f t="shared" si="103"/>
        <v>0</v>
      </c>
      <c r="AB67" s="210">
        <f t="shared" si="48"/>
        <v>0</v>
      </c>
      <c r="AC67" s="210">
        <f t="shared" si="49"/>
        <v>0</v>
      </c>
      <c r="AD67" s="210">
        <f t="shared" ref="AD67" si="521">IF(AC66=0,AC$14,0)</f>
        <v>0</v>
      </c>
      <c r="AE67" s="210">
        <f t="shared" si="50"/>
        <v>0</v>
      </c>
      <c r="AF67" s="210">
        <f t="shared" si="51"/>
        <v>0</v>
      </c>
      <c r="AG67" s="210">
        <f t="shared" ref="AG67" si="522">IF(AF66=0,AF$14,0)</f>
        <v>0</v>
      </c>
      <c r="AH67" s="210">
        <f t="shared" si="52"/>
        <v>0</v>
      </c>
      <c r="AI67" s="210">
        <f t="shared" si="53"/>
        <v>0</v>
      </c>
      <c r="AJ67" s="210">
        <f t="shared" ref="AJ67" si="523">IF(AI66=0,AI$14,0)</f>
        <v>0</v>
      </c>
      <c r="AK67" s="210">
        <f t="shared" si="54"/>
        <v>0</v>
      </c>
      <c r="AL67" s="210">
        <f t="shared" si="55"/>
        <v>0</v>
      </c>
      <c r="AM67" s="210">
        <f t="shared" ref="AM67" si="524">IF(AL66=0,AL$14,0)</f>
        <v>0</v>
      </c>
      <c r="AN67" s="210">
        <f t="shared" si="56"/>
        <v>0</v>
      </c>
      <c r="AO67" s="210">
        <f t="shared" si="57"/>
        <v>0</v>
      </c>
      <c r="AP67" s="210">
        <f t="shared" ref="AP67" si="525">IF(AO66=0,AO$14,0)</f>
        <v>0</v>
      </c>
      <c r="AQ67" s="210">
        <f t="shared" si="58"/>
        <v>0</v>
      </c>
      <c r="AR67" s="210">
        <f t="shared" si="59"/>
        <v>0</v>
      </c>
      <c r="AS67" s="210">
        <f t="shared" ref="AS67" si="526">IF(AR66=0,AR$14,0)</f>
        <v>0</v>
      </c>
      <c r="AT67" s="210">
        <f t="shared" si="60"/>
        <v>0</v>
      </c>
      <c r="AU67" s="210">
        <f t="shared" si="61"/>
        <v>0</v>
      </c>
      <c r="AV67" s="210">
        <f t="shared" ref="AV67" si="527">IF(AU66=0,AU$14,0)</f>
        <v>0</v>
      </c>
      <c r="AW67" s="210">
        <f t="shared" si="62"/>
        <v>0</v>
      </c>
      <c r="AX67" s="210">
        <f t="shared" si="63"/>
        <v>0</v>
      </c>
      <c r="AY67" s="210">
        <f t="shared" ref="AY67" si="528">IF(AX66=0,AX$14,0)</f>
        <v>0</v>
      </c>
      <c r="AZ67" s="210">
        <f t="shared" si="64"/>
        <v>0</v>
      </c>
      <c r="BA67" s="210">
        <f t="shared" si="65"/>
        <v>0</v>
      </c>
      <c r="BB67" s="210">
        <f t="shared" si="112"/>
        <v>0</v>
      </c>
      <c r="BC67" s="210">
        <f t="shared" si="66"/>
        <v>0</v>
      </c>
      <c r="BD67" s="210">
        <f t="shared" si="67"/>
        <v>0</v>
      </c>
      <c r="BE67" s="210">
        <f t="shared" si="113"/>
        <v>0</v>
      </c>
      <c r="BF67" s="210">
        <f t="shared" si="68"/>
        <v>0</v>
      </c>
      <c r="BG67" s="210">
        <f t="shared" si="69"/>
        <v>0</v>
      </c>
      <c r="BH67" s="210">
        <f t="shared" si="114"/>
        <v>0</v>
      </c>
      <c r="BI67" s="210">
        <f t="shared" si="70"/>
        <v>0</v>
      </c>
      <c r="BJ67" s="210">
        <f t="shared" si="71"/>
        <v>0</v>
      </c>
      <c r="BK67" s="210">
        <f t="shared" si="115"/>
        <v>0</v>
      </c>
      <c r="BL67" s="210">
        <f t="shared" si="72"/>
        <v>0</v>
      </c>
      <c r="BM67" s="210">
        <f t="shared" si="73"/>
        <v>0</v>
      </c>
      <c r="BN67" s="210">
        <f t="shared" si="116"/>
        <v>0</v>
      </c>
      <c r="BO67" s="210">
        <f t="shared" si="74"/>
        <v>0</v>
      </c>
      <c r="BP67" s="210">
        <f t="shared" si="75"/>
        <v>0</v>
      </c>
      <c r="BQ67" s="210">
        <f t="shared" si="117"/>
        <v>0</v>
      </c>
      <c r="BR67" s="210">
        <f t="shared" si="76"/>
        <v>0</v>
      </c>
      <c r="BS67" s="210">
        <f t="shared" si="77"/>
        <v>0</v>
      </c>
      <c r="BT67" s="210">
        <f t="shared" si="118"/>
        <v>0</v>
      </c>
      <c r="BU67" s="210">
        <f t="shared" si="78"/>
        <v>0</v>
      </c>
      <c r="BV67" s="210">
        <f t="shared" si="79"/>
        <v>0</v>
      </c>
      <c r="BW67" s="210">
        <f t="shared" si="119"/>
        <v>0</v>
      </c>
      <c r="BX67" s="210">
        <f t="shared" si="80"/>
        <v>0</v>
      </c>
      <c r="BY67" s="210">
        <f t="shared" si="81"/>
        <v>0</v>
      </c>
      <c r="BZ67" s="210">
        <f t="shared" si="120"/>
        <v>0</v>
      </c>
      <c r="CA67" s="210">
        <f t="shared" si="82"/>
        <v>0</v>
      </c>
      <c r="CB67" s="210">
        <f t="shared" si="83"/>
        <v>0</v>
      </c>
      <c r="CC67" s="210">
        <f t="shared" si="121"/>
        <v>0</v>
      </c>
      <c r="CD67" s="210">
        <f t="shared" si="84"/>
        <v>0</v>
      </c>
      <c r="CE67" s="210">
        <f t="shared" si="85"/>
        <v>0</v>
      </c>
      <c r="CF67" s="210">
        <f t="shared" si="122"/>
        <v>0</v>
      </c>
      <c r="CG67" s="210">
        <f t="shared" si="86"/>
        <v>0</v>
      </c>
      <c r="CH67" s="210">
        <f t="shared" si="87"/>
        <v>0</v>
      </c>
      <c r="CI67" s="210">
        <f t="shared" si="123"/>
        <v>0</v>
      </c>
      <c r="CJ67" s="210">
        <f t="shared" si="88"/>
        <v>0</v>
      </c>
      <c r="CK67" s="210">
        <f t="shared" si="89"/>
        <v>0</v>
      </c>
      <c r="CL67" s="210">
        <f t="shared" si="124"/>
        <v>0</v>
      </c>
      <c r="CM67" s="210">
        <f t="shared" si="90"/>
        <v>0</v>
      </c>
      <c r="CN67" s="210">
        <f t="shared" si="91"/>
        <v>0</v>
      </c>
      <c r="CO67" s="210">
        <f t="shared" si="125"/>
        <v>0</v>
      </c>
      <c r="CP67" s="210">
        <f t="shared" si="92"/>
        <v>0</v>
      </c>
      <c r="CQ67" s="210">
        <f t="shared" si="93"/>
        <v>0</v>
      </c>
      <c r="CR67" s="210">
        <f t="shared" si="126"/>
        <v>0</v>
      </c>
      <c r="CS67" s="210">
        <f t="shared" si="94"/>
        <v>0</v>
      </c>
      <c r="CT67" s="210">
        <f t="shared" si="95"/>
        <v>0</v>
      </c>
      <c r="CU67" s="56">
        <f t="shared" si="127"/>
        <v>0</v>
      </c>
      <c r="CV67" s="64"/>
      <c r="CX67" s="133">
        <f t="shared" si="361"/>
        <v>0</v>
      </c>
      <c r="CY67" s="131">
        <v>50</v>
      </c>
      <c r="DA67" s="133">
        <f t="shared" si="362"/>
        <v>0</v>
      </c>
      <c r="DB67" s="131">
        <v>50</v>
      </c>
      <c r="DD67" s="133">
        <f t="shared" si="363"/>
        <v>0</v>
      </c>
      <c r="DE67" s="131">
        <v>50</v>
      </c>
      <c r="DG67" s="133">
        <f t="shared" si="364"/>
        <v>0</v>
      </c>
      <c r="DH67" s="131">
        <v>50</v>
      </c>
      <c r="DJ67" s="133">
        <f t="shared" si="365"/>
        <v>0</v>
      </c>
      <c r="DK67" s="131">
        <v>50</v>
      </c>
      <c r="DM67" s="133">
        <f t="shared" si="366"/>
        <v>0</v>
      </c>
      <c r="DN67" s="131">
        <v>50</v>
      </c>
      <c r="DP67" s="133">
        <f t="shared" si="367"/>
        <v>0</v>
      </c>
      <c r="DQ67" s="131">
        <v>50</v>
      </c>
      <c r="DS67" s="133">
        <f t="shared" si="368"/>
        <v>0</v>
      </c>
      <c r="DT67" s="131">
        <v>50</v>
      </c>
      <c r="DV67" s="133">
        <f t="shared" si="369"/>
        <v>0</v>
      </c>
      <c r="DW67" s="131">
        <v>50</v>
      </c>
      <c r="DY67" s="133">
        <f t="shared" si="370"/>
        <v>0</v>
      </c>
      <c r="DZ67" s="131">
        <v>50</v>
      </c>
      <c r="EB67" s="133">
        <f t="shared" si="371"/>
        <v>0</v>
      </c>
      <c r="EC67" s="131">
        <v>50</v>
      </c>
      <c r="EE67" s="133">
        <f t="shared" si="372"/>
        <v>0</v>
      </c>
      <c r="EF67" s="131">
        <v>50</v>
      </c>
      <c r="EH67" s="133">
        <f t="shared" si="373"/>
        <v>0</v>
      </c>
      <c r="EI67" s="131">
        <v>50</v>
      </c>
      <c r="EK67" s="133">
        <f t="shared" si="374"/>
        <v>0</v>
      </c>
      <c r="EL67" s="131">
        <v>50</v>
      </c>
      <c r="EN67" s="133">
        <f t="shared" si="375"/>
        <v>0</v>
      </c>
      <c r="EO67" s="131">
        <v>50</v>
      </c>
      <c r="EQ67" s="133">
        <f t="shared" si="376"/>
        <v>0</v>
      </c>
      <c r="ER67" s="131">
        <v>50</v>
      </c>
      <c r="ET67" s="133">
        <f t="shared" si="377"/>
        <v>0</v>
      </c>
      <c r="EU67" s="131">
        <v>50</v>
      </c>
      <c r="EW67" s="133">
        <f t="shared" si="378"/>
        <v>0</v>
      </c>
      <c r="EX67" s="131">
        <v>50</v>
      </c>
      <c r="EZ67" s="133">
        <f t="shared" si="379"/>
        <v>0</v>
      </c>
      <c r="FA67" s="131">
        <v>50</v>
      </c>
      <c r="FC67" s="133">
        <f t="shared" si="380"/>
        <v>0</v>
      </c>
      <c r="FD67" s="131">
        <v>50</v>
      </c>
      <c r="FF67" s="133">
        <f t="shared" si="381"/>
        <v>0</v>
      </c>
      <c r="FG67" s="131">
        <v>50</v>
      </c>
      <c r="FI67" s="133">
        <f t="shared" si="382"/>
        <v>0</v>
      </c>
      <c r="FJ67" s="131">
        <v>50</v>
      </c>
      <c r="FL67" s="133">
        <f t="shared" si="383"/>
        <v>0</v>
      </c>
      <c r="FM67" s="131">
        <v>50</v>
      </c>
      <c r="FO67" s="133">
        <f t="shared" si="384"/>
        <v>0</v>
      </c>
      <c r="FP67" s="131">
        <v>50</v>
      </c>
      <c r="FR67" s="133">
        <f t="shared" si="385"/>
        <v>0</v>
      </c>
      <c r="FS67" s="131">
        <v>50</v>
      </c>
      <c r="FU67" s="133">
        <f t="shared" si="386"/>
        <v>0</v>
      </c>
      <c r="FV67" s="131">
        <v>50</v>
      </c>
      <c r="FX67" s="133">
        <f t="shared" si="387"/>
        <v>0</v>
      </c>
      <c r="FY67" s="131">
        <v>50</v>
      </c>
      <c r="GA67" s="133">
        <f t="shared" si="388"/>
        <v>0</v>
      </c>
      <c r="GB67" s="131">
        <v>50</v>
      </c>
      <c r="GD67" s="133">
        <f t="shared" si="389"/>
        <v>0</v>
      </c>
      <c r="GE67" s="131">
        <v>50</v>
      </c>
      <c r="GG67" s="133">
        <f t="shared" si="390"/>
        <v>0</v>
      </c>
      <c r="GH67" s="131">
        <v>50</v>
      </c>
      <c r="GJ67" s="133">
        <f t="shared" si="391"/>
        <v>0</v>
      </c>
      <c r="GK67" s="131">
        <v>50</v>
      </c>
      <c r="GM67" s="133">
        <f t="shared" si="392"/>
        <v>0</v>
      </c>
      <c r="GN67" s="131">
        <v>50</v>
      </c>
    </row>
    <row r="68" spans="1:211" x14ac:dyDescent="0.25">
      <c r="A68" s="65">
        <f t="shared" si="32"/>
        <v>0</v>
      </c>
      <c r="B68" s="65">
        <f t="shared" si="33"/>
        <v>0</v>
      </c>
      <c r="C68" s="227">
        <v>51</v>
      </c>
      <c r="D68" s="54">
        <f t="shared" si="35"/>
        <v>0</v>
      </c>
      <c r="E68" s="78">
        <f t="shared" si="128"/>
        <v>0</v>
      </c>
      <c r="F68" s="78"/>
      <c r="G68" s="55">
        <f t="shared" si="36"/>
        <v>0</v>
      </c>
      <c r="H68" s="56">
        <f t="shared" si="34"/>
        <v>0</v>
      </c>
      <c r="I68" s="78">
        <f t="shared" si="96"/>
        <v>40</v>
      </c>
      <c r="J68" s="78">
        <f t="shared" si="37"/>
        <v>0</v>
      </c>
      <c r="K68" s="78">
        <f t="shared" si="38"/>
        <v>0</v>
      </c>
      <c r="L68" s="78">
        <f t="shared" si="97"/>
        <v>60</v>
      </c>
      <c r="M68" s="55">
        <f t="shared" si="39"/>
        <v>0</v>
      </c>
      <c r="N68" s="56">
        <f t="shared" si="40"/>
        <v>0</v>
      </c>
      <c r="O68" s="78">
        <f t="shared" si="98"/>
        <v>0</v>
      </c>
      <c r="P68" s="78">
        <f t="shared" si="41"/>
        <v>0</v>
      </c>
      <c r="Q68" s="78">
        <f t="shared" si="42"/>
        <v>0</v>
      </c>
      <c r="R68" s="78">
        <f t="shared" si="99"/>
        <v>0</v>
      </c>
      <c r="S68" s="55">
        <f t="shared" si="43"/>
        <v>0</v>
      </c>
      <c r="T68" s="56">
        <f t="shared" si="100"/>
        <v>0</v>
      </c>
      <c r="U68" s="78">
        <f t="shared" si="101"/>
        <v>0</v>
      </c>
      <c r="V68" s="78">
        <f t="shared" si="44"/>
        <v>0</v>
      </c>
      <c r="W68" s="78">
        <f t="shared" si="45"/>
        <v>0</v>
      </c>
      <c r="X68" s="78">
        <f t="shared" si="102"/>
        <v>0</v>
      </c>
      <c r="Y68" s="55">
        <f t="shared" si="46"/>
        <v>0</v>
      </c>
      <c r="Z68" s="228">
        <f t="shared" si="47"/>
        <v>0</v>
      </c>
      <c r="AA68" s="3">
        <f t="shared" si="103"/>
        <v>0</v>
      </c>
      <c r="AB68" s="210">
        <f t="shared" si="48"/>
        <v>0</v>
      </c>
      <c r="AC68" s="210">
        <f t="shared" si="49"/>
        <v>0</v>
      </c>
      <c r="AD68" s="210">
        <f t="shared" ref="AD68" si="529">IF(AC67=0,AC$14,0)</f>
        <v>0</v>
      </c>
      <c r="AE68" s="210">
        <f t="shared" si="50"/>
        <v>0</v>
      </c>
      <c r="AF68" s="210">
        <f t="shared" si="51"/>
        <v>0</v>
      </c>
      <c r="AG68" s="210">
        <f t="shared" ref="AG68" si="530">IF(AF67=0,AF$14,0)</f>
        <v>0</v>
      </c>
      <c r="AH68" s="210">
        <f t="shared" si="52"/>
        <v>0</v>
      </c>
      <c r="AI68" s="210">
        <f t="shared" si="53"/>
        <v>0</v>
      </c>
      <c r="AJ68" s="210">
        <f t="shared" ref="AJ68" si="531">IF(AI67=0,AI$14,0)</f>
        <v>0</v>
      </c>
      <c r="AK68" s="210">
        <f t="shared" si="54"/>
        <v>0</v>
      </c>
      <c r="AL68" s="210">
        <f t="shared" si="55"/>
        <v>0</v>
      </c>
      <c r="AM68" s="210">
        <f t="shared" ref="AM68" si="532">IF(AL67=0,AL$14,0)</f>
        <v>0</v>
      </c>
      <c r="AN68" s="210">
        <f t="shared" si="56"/>
        <v>0</v>
      </c>
      <c r="AO68" s="210">
        <f t="shared" si="57"/>
        <v>0</v>
      </c>
      <c r="AP68" s="210">
        <f t="shared" ref="AP68" si="533">IF(AO67=0,AO$14,0)</f>
        <v>0</v>
      </c>
      <c r="AQ68" s="210">
        <f t="shared" si="58"/>
        <v>0</v>
      </c>
      <c r="AR68" s="210">
        <f t="shared" si="59"/>
        <v>0</v>
      </c>
      <c r="AS68" s="210">
        <f t="shared" ref="AS68" si="534">IF(AR67=0,AR$14,0)</f>
        <v>0</v>
      </c>
      <c r="AT68" s="210">
        <f t="shared" si="60"/>
        <v>0</v>
      </c>
      <c r="AU68" s="210">
        <f t="shared" si="61"/>
        <v>0</v>
      </c>
      <c r="AV68" s="210">
        <f t="shared" ref="AV68" si="535">IF(AU67=0,AU$14,0)</f>
        <v>0</v>
      </c>
      <c r="AW68" s="210">
        <f t="shared" si="62"/>
        <v>0</v>
      </c>
      <c r="AX68" s="210">
        <f t="shared" si="63"/>
        <v>0</v>
      </c>
      <c r="AY68" s="210">
        <f t="shared" ref="AY68" si="536">IF(AX67=0,AX$14,0)</f>
        <v>0</v>
      </c>
      <c r="AZ68" s="210">
        <f t="shared" si="64"/>
        <v>0</v>
      </c>
      <c r="BA68" s="210">
        <f t="shared" si="65"/>
        <v>0</v>
      </c>
      <c r="BB68" s="210">
        <f t="shared" si="112"/>
        <v>0</v>
      </c>
      <c r="BC68" s="210">
        <f t="shared" si="66"/>
        <v>0</v>
      </c>
      <c r="BD68" s="210">
        <f t="shared" si="67"/>
        <v>0</v>
      </c>
      <c r="BE68" s="210">
        <f t="shared" si="113"/>
        <v>0</v>
      </c>
      <c r="BF68" s="210">
        <f t="shared" si="68"/>
        <v>0</v>
      </c>
      <c r="BG68" s="210">
        <f t="shared" si="69"/>
        <v>0</v>
      </c>
      <c r="BH68" s="210">
        <f t="shared" si="114"/>
        <v>0</v>
      </c>
      <c r="BI68" s="210">
        <f t="shared" si="70"/>
        <v>0</v>
      </c>
      <c r="BJ68" s="210">
        <f t="shared" si="71"/>
        <v>0</v>
      </c>
      <c r="BK68" s="210">
        <f t="shared" si="115"/>
        <v>0</v>
      </c>
      <c r="BL68" s="210">
        <f t="shared" si="72"/>
        <v>0</v>
      </c>
      <c r="BM68" s="210">
        <f t="shared" si="73"/>
        <v>0</v>
      </c>
      <c r="BN68" s="210">
        <f t="shared" si="116"/>
        <v>0</v>
      </c>
      <c r="BO68" s="210">
        <f t="shared" si="74"/>
        <v>0</v>
      </c>
      <c r="BP68" s="210">
        <f t="shared" si="75"/>
        <v>0</v>
      </c>
      <c r="BQ68" s="210">
        <f t="shared" si="117"/>
        <v>0</v>
      </c>
      <c r="BR68" s="210">
        <f t="shared" si="76"/>
        <v>0</v>
      </c>
      <c r="BS68" s="210">
        <f t="shared" si="77"/>
        <v>0</v>
      </c>
      <c r="BT68" s="210">
        <f t="shared" si="118"/>
        <v>0</v>
      </c>
      <c r="BU68" s="210">
        <f t="shared" si="78"/>
        <v>0</v>
      </c>
      <c r="BV68" s="210">
        <f t="shared" si="79"/>
        <v>0</v>
      </c>
      <c r="BW68" s="210">
        <f t="shared" si="119"/>
        <v>0</v>
      </c>
      <c r="BX68" s="210">
        <f t="shared" si="80"/>
        <v>0</v>
      </c>
      <c r="BY68" s="210">
        <f t="shared" si="81"/>
        <v>0</v>
      </c>
      <c r="BZ68" s="210">
        <f t="shared" si="120"/>
        <v>0</v>
      </c>
      <c r="CA68" s="210">
        <f t="shared" si="82"/>
        <v>0</v>
      </c>
      <c r="CB68" s="210">
        <f t="shared" si="83"/>
        <v>0</v>
      </c>
      <c r="CC68" s="210">
        <f t="shared" si="121"/>
        <v>0</v>
      </c>
      <c r="CD68" s="210">
        <f t="shared" si="84"/>
        <v>0</v>
      </c>
      <c r="CE68" s="210">
        <f t="shared" si="85"/>
        <v>0</v>
      </c>
      <c r="CF68" s="210">
        <f t="shared" si="122"/>
        <v>0</v>
      </c>
      <c r="CG68" s="210">
        <f t="shared" si="86"/>
        <v>0</v>
      </c>
      <c r="CH68" s="210">
        <f t="shared" si="87"/>
        <v>0</v>
      </c>
      <c r="CI68" s="210">
        <f t="shared" si="123"/>
        <v>0</v>
      </c>
      <c r="CJ68" s="210">
        <f t="shared" si="88"/>
        <v>0</v>
      </c>
      <c r="CK68" s="210">
        <f t="shared" si="89"/>
        <v>0</v>
      </c>
      <c r="CL68" s="210">
        <f t="shared" si="124"/>
        <v>0</v>
      </c>
      <c r="CM68" s="210">
        <f t="shared" si="90"/>
        <v>0</v>
      </c>
      <c r="CN68" s="210">
        <f t="shared" si="91"/>
        <v>0</v>
      </c>
      <c r="CO68" s="210">
        <f t="shared" si="125"/>
        <v>0</v>
      </c>
      <c r="CP68" s="210">
        <f t="shared" si="92"/>
        <v>0</v>
      </c>
      <c r="CQ68" s="210">
        <f t="shared" si="93"/>
        <v>0</v>
      </c>
      <c r="CR68" s="210">
        <f t="shared" si="126"/>
        <v>0</v>
      </c>
      <c r="CS68" s="210">
        <f t="shared" si="94"/>
        <v>0</v>
      </c>
      <c r="CT68" s="210">
        <f t="shared" si="95"/>
        <v>0</v>
      </c>
      <c r="CU68" s="56">
        <f t="shared" si="127"/>
        <v>0</v>
      </c>
      <c r="CV68" s="64"/>
      <c r="CX68" s="133">
        <f t="shared" si="361"/>
        <v>0</v>
      </c>
      <c r="CY68" s="131">
        <v>51</v>
      </c>
      <c r="DA68" s="133">
        <f t="shared" si="362"/>
        <v>0</v>
      </c>
      <c r="DB68" s="131">
        <v>51</v>
      </c>
      <c r="DD68" s="133">
        <f t="shared" si="363"/>
        <v>0</v>
      </c>
      <c r="DE68" s="131">
        <v>51</v>
      </c>
      <c r="DG68" s="133">
        <f t="shared" si="364"/>
        <v>0</v>
      </c>
      <c r="DH68" s="131">
        <v>51</v>
      </c>
      <c r="DJ68" s="133">
        <f t="shared" si="365"/>
        <v>0</v>
      </c>
      <c r="DK68" s="131">
        <v>51</v>
      </c>
      <c r="DM68" s="133">
        <f t="shared" si="366"/>
        <v>0</v>
      </c>
      <c r="DN68" s="131">
        <v>51</v>
      </c>
      <c r="DP68" s="133">
        <f t="shared" si="367"/>
        <v>0</v>
      </c>
      <c r="DQ68" s="131">
        <v>51</v>
      </c>
      <c r="DS68" s="133">
        <f t="shared" si="368"/>
        <v>0</v>
      </c>
      <c r="DT68" s="131">
        <v>51</v>
      </c>
      <c r="DV68" s="133">
        <f t="shared" si="369"/>
        <v>0</v>
      </c>
      <c r="DW68" s="131">
        <v>51</v>
      </c>
      <c r="DY68" s="133">
        <f t="shared" si="370"/>
        <v>0</v>
      </c>
      <c r="DZ68" s="131">
        <v>51</v>
      </c>
      <c r="EB68" s="133">
        <f t="shared" si="371"/>
        <v>0</v>
      </c>
      <c r="EC68" s="131">
        <v>51</v>
      </c>
      <c r="EE68" s="133">
        <f t="shared" si="372"/>
        <v>0</v>
      </c>
      <c r="EF68" s="131">
        <v>51</v>
      </c>
      <c r="EH68" s="133">
        <f t="shared" si="373"/>
        <v>0</v>
      </c>
      <c r="EI68" s="131">
        <v>51</v>
      </c>
      <c r="EK68" s="133">
        <f t="shared" si="374"/>
        <v>0</v>
      </c>
      <c r="EL68" s="131">
        <v>51</v>
      </c>
      <c r="EN68" s="133">
        <f t="shared" si="375"/>
        <v>0</v>
      </c>
      <c r="EO68" s="131">
        <v>51</v>
      </c>
      <c r="EQ68" s="133">
        <f t="shared" si="376"/>
        <v>0</v>
      </c>
      <c r="ER68" s="131">
        <v>51</v>
      </c>
      <c r="ET68" s="133">
        <f t="shared" si="377"/>
        <v>0</v>
      </c>
      <c r="EU68" s="131">
        <v>51</v>
      </c>
      <c r="EW68" s="133">
        <f t="shared" si="378"/>
        <v>0</v>
      </c>
      <c r="EX68" s="131">
        <v>51</v>
      </c>
      <c r="EZ68" s="133">
        <f t="shared" si="379"/>
        <v>0</v>
      </c>
      <c r="FA68" s="131">
        <v>51</v>
      </c>
      <c r="FC68" s="133">
        <f t="shared" si="380"/>
        <v>0</v>
      </c>
      <c r="FD68" s="131">
        <v>51</v>
      </c>
      <c r="FF68" s="133">
        <f t="shared" si="381"/>
        <v>0</v>
      </c>
      <c r="FG68" s="131">
        <v>51</v>
      </c>
      <c r="FI68" s="133">
        <f t="shared" si="382"/>
        <v>0</v>
      </c>
      <c r="FJ68" s="131">
        <v>51</v>
      </c>
      <c r="FL68" s="133">
        <f t="shared" si="383"/>
        <v>0</v>
      </c>
      <c r="FM68" s="131">
        <v>51</v>
      </c>
      <c r="FO68" s="133">
        <f t="shared" si="384"/>
        <v>0</v>
      </c>
      <c r="FP68" s="131">
        <v>51</v>
      </c>
      <c r="FR68" s="133">
        <f t="shared" si="385"/>
        <v>0</v>
      </c>
      <c r="FS68" s="131">
        <v>51</v>
      </c>
      <c r="FU68" s="133">
        <f t="shared" si="386"/>
        <v>0</v>
      </c>
      <c r="FV68" s="131">
        <v>51</v>
      </c>
      <c r="FX68" s="133">
        <f t="shared" si="387"/>
        <v>0</v>
      </c>
      <c r="FY68" s="131">
        <v>51</v>
      </c>
      <c r="GA68" s="133">
        <f t="shared" si="388"/>
        <v>0</v>
      </c>
      <c r="GB68" s="131">
        <v>51</v>
      </c>
      <c r="GD68" s="133">
        <f t="shared" si="389"/>
        <v>0</v>
      </c>
      <c r="GE68" s="131">
        <v>51</v>
      </c>
      <c r="GG68" s="133">
        <f t="shared" si="390"/>
        <v>0</v>
      </c>
      <c r="GH68" s="131">
        <v>51</v>
      </c>
      <c r="GJ68" s="133">
        <f t="shared" si="391"/>
        <v>0</v>
      </c>
      <c r="GK68" s="131">
        <v>51</v>
      </c>
      <c r="GM68" s="133">
        <f t="shared" si="392"/>
        <v>0</v>
      </c>
      <c r="GN68" s="131">
        <v>51</v>
      </c>
    </row>
    <row r="69" spans="1:211" x14ac:dyDescent="0.25">
      <c r="A69" s="65">
        <f t="shared" si="32"/>
        <v>0</v>
      </c>
      <c r="B69" s="65">
        <f t="shared" si="33"/>
        <v>0</v>
      </c>
      <c r="C69" s="227">
        <v>52</v>
      </c>
      <c r="D69" s="54">
        <f t="shared" si="35"/>
        <v>0</v>
      </c>
      <c r="E69" s="78">
        <f t="shared" si="128"/>
        <v>0</v>
      </c>
      <c r="F69" s="78"/>
      <c r="G69" s="55">
        <f t="shared" si="36"/>
        <v>0</v>
      </c>
      <c r="H69" s="56">
        <f t="shared" si="34"/>
        <v>0</v>
      </c>
      <c r="I69" s="78">
        <f t="shared" si="96"/>
        <v>40</v>
      </c>
      <c r="J69" s="78">
        <f t="shared" si="37"/>
        <v>0</v>
      </c>
      <c r="K69" s="78">
        <f t="shared" si="38"/>
        <v>0</v>
      </c>
      <c r="L69" s="78">
        <f t="shared" si="97"/>
        <v>60</v>
      </c>
      <c r="M69" s="55">
        <f t="shared" si="39"/>
        <v>0</v>
      </c>
      <c r="N69" s="56">
        <f t="shared" si="40"/>
        <v>0</v>
      </c>
      <c r="O69" s="78">
        <f t="shared" si="98"/>
        <v>0</v>
      </c>
      <c r="P69" s="78">
        <f t="shared" si="41"/>
        <v>0</v>
      </c>
      <c r="Q69" s="78">
        <f t="shared" si="42"/>
        <v>0</v>
      </c>
      <c r="R69" s="78">
        <f t="shared" si="99"/>
        <v>0</v>
      </c>
      <c r="S69" s="55">
        <f t="shared" si="43"/>
        <v>0</v>
      </c>
      <c r="T69" s="56">
        <f t="shared" si="100"/>
        <v>0</v>
      </c>
      <c r="U69" s="78">
        <f t="shared" si="101"/>
        <v>0</v>
      </c>
      <c r="V69" s="78">
        <f t="shared" si="44"/>
        <v>0</v>
      </c>
      <c r="W69" s="78">
        <f t="shared" si="45"/>
        <v>0</v>
      </c>
      <c r="X69" s="78">
        <f t="shared" si="102"/>
        <v>0</v>
      </c>
      <c r="Y69" s="55">
        <f t="shared" si="46"/>
        <v>0</v>
      </c>
      <c r="Z69" s="228">
        <f t="shared" si="47"/>
        <v>0</v>
      </c>
      <c r="AA69" s="3">
        <f t="shared" si="103"/>
        <v>0</v>
      </c>
      <c r="AB69" s="210">
        <f t="shared" si="48"/>
        <v>0</v>
      </c>
      <c r="AC69" s="210">
        <f t="shared" si="49"/>
        <v>0</v>
      </c>
      <c r="AD69" s="210">
        <f t="shared" ref="AD69" si="537">IF(AC68=0,AC$14,0)</f>
        <v>0</v>
      </c>
      <c r="AE69" s="210">
        <f t="shared" si="50"/>
        <v>0</v>
      </c>
      <c r="AF69" s="210">
        <f t="shared" si="51"/>
        <v>0</v>
      </c>
      <c r="AG69" s="210">
        <f t="shared" ref="AG69" si="538">IF(AF68=0,AF$14,0)</f>
        <v>0</v>
      </c>
      <c r="AH69" s="210">
        <f t="shared" si="52"/>
        <v>0</v>
      </c>
      <c r="AI69" s="210">
        <f t="shared" si="53"/>
        <v>0</v>
      </c>
      <c r="AJ69" s="210">
        <f t="shared" ref="AJ69" si="539">IF(AI68=0,AI$14,0)</f>
        <v>0</v>
      </c>
      <c r="AK69" s="210">
        <f t="shared" si="54"/>
        <v>0</v>
      </c>
      <c r="AL69" s="210">
        <f t="shared" si="55"/>
        <v>0</v>
      </c>
      <c r="AM69" s="210">
        <f t="shared" ref="AM69" si="540">IF(AL68=0,AL$14,0)</f>
        <v>0</v>
      </c>
      <c r="AN69" s="210">
        <f t="shared" si="56"/>
        <v>0</v>
      </c>
      <c r="AO69" s="210">
        <f t="shared" si="57"/>
        <v>0</v>
      </c>
      <c r="AP69" s="210">
        <f t="shared" ref="AP69" si="541">IF(AO68=0,AO$14,0)</f>
        <v>0</v>
      </c>
      <c r="AQ69" s="210">
        <f t="shared" si="58"/>
        <v>0</v>
      </c>
      <c r="AR69" s="210">
        <f t="shared" si="59"/>
        <v>0</v>
      </c>
      <c r="AS69" s="210">
        <f t="shared" ref="AS69" si="542">IF(AR68=0,AR$14,0)</f>
        <v>0</v>
      </c>
      <c r="AT69" s="210">
        <f t="shared" si="60"/>
        <v>0</v>
      </c>
      <c r="AU69" s="210">
        <f t="shared" si="61"/>
        <v>0</v>
      </c>
      <c r="AV69" s="210">
        <f t="shared" ref="AV69" si="543">IF(AU68=0,AU$14,0)</f>
        <v>0</v>
      </c>
      <c r="AW69" s="210">
        <f t="shared" si="62"/>
        <v>0</v>
      </c>
      <c r="AX69" s="210">
        <f t="shared" si="63"/>
        <v>0</v>
      </c>
      <c r="AY69" s="210">
        <f t="shared" ref="AY69" si="544">IF(AX68=0,AX$14,0)</f>
        <v>0</v>
      </c>
      <c r="AZ69" s="210">
        <f t="shared" si="64"/>
        <v>0</v>
      </c>
      <c r="BA69" s="210">
        <f t="shared" si="65"/>
        <v>0</v>
      </c>
      <c r="BB69" s="210">
        <f t="shared" si="112"/>
        <v>0</v>
      </c>
      <c r="BC69" s="210">
        <f t="shared" si="66"/>
        <v>0</v>
      </c>
      <c r="BD69" s="210">
        <f t="shared" si="67"/>
        <v>0</v>
      </c>
      <c r="BE69" s="210">
        <f t="shared" si="113"/>
        <v>0</v>
      </c>
      <c r="BF69" s="210">
        <f t="shared" si="68"/>
        <v>0</v>
      </c>
      <c r="BG69" s="210">
        <f t="shared" si="69"/>
        <v>0</v>
      </c>
      <c r="BH69" s="210">
        <f t="shared" si="114"/>
        <v>0</v>
      </c>
      <c r="BI69" s="210">
        <f t="shared" si="70"/>
        <v>0</v>
      </c>
      <c r="BJ69" s="210">
        <f t="shared" si="71"/>
        <v>0</v>
      </c>
      <c r="BK69" s="210">
        <f t="shared" si="115"/>
        <v>0</v>
      </c>
      <c r="BL69" s="210">
        <f t="shared" si="72"/>
        <v>0</v>
      </c>
      <c r="BM69" s="210">
        <f t="shared" si="73"/>
        <v>0</v>
      </c>
      <c r="BN69" s="210">
        <f t="shared" si="116"/>
        <v>0</v>
      </c>
      <c r="BO69" s="210">
        <f t="shared" si="74"/>
        <v>0</v>
      </c>
      <c r="BP69" s="210">
        <f t="shared" si="75"/>
        <v>0</v>
      </c>
      <c r="BQ69" s="210">
        <f t="shared" si="117"/>
        <v>0</v>
      </c>
      <c r="BR69" s="210">
        <f t="shared" si="76"/>
        <v>0</v>
      </c>
      <c r="BS69" s="210">
        <f t="shared" si="77"/>
        <v>0</v>
      </c>
      <c r="BT69" s="210">
        <f t="shared" si="118"/>
        <v>0</v>
      </c>
      <c r="BU69" s="210">
        <f t="shared" si="78"/>
        <v>0</v>
      </c>
      <c r="BV69" s="210">
        <f t="shared" si="79"/>
        <v>0</v>
      </c>
      <c r="BW69" s="210">
        <f t="shared" si="119"/>
        <v>0</v>
      </c>
      <c r="BX69" s="210">
        <f t="shared" si="80"/>
        <v>0</v>
      </c>
      <c r="BY69" s="210">
        <f t="shared" si="81"/>
        <v>0</v>
      </c>
      <c r="BZ69" s="210">
        <f t="shared" si="120"/>
        <v>0</v>
      </c>
      <c r="CA69" s="210">
        <f t="shared" si="82"/>
        <v>0</v>
      </c>
      <c r="CB69" s="210">
        <f t="shared" si="83"/>
        <v>0</v>
      </c>
      <c r="CC69" s="210">
        <f t="shared" si="121"/>
        <v>0</v>
      </c>
      <c r="CD69" s="210">
        <f t="shared" si="84"/>
        <v>0</v>
      </c>
      <c r="CE69" s="210">
        <f t="shared" si="85"/>
        <v>0</v>
      </c>
      <c r="CF69" s="210">
        <f t="shared" si="122"/>
        <v>0</v>
      </c>
      <c r="CG69" s="210">
        <f t="shared" si="86"/>
        <v>0</v>
      </c>
      <c r="CH69" s="210">
        <f t="shared" si="87"/>
        <v>0</v>
      </c>
      <c r="CI69" s="210">
        <f t="shared" si="123"/>
        <v>0</v>
      </c>
      <c r="CJ69" s="210">
        <f t="shared" si="88"/>
        <v>0</v>
      </c>
      <c r="CK69" s="210">
        <f t="shared" si="89"/>
        <v>0</v>
      </c>
      <c r="CL69" s="210">
        <f t="shared" si="124"/>
        <v>0</v>
      </c>
      <c r="CM69" s="210">
        <f t="shared" si="90"/>
        <v>0</v>
      </c>
      <c r="CN69" s="210">
        <f t="shared" si="91"/>
        <v>0</v>
      </c>
      <c r="CO69" s="210">
        <f t="shared" si="125"/>
        <v>0</v>
      </c>
      <c r="CP69" s="210">
        <f t="shared" si="92"/>
        <v>0</v>
      </c>
      <c r="CQ69" s="210">
        <f t="shared" si="93"/>
        <v>0</v>
      </c>
      <c r="CR69" s="210">
        <f t="shared" si="126"/>
        <v>0</v>
      </c>
      <c r="CS69" s="210">
        <f t="shared" si="94"/>
        <v>0</v>
      </c>
      <c r="CT69" s="210">
        <f t="shared" si="95"/>
        <v>0</v>
      </c>
      <c r="CU69" s="56">
        <f t="shared" si="127"/>
        <v>0</v>
      </c>
      <c r="CV69" s="64"/>
      <c r="CX69" s="133">
        <f t="shared" si="361"/>
        <v>0</v>
      </c>
      <c r="CY69" s="131">
        <v>52</v>
      </c>
      <c r="DA69" s="133">
        <f t="shared" si="362"/>
        <v>0</v>
      </c>
      <c r="DB69" s="131">
        <v>52</v>
      </c>
      <c r="DD69" s="133">
        <f t="shared" si="363"/>
        <v>0</v>
      </c>
      <c r="DE69" s="131">
        <v>52</v>
      </c>
      <c r="DG69" s="133">
        <f t="shared" si="364"/>
        <v>0</v>
      </c>
      <c r="DH69" s="131">
        <v>52</v>
      </c>
      <c r="DJ69" s="133">
        <f t="shared" si="365"/>
        <v>0</v>
      </c>
      <c r="DK69" s="131">
        <v>52</v>
      </c>
      <c r="DM69" s="133">
        <f t="shared" si="366"/>
        <v>0</v>
      </c>
      <c r="DN69" s="131">
        <v>52</v>
      </c>
      <c r="DP69" s="133">
        <f t="shared" si="367"/>
        <v>0</v>
      </c>
      <c r="DQ69" s="131">
        <v>52</v>
      </c>
      <c r="DS69" s="133">
        <f t="shared" si="368"/>
        <v>0</v>
      </c>
      <c r="DT69" s="131">
        <v>52</v>
      </c>
      <c r="DV69" s="133">
        <f t="shared" si="369"/>
        <v>0</v>
      </c>
      <c r="DW69" s="131">
        <v>52</v>
      </c>
      <c r="DY69" s="133">
        <f t="shared" si="370"/>
        <v>0</v>
      </c>
      <c r="DZ69" s="131">
        <v>52</v>
      </c>
      <c r="EB69" s="133">
        <f t="shared" si="371"/>
        <v>0</v>
      </c>
      <c r="EC69" s="131">
        <v>52</v>
      </c>
      <c r="EE69" s="133">
        <f t="shared" si="372"/>
        <v>0</v>
      </c>
      <c r="EF69" s="131">
        <v>52</v>
      </c>
      <c r="EH69" s="133">
        <f t="shared" si="373"/>
        <v>0</v>
      </c>
      <c r="EI69" s="131">
        <v>52</v>
      </c>
      <c r="EK69" s="133">
        <f t="shared" si="374"/>
        <v>0</v>
      </c>
      <c r="EL69" s="131">
        <v>52</v>
      </c>
      <c r="EN69" s="133">
        <f t="shared" si="375"/>
        <v>0</v>
      </c>
      <c r="EO69" s="131">
        <v>52</v>
      </c>
      <c r="EQ69" s="133">
        <f t="shared" si="376"/>
        <v>0</v>
      </c>
      <c r="ER69" s="131">
        <v>52</v>
      </c>
      <c r="ET69" s="133">
        <f t="shared" si="377"/>
        <v>0</v>
      </c>
      <c r="EU69" s="131">
        <v>52</v>
      </c>
      <c r="EW69" s="133">
        <f t="shared" si="378"/>
        <v>0</v>
      </c>
      <c r="EX69" s="131">
        <v>52</v>
      </c>
      <c r="EZ69" s="133">
        <f t="shared" si="379"/>
        <v>0</v>
      </c>
      <c r="FA69" s="131">
        <v>52</v>
      </c>
      <c r="FC69" s="133">
        <f t="shared" si="380"/>
        <v>0</v>
      </c>
      <c r="FD69" s="131">
        <v>52</v>
      </c>
      <c r="FF69" s="133">
        <f t="shared" si="381"/>
        <v>0</v>
      </c>
      <c r="FG69" s="131">
        <v>52</v>
      </c>
      <c r="FI69" s="133">
        <f t="shared" si="382"/>
        <v>0</v>
      </c>
      <c r="FJ69" s="131">
        <v>52</v>
      </c>
      <c r="FL69" s="133">
        <f t="shared" si="383"/>
        <v>0</v>
      </c>
      <c r="FM69" s="131">
        <v>52</v>
      </c>
      <c r="FO69" s="133">
        <f t="shared" si="384"/>
        <v>0</v>
      </c>
      <c r="FP69" s="131">
        <v>52</v>
      </c>
      <c r="FR69" s="133">
        <f t="shared" si="385"/>
        <v>0</v>
      </c>
      <c r="FS69" s="131">
        <v>52</v>
      </c>
      <c r="FU69" s="133">
        <f t="shared" si="386"/>
        <v>0</v>
      </c>
      <c r="FV69" s="131">
        <v>52</v>
      </c>
      <c r="FX69" s="133">
        <f t="shared" si="387"/>
        <v>0</v>
      </c>
      <c r="FY69" s="131">
        <v>52</v>
      </c>
      <c r="GA69" s="133">
        <f t="shared" si="388"/>
        <v>0</v>
      </c>
      <c r="GB69" s="131">
        <v>52</v>
      </c>
      <c r="GD69" s="133">
        <f t="shared" si="389"/>
        <v>0</v>
      </c>
      <c r="GE69" s="131">
        <v>52</v>
      </c>
      <c r="GG69" s="133">
        <f t="shared" si="390"/>
        <v>0</v>
      </c>
      <c r="GH69" s="131">
        <v>52</v>
      </c>
      <c r="GJ69" s="133">
        <f t="shared" si="391"/>
        <v>0</v>
      </c>
      <c r="GK69" s="131">
        <v>52</v>
      </c>
      <c r="GM69" s="133">
        <f t="shared" si="392"/>
        <v>0</v>
      </c>
      <c r="GN69" s="131">
        <v>52</v>
      </c>
    </row>
    <row r="70" spans="1:211" x14ac:dyDescent="0.25">
      <c r="A70" s="65">
        <f t="shared" si="32"/>
        <v>0</v>
      </c>
      <c r="B70" s="65">
        <f t="shared" si="33"/>
        <v>0</v>
      </c>
      <c r="C70" s="227">
        <v>53</v>
      </c>
      <c r="D70" s="54">
        <f t="shared" si="35"/>
        <v>0</v>
      </c>
      <c r="E70" s="78">
        <f t="shared" si="128"/>
        <v>0</v>
      </c>
      <c r="F70" s="78"/>
      <c r="G70" s="55">
        <f t="shared" si="36"/>
        <v>0</v>
      </c>
      <c r="H70" s="56">
        <f t="shared" si="34"/>
        <v>0</v>
      </c>
      <c r="I70" s="78">
        <f t="shared" si="96"/>
        <v>40</v>
      </c>
      <c r="J70" s="78">
        <f t="shared" si="37"/>
        <v>0</v>
      </c>
      <c r="K70" s="78">
        <f t="shared" si="38"/>
        <v>0</v>
      </c>
      <c r="L70" s="78">
        <f t="shared" si="97"/>
        <v>60</v>
      </c>
      <c r="M70" s="55">
        <f t="shared" si="39"/>
        <v>0</v>
      </c>
      <c r="N70" s="56">
        <f t="shared" si="40"/>
        <v>0</v>
      </c>
      <c r="O70" s="78">
        <f t="shared" si="98"/>
        <v>0</v>
      </c>
      <c r="P70" s="78">
        <f t="shared" si="41"/>
        <v>0</v>
      </c>
      <c r="Q70" s="78">
        <f t="shared" si="42"/>
        <v>0</v>
      </c>
      <c r="R70" s="78">
        <f t="shared" si="99"/>
        <v>0</v>
      </c>
      <c r="S70" s="55">
        <f t="shared" si="43"/>
        <v>0</v>
      </c>
      <c r="T70" s="56">
        <f t="shared" si="100"/>
        <v>0</v>
      </c>
      <c r="U70" s="78">
        <f t="shared" si="101"/>
        <v>0</v>
      </c>
      <c r="V70" s="78">
        <f t="shared" si="44"/>
        <v>0</v>
      </c>
      <c r="W70" s="78">
        <f t="shared" si="45"/>
        <v>0</v>
      </c>
      <c r="X70" s="78">
        <f t="shared" si="102"/>
        <v>0</v>
      </c>
      <c r="Y70" s="55">
        <f t="shared" si="46"/>
        <v>0</v>
      </c>
      <c r="Z70" s="228">
        <f t="shared" si="47"/>
        <v>0</v>
      </c>
      <c r="AA70" s="3">
        <f t="shared" si="103"/>
        <v>0</v>
      </c>
      <c r="AB70" s="210">
        <f t="shared" si="48"/>
        <v>0</v>
      </c>
      <c r="AC70" s="210">
        <f t="shared" si="49"/>
        <v>0</v>
      </c>
      <c r="AD70" s="210">
        <f t="shared" ref="AD70" si="545">IF(AC69=0,AC$14,0)</f>
        <v>0</v>
      </c>
      <c r="AE70" s="210">
        <f t="shared" si="50"/>
        <v>0</v>
      </c>
      <c r="AF70" s="210">
        <f t="shared" si="51"/>
        <v>0</v>
      </c>
      <c r="AG70" s="210">
        <f t="shared" ref="AG70" si="546">IF(AF69=0,AF$14,0)</f>
        <v>0</v>
      </c>
      <c r="AH70" s="210">
        <f t="shared" si="52"/>
        <v>0</v>
      </c>
      <c r="AI70" s="210">
        <f t="shared" si="53"/>
        <v>0</v>
      </c>
      <c r="AJ70" s="210">
        <f t="shared" ref="AJ70" si="547">IF(AI69=0,AI$14,0)</f>
        <v>0</v>
      </c>
      <c r="AK70" s="210">
        <f t="shared" si="54"/>
        <v>0</v>
      </c>
      <c r="AL70" s="210">
        <f t="shared" si="55"/>
        <v>0</v>
      </c>
      <c r="AM70" s="210">
        <f t="shared" ref="AM70" si="548">IF(AL69=0,AL$14,0)</f>
        <v>0</v>
      </c>
      <c r="AN70" s="210">
        <f t="shared" si="56"/>
        <v>0</v>
      </c>
      <c r="AO70" s="210">
        <f t="shared" si="57"/>
        <v>0</v>
      </c>
      <c r="AP70" s="210">
        <f t="shared" ref="AP70" si="549">IF(AO69=0,AO$14,0)</f>
        <v>0</v>
      </c>
      <c r="AQ70" s="210">
        <f t="shared" si="58"/>
        <v>0</v>
      </c>
      <c r="AR70" s="210">
        <f t="shared" si="59"/>
        <v>0</v>
      </c>
      <c r="AS70" s="210">
        <f t="shared" ref="AS70" si="550">IF(AR69=0,AR$14,0)</f>
        <v>0</v>
      </c>
      <c r="AT70" s="210">
        <f t="shared" si="60"/>
        <v>0</v>
      </c>
      <c r="AU70" s="210">
        <f t="shared" si="61"/>
        <v>0</v>
      </c>
      <c r="AV70" s="210">
        <f t="shared" ref="AV70" si="551">IF(AU69=0,AU$14,0)</f>
        <v>0</v>
      </c>
      <c r="AW70" s="210">
        <f t="shared" si="62"/>
        <v>0</v>
      </c>
      <c r="AX70" s="210">
        <f t="shared" si="63"/>
        <v>0</v>
      </c>
      <c r="AY70" s="210">
        <f t="shared" ref="AY70" si="552">IF(AX69=0,AX$14,0)</f>
        <v>0</v>
      </c>
      <c r="AZ70" s="210">
        <f t="shared" si="64"/>
        <v>0</v>
      </c>
      <c r="BA70" s="210">
        <f t="shared" si="65"/>
        <v>0</v>
      </c>
      <c r="BB70" s="210">
        <f t="shared" si="112"/>
        <v>0</v>
      </c>
      <c r="BC70" s="210">
        <f t="shared" si="66"/>
        <v>0</v>
      </c>
      <c r="BD70" s="210">
        <f t="shared" si="67"/>
        <v>0</v>
      </c>
      <c r="BE70" s="210">
        <f t="shared" si="113"/>
        <v>0</v>
      </c>
      <c r="BF70" s="210">
        <f t="shared" si="68"/>
        <v>0</v>
      </c>
      <c r="BG70" s="210">
        <f t="shared" si="69"/>
        <v>0</v>
      </c>
      <c r="BH70" s="210">
        <f t="shared" si="114"/>
        <v>0</v>
      </c>
      <c r="BI70" s="210">
        <f t="shared" si="70"/>
        <v>0</v>
      </c>
      <c r="BJ70" s="210">
        <f t="shared" si="71"/>
        <v>0</v>
      </c>
      <c r="BK70" s="210">
        <f t="shared" si="115"/>
        <v>0</v>
      </c>
      <c r="BL70" s="210">
        <f t="shared" si="72"/>
        <v>0</v>
      </c>
      <c r="BM70" s="210">
        <f t="shared" si="73"/>
        <v>0</v>
      </c>
      <c r="BN70" s="210">
        <f t="shared" si="116"/>
        <v>0</v>
      </c>
      <c r="BO70" s="210">
        <f t="shared" si="74"/>
        <v>0</v>
      </c>
      <c r="BP70" s="210">
        <f t="shared" si="75"/>
        <v>0</v>
      </c>
      <c r="BQ70" s="210">
        <f t="shared" si="117"/>
        <v>0</v>
      </c>
      <c r="BR70" s="210">
        <f t="shared" si="76"/>
        <v>0</v>
      </c>
      <c r="BS70" s="210">
        <f t="shared" si="77"/>
        <v>0</v>
      </c>
      <c r="BT70" s="210">
        <f t="shared" si="118"/>
        <v>0</v>
      </c>
      <c r="BU70" s="210">
        <f t="shared" si="78"/>
        <v>0</v>
      </c>
      <c r="BV70" s="210">
        <f t="shared" si="79"/>
        <v>0</v>
      </c>
      <c r="BW70" s="210">
        <f t="shared" si="119"/>
        <v>0</v>
      </c>
      <c r="BX70" s="210">
        <f t="shared" si="80"/>
        <v>0</v>
      </c>
      <c r="BY70" s="210">
        <f t="shared" si="81"/>
        <v>0</v>
      </c>
      <c r="BZ70" s="210">
        <f t="shared" si="120"/>
        <v>0</v>
      </c>
      <c r="CA70" s="210">
        <f t="shared" si="82"/>
        <v>0</v>
      </c>
      <c r="CB70" s="210">
        <f t="shared" si="83"/>
        <v>0</v>
      </c>
      <c r="CC70" s="210">
        <f t="shared" si="121"/>
        <v>0</v>
      </c>
      <c r="CD70" s="210">
        <f t="shared" si="84"/>
        <v>0</v>
      </c>
      <c r="CE70" s="210">
        <f t="shared" si="85"/>
        <v>0</v>
      </c>
      <c r="CF70" s="210">
        <f t="shared" si="122"/>
        <v>0</v>
      </c>
      <c r="CG70" s="210">
        <f t="shared" si="86"/>
        <v>0</v>
      </c>
      <c r="CH70" s="210">
        <f t="shared" si="87"/>
        <v>0</v>
      </c>
      <c r="CI70" s="210">
        <f t="shared" si="123"/>
        <v>0</v>
      </c>
      <c r="CJ70" s="210">
        <f t="shared" si="88"/>
        <v>0</v>
      </c>
      <c r="CK70" s="210">
        <f t="shared" si="89"/>
        <v>0</v>
      </c>
      <c r="CL70" s="210">
        <f t="shared" si="124"/>
        <v>0</v>
      </c>
      <c r="CM70" s="210">
        <f t="shared" si="90"/>
        <v>0</v>
      </c>
      <c r="CN70" s="210">
        <f t="shared" si="91"/>
        <v>0</v>
      </c>
      <c r="CO70" s="210">
        <f t="shared" si="125"/>
        <v>0</v>
      </c>
      <c r="CP70" s="210">
        <f t="shared" si="92"/>
        <v>0</v>
      </c>
      <c r="CQ70" s="210">
        <f t="shared" si="93"/>
        <v>0</v>
      </c>
      <c r="CR70" s="210">
        <f t="shared" si="126"/>
        <v>0</v>
      </c>
      <c r="CS70" s="210">
        <f t="shared" si="94"/>
        <v>0</v>
      </c>
      <c r="CT70" s="210">
        <f t="shared" si="95"/>
        <v>0</v>
      </c>
      <c r="CU70" s="56">
        <f t="shared" si="127"/>
        <v>0</v>
      </c>
      <c r="CV70" s="64"/>
      <c r="CX70" s="133">
        <f t="shared" si="361"/>
        <v>0</v>
      </c>
      <c r="CY70" s="131">
        <v>53</v>
      </c>
      <c r="DA70" s="133">
        <f t="shared" si="362"/>
        <v>0</v>
      </c>
      <c r="DB70" s="131">
        <v>53</v>
      </c>
      <c r="DD70" s="133">
        <f t="shared" si="363"/>
        <v>0</v>
      </c>
      <c r="DE70" s="131">
        <v>53</v>
      </c>
      <c r="DG70" s="133">
        <f t="shared" si="364"/>
        <v>0</v>
      </c>
      <c r="DH70" s="131">
        <v>53</v>
      </c>
      <c r="DJ70" s="133">
        <f t="shared" si="365"/>
        <v>0</v>
      </c>
      <c r="DK70" s="131">
        <v>53</v>
      </c>
      <c r="DM70" s="133">
        <f t="shared" si="366"/>
        <v>0</v>
      </c>
      <c r="DN70" s="131">
        <v>53</v>
      </c>
      <c r="DP70" s="133">
        <f t="shared" si="367"/>
        <v>0</v>
      </c>
      <c r="DQ70" s="131">
        <v>53</v>
      </c>
      <c r="DS70" s="133">
        <f t="shared" si="368"/>
        <v>0</v>
      </c>
      <c r="DT70" s="131">
        <v>53</v>
      </c>
      <c r="DV70" s="133">
        <f t="shared" si="369"/>
        <v>0</v>
      </c>
      <c r="DW70" s="131">
        <v>53</v>
      </c>
      <c r="DY70" s="133">
        <f t="shared" si="370"/>
        <v>0</v>
      </c>
      <c r="DZ70" s="131">
        <v>53</v>
      </c>
      <c r="EB70" s="133">
        <f t="shared" si="371"/>
        <v>0</v>
      </c>
      <c r="EC70" s="131">
        <v>53</v>
      </c>
      <c r="EE70" s="133">
        <f t="shared" si="372"/>
        <v>0</v>
      </c>
      <c r="EF70" s="131">
        <v>53</v>
      </c>
      <c r="EH70" s="133">
        <f t="shared" si="373"/>
        <v>0</v>
      </c>
      <c r="EI70" s="131">
        <v>53</v>
      </c>
      <c r="EK70" s="133">
        <f t="shared" si="374"/>
        <v>0</v>
      </c>
      <c r="EL70" s="131">
        <v>53</v>
      </c>
      <c r="EN70" s="133">
        <f t="shared" si="375"/>
        <v>0</v>
      </c>
      <c r="EO70" s="131">
        <v>53</v>
      </c>
      <c r="EQ70" s="133">
        <f t="shared" si="376"/>
        <v>0</v>
      </c>
      <c r="ER70" s="131">
        <v>53</v>
      </c>
      <c r="ET70" s="133">
        <f t="shared" si="377"/>
        <v>0</v>
      </c>
      <c r="EU70" s="131">
        <v>53</v>
      </c>
      <c r="EW70" s="133">
        <f t="shared" si="378"/>
        <v>0</v>
      </c>
      <c r="EX70" s="131">
        <v>53</v>
      </c>
      <c r="EZ70" s="133">
        <f t="shared" si="379"/>
        <v>0</v>
      </c>
      <c r="FA70" s="131">
        <v>53</v>
      </c>
      <c r="FC70" s="133">
        <f t="shared" si="380"/>
        <v>0</v>
      </c>
      <c r="FD70" s="131">
        <v>53</v>
      </c>
      <c r="FF70" s="133">
        <f t="shared" si="381"/>
        <v>0</v>
      </c>
      <c r="FG70" s="131">
        <v>53</v>
      </c>
      <c r="FI70" s="133">
        <f t="shared" si="382"/>
        <v>0</v>
      </c>
      <c r="FJ70" s="131">
        <v>53</v>
      </c>
      <c r="FL70" s="133">
        <f t="shared" si="383"/>
        <v>0</v>
      </c>
      <c r="FM70" s="131">
        <v>53</v>
      </c>
      <c r="FO70" s="133">
        <f t="shared" si="384"/>
        <v>0</v>
      </c>
      <c r="FP70" s="131">
        <v>53</v>
      </c>
      <c r="FR70" s="133">
        <f t="shared" si="385"/>
        <v>0</v>
      </c>
      <c r="FS70" s="131">
        <v>53</v>
      </c>
      <c r="FU70" s="133">
        <f t="shared" si="386"/>
        <v>0</v>
      </c>
      <c r="FV70" s="131">
        <v>53</v>
      </c>
      <c r="FX70" s="133">
        <f t="shared" si="387"/>
        <v>0</v>
      </c>
      <c r="FY70" s="131">
        <v>53</v>
      </c>
      <c r="GA70" s="133">
        <f t="shared" si="388"/>
        <v>0</v>
      </c>
      <c r="GB70" s="131">
        <v>53</v>
      </c>
      <c r="GD70" s="133">
        <f t="shared" si="389"/>
        <v>0</v>
      </c>
      <c r="GE70" s="131">
        <v>53</v>
      </c>
      <c r="GG70" s="133">
        <f t="shared" si="390"/>
        <v>0</v>
      </c>
      <c r="GH70" s="131">
        <v>53</v>
      </c>
      <c r="GJ70" s="133">
        <f t="shared" si="391"/>
        <v>0</v>
      </c>
      <c r="GK70" s="131">
        <v>53</v>
      </c>
      <c r="GM70" s="133">
        <f t="shared" si="392"/>
        <v>0</v>
      </c>
      <c r="GN70" s="131">
        <v>53</v>
      </c>
    </row>
    <row r="71" spans="1:211" x14ac:dyDescent="0.25">
      <c r="A71" s="65">
        <f t="shared" si="32"/>
        <v>0</v>
      </c>
      <c r="B71" s="65">
        <f t="shared" si="33"/>
        <v>0</v>
      </c>
      <c r="C71" s="227">
        <v>54</v>
      </c>
      <c r="D71" s="54">
        <f t="shared" si="35"/>
        <v>0</v>
      </c>
      <c r="E71" s="78">
        <f t="shared" si="128"/>
        <v>0</v>
      </c>
      <c r="F71" s="78"/>
      <c r="G71" s="55">
        <f t="shared" si="36"/>
        <v>0</v>
      </c>
      <c r="H71" s="56">
        <f t="shared" si="34"/>
        <v>0</v>
      </c>
      <c r="I71" s="78">
        <f t="shared" si="96"/>
        <v>40</v>
      </c>
      <c r="J71" s="78">
        <f t="shared" si="37"/>
        <v>0</v>
      </c>
      <c r="K71" s="78">
        <f t="shared" si="38"/>
        <v>0</v>
      </c>
      <c r="L71" s="78">
        <f t="shared" si="97"/>
        <v>60</v>
      </c>
      <c r="M71" s="55">
        <f t="shared" si="39"/>
        <v>0</v>
      </c>
      <c r="N71" s="56">
        <f t="shared" si="40"/>
        <v>0</v>
      </c>
      <c r="O71" s="78">
        <f t="shared" si="98"/>
        <v>0</v>
      </c>
      <c r="P71" s="78">
        <f t="shared" si="41"/>
        <v>0</v>
      </c>
      <c r="Q71" s="78">
        <f t="shared" si="42"/>
        <v>0</v>
      </c>
      <c r="R71" s="78">
        <f t="shared" si="99"/>
        <v>0</v>
      </c>
      <c r="S71" s="55">
        <f t="shared" si="43"/>
        <v>0</v>
      </c>
      <c r="T71" s="56">
        <f t="shared" si="100"/>
        <v>0</v>
      </c>
      <c r="U71" s="78">
        <f t="shared" si="101"/>
        <v>0</v>
      </c>
      <c r="V71" s="78">
        <f t="shared" si="44"/>
        <v>0</v>
      </c>
      <c r="W71" s="78">
        <f t="shared" si="45"/>
        <v>0</v>
      </c>
      <c r="X71" s="78">
        <f t="shared" si="102"/>
        <v>0</v>
      </c>
      <c r="Y71" s="55">
        <f t="shared" si="46"/>
        <v>0</v>
      </c>
      <c r="Z71" s="228">
        <f t="shared" si="47"/>
        <v>0</v>
      </c>
      <c r="AA71" s="3">
        <f t="shared" si="103"/>
        <v>0</v>
      </c>
      <c r="AB71" s="210">
        <f t="shared" si="48"/>
        <v>0</v>
      </c>
      <c r="AC71" s="210">
        <f t="shared" si="49"/>
        <v>0</v>
      </c>
      <c r="AD71" s="210">
        <f t="shared" ref="AD71" si="553">IF(AC70=0,AC$14,0)</f>
        <v>0</v>
      </c>
      <c r="AE71" s="210">
        <f t="shared" si="50"/>
        <v>0</v>
      </c>
      <c r="AF71" s="210">
        <f t="shared" si="51"/>
        <v>0</v>
      </c>
      <c r="AG71" s="210">
        <f t="shared" ref="AG71" si="554">IF(AF70=0,AF$14,0)</f>
        <v>0</v>
      </c>
      <c r="AH71" s="210">
        <f t="shared" si="52"/>
        <v>0</v>
      </c>
      <c r="AI71" s="210">
        <f t="shared" si="53"/>
        <v>0</v>
      </c>
      <c r="AJ71" s="210">
        <f t="shared" ref="AJ71" si="555">IF(AI70=0,AI$14,0)</f>
        <v>0</v>
      </c>
      <c r="AK71" s="210">
        <f t="shared" si="54"/>
        <v>0</v>
      </c>
      <c r="AL71" s="210">
        <f t="shared" si="55"/>
        <v>0</v>
      </c>
      <c r="AM71" s="210">
        <f t="shared" ref="AM71" si="556">IF(AL70=0,AL$14,0)</f>
        <v>0</v>
      </c>
      <c r="AN71" s="210">
        <f t="shared" si="56"/>
        <v>0</v>
      </c>
      <c r="AO71" s="210">
        <f t="shared" si="57"/>
        <v>0</v>
      </c>
      <c r="AP71" s="210">
        <f t="shared" ref="AP71" si="557">IF(AO70=0,AO$14,0)</f>
        <v>0</v>
      </c>
      <c r="AQ71" s="210">
        <f t="shared" si="58"/>
        <v>0</v>
      </c>
      <c r="AR71" s="210">
        <f t="shared" si="59"/>
        <v>0</v>
      </c>
      <c r="AS71" s="210">
        <f t="shared" ref="AS71" si="558">IF(AR70=0,AR$14,0)</f>
        <v>0</v>
      </c>
      <c r="AT71" s="210">
        <f t="shared" si="60"/>
        <v>0</v>
      </c>
      <c r="AU71" s="210">
        <f t="shared" si="61"/>
        <v>0</v>
      </c>
      <c r="AV71" s="210">
        <f t="shared" ref="AV71" si="559">IF(AU70=0,AU$14,0)</f>
        <v>0</v>
      </c>
      <c r="AW71" s="210">
        <f t="shared" si="62"/>
        <v>0</v>
      </c>
      <c r="AX71" s="210">
        <f t="shared" si="63"/>
        <v>0</v>
      </c>
      <c r="AY71" s="210">
        <f t="shared" ref="AY71" si="560">IF(AX70=0,AX$14,0)</f>
        <v>0</v>
      </c>
      <c r="AZ71" s="210">
        <f t="shared" si="64"/>
        <v>0</v>
      </c>
      <c r="BA71" s="210">
        <f t="shared" si="65"/>
        <v>0</v>
      </c>
      <c r="BB71" s="210">
        <f t="shared" si="112"/>
        <v>0</v>
      </c>
      <c r="BC71" s="210">
        <f t="shared" si="66"/>
        <v>0</v>
      </c>
      <c r="BD71" s="210">
        <f t="shared" si="67"/>
        <v>0</v>
      </c>
      <c r="BE71" s="210">
        <f t="shared" si="113"/>
        <v>0</v>
      </c>
      <c r="BF71" s="210">
        <f t="shared" si="68"/>
        <v>0</v>
      </c>
      <c r="BG71" s="210">
        <f t="shared" si="69"/>
        <v>0</v>
      </c>
      <c r="BH71" s="210">
        <f t="shared" si="114"/>
        <v>0</v>
      </c>
      <c r="BI71" s="210">
        <f t="shared" si="70"/>
        <v>0</v>
      </c>
      <c r="BJ71" s="210">
        <f t="shared" si="71"/>
        <v>0</v>
      </c>
      <c r="BK71" s="210">
        <f t="shared" si="115"/>
        <v>0</v>
      </c>
      <c r="BL71" s="210">
        <f t="shared" si="72"/>
        <v>0</v>
      </c>
      <c r="BM71" s="210">
        <f t="shared" si="73"/>
        <v>0</v>
      </c>
      <c r="BN71" s="210">
        <f t="shared" si="116"/>
        <v>0</v>
      </c>
      <c r="BO71" s="210">
        <f t="shared" si="74"/>
        <v>0</v>
      </c>
      <c r="BP71" s="210">
        <f t="shared" si="75"/>
        <v>0</v>
      </c>
      <c r="BQ71" s="210">
        <f t="shared" si="117"/>
        <v>0</v>
      </c>
      <c r="BR71" s="210">
        <f t="shared" si="76"/>
        <v>0</v>
      </c>
      <c r="BS71" s="210">
        <f t="shared" si="77"/>
        <v>0</v>
      </c>
      <c r="BT71" s="210">
        <f t="shared" si="118"/>
        <v>0</v>
      </c>
      <c r="BU71" s="210">
        <f t="shared" si="78"/>
        <v>0</v>
      </c>
      <c r="BV71" s="210">
        <f t="shared" si="79"/>
        <v>0</v>
      </c>
      <c r="BW71" s="210">
        <f t="shared" si="119"/>
        <v>0</v>
      </c>
      <c r="BX71" s="210">
        <f t="shared" si="80"/>
        <v>0</v>
      </c>
      <c r="BY71" s="210">
        <f t="shared" si="81"/>
        <v>0</v>
      </c>
      <c r="BZ71" s="210">
        <f t="shared" si="120"/>
        <v>0</v>
      </c>
      <c r="CA71" s="210">
        <f t="shared" si="82"/>
        <v>0</v>
      </c>
      <c r="CB71" s="210">
        <f t="shared" si="83"/>
        <v>0</v>
      </c>
      <c r="CC71" s="210">
        <f t="shared" si="121"/>
        <v>0</v>
      </c>
      <c r="CD71" s="210">
        <f t="shared" si="84"/>
        <v>0</v>
      </c>
      <c r="CE71" s="210">
        <f t="shared" si="85"/>
        <v>0</v>
      </c>
      <c r="CF71" s="210">
        <f t="shared" si="122"/>
        <v>0</v>
      </c>
      <c r="CG71" s="210">
        <f t="shared" si="86"/>
        <v>0</v>
      </c>
      <c r="CH71" s="210">
        <f t="shared" si="87"/>
        <v>0</v>
      </c>
      <c r="CI71" s="210">
        <f t="shared" si="123"/>
        <v>0</v>
      </c>
      <c r="CJ71" s="210">
        <f t="shared" si="88"/>
        <v>0</v>
      </c>
      <c r="CK71" s="210">
        <f t="shared" si="89"/>
        <v>0</v>
      </c>
      <c r="CL71" s="210">
        <f t="shared" si="124"/>
        <v>0</v>
      </c>
      <c r="CM71" s="210">
        <f t="shared" si="90"/>
        <v>0</v>
      </c>
      <c r="CN71" s="210">
        <f t="shared" si="91"/>
        <v>0</v>
      </c>
      <c r="CO71" s="210">
        <f t="shared" si="125"/>
        <v>0</v>
      </c>
      <c r="CP71" s="210">
        <f t="shared" si="92"/>
        <v>0</v>
      </c>
      <c r="CQ71" s="210">
        <f t="shared" si="93"/>
        <v>0</v>
      </c>
      <c r="CR71" s="210">
        <f t="shared" si="126"/>
        <v>0</v>
      </c>
      <c r="CS71" s="210">
        <f t="shared" si="94"/>
        <v>0</v>
      </c>
      <c r="CT71" s="210">
        <f t="shared" si="95"/>
        <v>0</v>
      </c>
      <c r="CU71" s="56">
        <f t="shared" si="127"/>
        <v>0</v>
      </c>
      <c r="CV71" s="64"/>
      <c r="CX71" s="133">
        <f t="shared" si="361"/>
        <v>0</v>
      </c>
      <c r="CY71" s="131">
        <v>54</v>
      </c>
      <c r="DA71" s="133">
        <f t="shared" si="362"/>
        <v>0</v>
      </c>
      <c r="DB71" s="131">
        <v>54</v>
      </c>
      <c r="DD71" s="133">
        <f t="shared" si="363"/>
        <v>0</v>
      </c>
      <c r="DE71" s="131">
        <v>54</v>
      </c>
      <c r="DG71" s="133">
        <f t="shared" si="364"/>
        <v>0</v>
      </c>
      <c r="DH71" s="131">
        <v>54</v>
      </c>
      <c r="DJ71" s="133">
        <f t="shared" si="365"/>
        <v>0</v>
      </c>
      <c r="DK71" s="131">
        <v>54</v>
      </c>
      <c r="DM71" s="133">
        <f t="shared" si="366"/>
        <v>0</v>
      </c>
      <c r="DN71" s="131">
        <v>54</v>
      </c>
      <c r="DP71" s="133">
        <f t="shared" si="367"/>
        <v>0</v>
      </c>
      <c r="DQ71" s="131">
        <v>54</v>
      </c>
      <c r="DS71" s="133">
        <f t="shared" si="368"/>
        <v>0</v>
      </c>
      <c r="DT71" s="131">
        <v>54</v>
      </c>
      <c r="DV71" s="133">
        <f t="shared" si="369"/>
        <v>0</v>
      </c>
      <c r="DW71" s="131">
        <v>54</v>
      </c>
      <c r="DY71" s="133">
        <f t="shared" si="370"/>
        <v>0</v>
      </c>
      <c r="DZ71" s="131">
        <v>54</v>
      </c>
      <c r="EB71" s="133">
        <f t="shared" si="371"/>
        <v>0</v>
      </c>
      <c r="EC71" s="131">
        <v>54</v>
      </c>
      <c r="EE71" s="133">
        <f t="shared" si="372"/>
        <v>0</v>
      </c>
      <c r="EF71" s="131">
        <v>54</v>
      </c>
      <c r="EH71" s="133">
        <f t="shared" si="373"/>
        <v>0</v>
      </c>
      <c r="EI71" s="131">
        <v>54</v>
      </c>
      <c r="EK71" s="133">
        <f t="shared" si="374"/>
        <v>0</v>
      </c>
      <c r="EL71" s="131">
        <v>54</v>
      </c>
      <c r="EN71" s="133">
        <f t="shared" si="375"/>
        <v>0</v>
      </c>
      <c r="EO71" s="131">
        <v>54</v>
      </c>
      <c r="EQ71" s="133">
        <f t="shared" si="376"/>
        <v>0</v>
      </c>
      <c r="ER71" s="131">
        <v>54</v>
      </c>
      <c r="ET71" s="133">
        <f t="shared" si="377"/>
        <v>0</v>
      </c>
      <c r="EU71" s="131">
        <v>54</v>
      </c>
      <c r="EW71" s="133">
        <f t="shared" si="378"/>
        <v>0</v>
      </c>
      <c r="EX71" s="131">
        <v>54</v>
      </c>
      <c r="EZ71" s="133">
        <f t="shared" si="379"/>
        <v>0</v>
      </c>
      <c r="FA71" s="131">
        <v>54</v>
      </c>
      <c r="FC71" s="133">
        <f t="shared" si="380"/>
        <v>0</v>
      </c>
      <c r="FD71" s="131">
        <v>54</v>
      </c>
      <c r="FF71" s="133">
        <f t="shared" si="381"/>
        <v>0</v>
      </c>
      <c r="FG71" s="131">
        <v>54</v>
      </c>
      <c r="FI71" s="133">
        <f t="shared" si="382"/>
        <v>0</v>
      </c>
      <c r="FJ71" s="131">
        <v>54</v>
      </c>
      <c r="FL71" s="133">
        <f t="shared" si="383"/>
        <v>0</v>
      </c>
      <c r="FM71" s="131">
        <v>54</v>
      </c>
      <c r="FO71" s="133">
        <f t="shared" si="384"/>
        <v>0</v>
      </c>
      <c r="FP71" s="131">
        <v>54</v>
      </c>
      <c r="FR71" s="133">
        <f t="shared" si="385"/>
        <v>0</v>
      </c>
      <c r="FS71" s="131">
        <v>54</v>
      </c>
      <c r="FU71" s="133">
        <f t="shared" si="386"/>
        <v>0</v>
      </c>
      <c r="FV71" s="131">
        <v>54</v>
      </c>
      <c r="FX71" s="133">
        <f t="shared" si="387"/>
        <v>0</v>
      </c>
      <c r="FY71" s="131">
        <v>54</v>
      </c>
      <c r="GA71" s="133">
        <f t="shared" si="388"/>
        <v>0</v>
      </c>
      <c r="GB71" s="131">
        <v>54</v>
      </c>
      <c r="GD71" s="133">
        <f t="shared" si="389"/>
        <v>0</v>
      </c>
      <c r="GE71" s="131">
        <v>54</v>
      </c>
      <c r="GG71" s="133">
        <f t="shared" si="390"/>
        <v>0</v>
      </c>
      <c r="GH71" s="131">
        <v>54</v>
      </c>
      <c r="GJ71" s="133">
        <f t="shared" si="391"/>
        <v>0</v>
      </c>
      <c r="GK71" s="131">
        <v>54</v>
      </c>
      <c r="GM71" s="133">
        <f t="shared" si="392"/>
        <v>0</v>
      </c>
      <c r="GN71" s="131">
        <v>54</v>
      </c>
    </row>
    <row r="72" spans="1:211" x14ac:dyDescent="0.25">
      <c r="A72" s="65">
        <f t="shared" si="32"/>
        <v>0</v>
      </c>
      <c r="B72" s="65">
        <f t="shared" si="33"/>
        <v>0</v>
      </c>
      <c r="C72" s="227">
        <v>55</v>
      </c>
      <c r="D72" s="54">
        <f t="shared" si="35"/>
        <v>0</v>
      </c>
      <c r="E72" s="78">
        <f t="shared" si="128"/>
        <v>0</v>
      </c>
      <c r="F72" s="78"/>
      <c r="G72" s="55">
        <f t="shared" si="36"/>
        <v>0</v>
      </c>
      <c r="H72" s="56">
        <f t="shared" si="34"/>
        <v>0</v>
      </c>
      <c r="I72" s="78">
        <f t="shared" si="96"/>
        <v>40</v>
      </c>
      <c r="J72" s="78">
        <f t="shared" si="37"/>
        <v>0</v>
      </c>
      <c r="K72" s="78">
        <f t="shared" si="38"/>
        <v>0</v>
      </c>
      <c r="L72" s="78">
        <f t="shared" si="97"/>
        <v>60</v>
      </c>
      <c r="M72" s="55">
        <f t="shared" si="39"/>
        <v>0</v>
      </c>
      <c r="N72" s="56">
        <f t="shared" si="40"/>
        <v>0</v>
      </c>
      <c r="O72" s="78">
        <f t="shared" si="98"/>
        <v>0</v>
      </c>
      <c r="P72" s="78">
        <f t="shared" si="41"/>
        <v>0</v>
      </c>
      <c r="Q72" s="78">
        <f t="shared" si="42"/>
        <v>0</v>
      </c>
      <c r="R72" s="78">
        <f t="shared" si="99"/>
        <v>0</v>
      </c>
      <c r="S72" s="55">
        <f t="shared" si="43"/>
        <v>0</v>
      </c>
      <c r="T72" s="56">
        <f t="shared" si="100"/>
        <v>0</v>
      </c>
      <c r="U72" s="78">
        <f t="shared" si="101"/>
        <v>0</v>
      </c>
      <c r="V72" s="78">
        <f t="shared" si="44"/>
        <v>0</v>
      </c>
      <c r="W72" s="78">
        <f t="shared" si="45"/>
        <v>0</v>
      </c>
      <c r="X72" s="78">
        <f t="shared" si="102"/>
        <v>0</v>
      </c>
      <c r="Y72" s="55">
        <f t="shared" si="46"/>
        <v>0</v>
      </c>
      <c r="Z72" s="228">
        <f t="shared" si="47"/>
        <v>0</v>
      </c>
      <c r="AA72" s="3">
        <f t="shared" si="103"/>
        <v>0</v>
      </c>
      <c r="AB72" s="210">
        <f t="shared" si="48"/>
        <v>0</v>
      </c>
      <c r="AC72" s="210">
        <f t="shared" si="49"/>
        <v>0</v>
      </c>
      <c r="AD72" s="210">
        <f t="shared" ref="AD72" si="561">IF(AC71=0,AC$14,0)</f>
        <v>0</v>
      </c>
      <c r="AE72" s="210">
        <f t="shared" si="50"/>
        <v>0</v>
      </c>
      <c r="AF72" s="210">
        <f t="shared" si="51"/>
        <v>0</v>
      </c>
      <c r="AG72" s="210">
        <f t="shared" ref="AG72" si="562">IF(AF71=0,AF$14,0)</f>
        <v>0</v>
      </c>
      <c r="AH72" s="210">
        <f t="shared" si="52"/>
        <v>0</v>
      </c>
      <c r="AI72" s="210">
        <f t="shared" si="53"/>
        <v>0</v>
      </c>
      <c r="AJ72" s="210">
        <f t="shared" ref="AJ72" si="563">IF(AI71=0,AI$14,0)</f>
        <v>0</v>
      </c>
      <c r="AK72" s="210">
        <f t="shared" si="54"/>
        <v>0</v>
      </c>
      <c r="AL72" s="210">
        <f t="shared" si="55"/>
        <v>0</v>
      </c>
      <c r="AM72" s="210">
        <f t="shared" ref="AM72" si="564">IF(AL71=0,AL$14,0)</f>
        <v>0</v>
      </c>
      <c r="AN72" s="210">
        <f t="shared" si="56"/>
        <v>0</v>
      </c>
      <c r="AO72" s="210">
        <f t="shared" si="57"/>
        <v>0</v>
      </c>
      <c r="AP72" s="210">
        <f t="shared" ref="AP72" si="565">IF(AO71=0,AO$14,0)</f>
        <v>0</v>
      </c>
      <c r="AQ72" s="210">
        <f t="shared" si="58"/>
        <v>0</v>
      </c>
      <c r="AR72" s="210">
        <f t="shared" si="59"/>
        <v>0</v>
      </c>
      <c r="AS72" s="210">
        <f t="shared" ref="AS72" si="566">IF(AR71=0,AR$14,0)</f>
        <v>0</v>
      </c>
      <c r="AT72" s="210">
        <f t="shared" si="60"/>
        <v>0</v>
      </c>
      <c r="AU72" s="210">
        <f t="shared" si="61"/>
        <v>0</v>
      </c>
      <c r="AV72" s="210">
        <f t="shared" ref="AV72" si="567">IF(AU71=0,AU$14,0)</f>
        <v>0</v>
      </c>
      <c r="AW72" s="210">
        <f t="shared" si="62"/>
        <v>0</v>
      </c>
      <c r="AX72" s="210">
        <f t="shared" si="63"/>
        <v>0</v>
      </c>
      <c r="AY72" s="210">
        <f t="shared" ref="AY72" si="568">IF(AX71=0,AX$14,0)</f>
        <v>0</v>
      </c>
      <c r="AZ72" s="210">
        <f t="shared" si="64"/>
        <v>0</v>
      </c>
      <c r="BA72" s="210">
        <f t="shared" si="65"/>
        <v>0</v>
      </c>
      <c r="BB72" s="210">
        <f t="shared" si="112"/>
        <v>0</v>
      </c>
      <c r="BC72" s="210">
        <f t="shared" si="66"/>
        <v>0</v>
      </c>
      <c r="BD72" s="210">
        <f t="shared" si="67"/>
        <v>0</v>
      </c>
      <c r="BE72" s="210">
        <f t="shared" si="113"/>
        <v>0</v>
      </c>
      <c r="BF72" s="210">
        <f t="shared" si="68"/>
        <v>0</v>
      </c>
      <c r="BG72" s="210">
        <f t="shared" si="69"/>
        <v>0</v>
      </c>
      <c r="BH72" s="210">
        <f t="shared" si="114"/>
        <v>0</v>
      </c>
      <c r="BI72" s="210">
        <f t="shared" si="70"/>
        <v>0</v>
      </c>
      <c r="BJ72" s="210">
        <f t="shared" si="71"/>
        <v>0</v>
      </c>
      <c r="BK72" s="210">
        <f t="shared" si="115"/>
        <v>0</v>
      </c>
      <c r="BL72" s="210">
        <f t="shared" si="72"/>
        <v>0</v>
      </c>
      <c r="BM72" s="210">
        <f t="shared" si="73"/>
        <v>0</v>
      </c>
      <c r="BN72" s="210">
        <f t="shared" si="116"/>
        <v>0</v>
      </c>
      <c r="BO72" s="210">
        <f t="shared" si="74"/>
        <v>0</v>
      </c>
      <c r="BP72" s="210">
        <f t="shared" si="75"/>
        <v>0</v>
      </c>
      <c r="BQ72" s="210">
        <f t="shared" si="117"/>
        <v>0</v>
      </c>
      <c r="BR72" s="210">
        <f t="shared" si="76"/>
        <v>0</v>
      </c>
      <c r="BS72" s="210">
        <f t="shared" si="77"/>
        <v>0</v>
      </c>
      <c r="BT72" s="210">
        <f t="shared" si="118"/>
        <v>0</v>
      </c>
      <c r="BU72" s="210">
        <f t="shared" si="78"/>
        <v>0</v>
      </c>
      <c r="BV72" s="210">
        <f t="shared" si="79"/>
        <v>0</v>
      </c>
      <c r="BW72" s="210">
        <f t="shared" si="119"/>
        <v>0</v>
      </c>
      <c r="BX72" s="210">
        <f t="shared" si="80"/>
        <v>0</v>
      </c>
      <c r="BY72" s="210">
        <f t="shared" si="81"/>
        <v>0</v>
      </c>
      <c r="BZ72" s="210">
        <f t="shared" si="120"/>
        <v>0</v>
      </c>
      <c r="CA72" s="210">
        <f t="shared" si="82"/>
        <v>0</v>
      </c>
      <c r="CB72" s="210">
        <f t="shared" si="83"/>
        <v>0</v>
      </c>
      <c r="CC72" s="210">
        <f t="shared" si="121"/>
        <v>0</v>
      </c>
      <c r="CD72" s="210">
        <f t="shared" si="84"/>
        <v>0</v>
      </c>
      <c r="CE72" s="210">
        <f t="shared" si="85"/>
        <v>0</v>
      </c>
      <c r="CF72" s="210">
        <f t="shared" si="122"/>
        <v>0</v>
      </c>
      <c r="CG72" s="210">
        <f t="shared" si="86"/>
        <v>0</v>
      </c>
      <c r="CH72" s="210">
        <f t="shared" si="87"/>
        <v>0</v>
      </c>
      <c r="CI72" s="210">
        <f t="shared" si="123"/>
        <v>0</v>
      </c>
      <c r="CJ72" s="210">
        <f t="shared" si="88"/>
        <v>0</v>
      </c>
      <c r="CK72" s="210">
        <f t="shared" si="89"/>
        <v>0</v>
      </c>
      <c r="CL72" s="210">
        <f t="shared" si="124"/>
        <v>0</v>
      </c>
      <c r="CM72" s="210">
        <f t="shared" si="90"/>
        <v>0</v>
      </c>
      <c r="CN72" s="210">
        <f t="shared" si="91"/>
        <v>0</v>
      </c>
      <c r="CO72" s="210">
        <f t="shared" si="125"/>
        <v>0</v>
      </c>
      <c r="CP72" s="210">
        <f t="shared" si="92"/>
        <v>0</v>
      </c>
      <c r="CQ72" s="210">
        <f t="shared" si="93"/>
        <v>0</v>
      </c>
      <c r="CR72" s="210">
        <f t="shared" si="126"/>
        <v>0</v>
      </c>
      <c r="CS72" s="210">
        <f t="shared" si="94"/>
        <v>0</v>
      </c>
      <c r="CT72" s="210">
        <f t="shared" si="95"/>
        <v>0</v>
      </c>
      <c r="CU72" s="56">
        <f t="shared" si="127"/>
        <v>0</v>
      </c>
      <c r="CV72" s="64"/>
      <c r="CX72" s="133">
        <f t="shared" si="361"/>
        <v>0</v>
      </c>
      <c r="CY72" s="131">
        <v>55</v>
      </c>
      <c r="DA72" s="133">
        <f t="shared" si="362"/>
        <v>0</v>
      </c>
      <c r="DB72" s="131">
        <v>55</v>
      </c>
      <c r="DD72" s="133">
        <f t="shared" si="363"/>
        <v>0</v>
      </c>
      <c r="DE72" s="131">
        <v>55</v>
      </c>
      <c r="DG72" s="133">
        <f t="shared" si="364"/>
        <v>0</v>
      </c>
      <c r="DH72" s="131">
        <v>55</v>
      </c>
      <c r="DJ72" s="133">
        <f t="shared" si="365"/>
        <v>0</v>
      </c>
      <c r="DK72" s="131">
        <v>55</v>
      </c>
      <c r="DM72" s="133">
        <f t="shared" si="366"/>
        <v>0</v>
      </c>
      <c r="DN72" s="131">
        <v>55</v>
      </c>
      <c r="DP72" s="133">
        <f t="shared" si="367"/>
        <v>0</v>
      </c>
      <c r="DQ72" s="131">
        <v>55</v>
      </c>
      <c r="DS72" s="133">
        <f t="shared" si="368"/>
        <v>0</v>
      </c>
      <c r="DT72" s="131">
        <v>55</v>
      </c>
      <c r="DV72" s="133">
        <f t="shared" si="369"/>
        <v>0</v>
      </c>
      <c r="DW72" s="131">
        <v>55</v>
      </c>
      <c r="DY72" s="133">
        <f t="shared" si="370"/>
        <v>0</v>
      </c>
      <c r="DZ72" s="131">
        <v>55</v>
      </c>
      <c r="EB72" s="133">
        <f t="shared" si="371"/>
        <v>0</v>
      </c>
      <c r="EC72" s="131">
        <v>55</v>
      </c>
      <c r="EE72" s="133">
        <f t="shared" si="372"/>
        <v>0</v>
      </c>
      <c r="EF72" s="131">
        <v>55</v>
      </c>
      <c r="EH72" s="133">
        <f t="shared" si="373"/>
        <v>0</v>
      </c>
      <c r="EI72" s="131">
        <v>55</v>
      </c>
      <c r="EK72" s="133">
        <f t="shared" si="374"/>
        <v>0</v>
      </c>
      <c r="EL72" s="131">
        <v>55</v>
      </c>
      <c r="EN72" s="133">
        <f t="shared" si="375"/>
        <v>0</v>
      </c>
      <c r="EO72" s="131">
        <v>55</v>
      </c>
      <c r="EQ72" s="133">
        <f t="shared" si="376"/>
        <v>0</v>
      </c>
      <c r="ER72" s="131">
        <v>55</v>
      </c>
      <c r="ET72" s="133">
        <f t="shared" si="377"/>
        <v>0</v>
      </c>
      <c r="EU72" s="131">
        <v>55</v>
      </c>
      <c r="EW72" s="133">
        <f t="shared" si="378"/>
        <v>0</v>
      </c>
      <c r="EX72" s="131">
        <v>55</v>
      </c>
      <c r="EZ72" s="133">
        <f t="shared" si="379"/>
        <v>0</v>
      </c>
      <c r="FA72" s="131">
        <v>55</v>
      </c>
      <c r="FC72" s="133">
        <f t="shared" si="380"/>
        <v>0</v>
      </c>
      <c r="FD72" s="131">
        <v>55</v>
      </c>
      <c r="FF72" s="133">
        <f t="shared" si="381"/>
        <v>0</v>
      </c>
      <c r="FG72" s="131">
        <v>55</v>
      </c>
      <c r="FI72" s="133">
        <f t="shared" si="382"/>
        <v>0</v>
      </c>
      <c r="FJ72" s="131">
        <v>55</v>
      </c>
      <c r="FL72" s="133">
        <f t="shared" si="383"/>
        <v>0</v>
      </c>
      <c r="FM72" s="131">
        <v>55</v>
      </c>
      <c r="FO72" s="133">
        <f t="shared" si="384"/>
        <v>0</v>
      </c>
      <c r="FP72" s="131">
        <v>55</v>
      </c>
      <c r="FR72" s="133">
        <f t="shared" si="385"/>
        <v>0</v>
      </c>
      <c r="FS72" s="131">
        <v>55</v>
      </c>
      <c r="FU72" s="133">
        <f t="shared" si="386"/>
        <v>0</v>
      </c>
      <c r="FV72" s="131">
        <v>55</v>
      </c>
      <c r="FX72" s="133">
        <f t="shared" si="387"/>
        <v>0</v>
      </c>
      <c r="FY72" s="131">
        <v>55</v>
      </c>
      <c r="GA72" s="133">
        <f t="shared" si="388"/>
        <v>0</v>
      </c>
      <c r="GB72" s="131">
        <v>55</v>
      </c>
      <c r="GD72" s="133">
        <f t="shared" si="389"/>
        <v>0</v>
      </c>
      <c r="GE72" s="131">
        <v>55</v>
      </c>
      <c r="GG72" s="133">
        <f t="shared" si="390"/>
        <v>0</v>
      </c>
      <c r="GH72" s="131">
        <v>55</v>
      </c>
      <c r="GJ72" s="133">
        <f t="shared" si="391"/>
        <v>0</v>
      </c>
      <c r="GK72" s="131">
        <v>55</v>
      </c>
      <c r="GM72" s="133">
        <f t="shared" si="392"/>
        <v>0</v>
      </c>
      <c r="GN72" s="131">
        <v>55</v>
      </c>
    </row>
    <row r="73" spans="1:211" x14ac:dyDescent="0.25">
      <c r="A73" s="65">
        <f t="shared" si="32"/>
        <v>0</v>
      </c>
      <c r="B73" s="65">
        <f t="shared" si="33"/>
        <v>0</v>
      </c>
      <c r="C73" s="227">
        <v>56</v>
      </c>
      <c r="D73" s="54">
        <f t="shared" si="35"/>
        <v>0</v>
      </c>
      <c r="E73" s="78">
        <f t="shared" si="128"/>
        <v>0</v>
      </c>
      <c r="F73" s="78"/>
      <c r="G73" s="55">
        <f t="shared" si="36"/>
        <v>0</v>
      </c>
      <c r="H73" s="56">
        <f t="shared" si="34"/>
        <v>0</v>
      </c>
      <c r="I73" s="78">
        <f t="shared" si="96"/>
        <v>40</v>
      </c>
      <c r="J73" s="78">
        <f t="shared" si="37"/>
        <v>0</v>
      </c>
      <c r="K73" s="78">
        <f t="shared" si="38"/>
        <v>0</v>
      </c>
      <c r="L73" s="78">
        <f t="shared" si="97"/>
        <v>60</v>
      </c>
      <c r="M73" s="55">
        <f t="shared" si="39"/>
        <v>0</v>
      </c>
      <c r="N73" s="56">
        <f t="shared" si="40"/>
        <v>0</v>
      </c>
      <c r="O73" s="78">
        <f t="shared" si="98"/>
        <v>0</v>
      </c>
      <c r="P73" s="78">
        <f t="shared" si="41"/>
        <v>0</v>
      </c>
      <c r="Q73" s="78">
        <f t="shared" si="42"/>
        <v>0</v>
      </c>
      <c r="R73" s="78">
        <f t="shared" si="99"/>
        <v>0</v>
      </c>
      <c r="S73" s="55">
        <f t="shared" si="43"/>
        <v>0</v>
      </c>
      <c r="T73" s="56">
        <f t="shared" si="100"/>
        <v>0</v>
      </c>
      <c r="U73" s="78">
        <f t="shared" si="101"/>
        <v>0</v>
      </c>
      <c r="V73" s="78">
        <f t="shared" si="44"/>
        <v>0</v>
      </c>
      <c r="W73" s="78">
        <f t="shared" si="45"/>
        <v>0</v>
      </c>
      <c r="X73" s="78">
        <f t="shared" si="102"/>
        <v>0</v>
      </c>
      <c r="Y73" s="55">
        <f t="shared" si="46"/>
        <v>0</v>
      </c>
      <c r="Z73" s="228">
        <f t="shared" si="47"/>
        <v>0</v>
      </c>
      <c r="AA73" s="3">
        <f t="shared" si="103"/>
        <v>0</v>
      </c>
      <c r="AB73" s="210">
        <f t="shared" si="48"/>
        <v>0</v>
      </c>
      <c r="AC73" s="210">
        <f t="shared" si="49"/>
        <v>0</v>
      </c>
      <c r="AD73" s="210">
        <f t="shared" ref="AD73" si="569">IF(AC72=0,AC$14,0)</f>
        <v>0</v>
      </c>
      <c r="AE73" s="210">
        <f t="shared" si="50"/>
        <v>0</v>
      </c>
      <c r="AF73" s="210">
        <f t="shared" si="51"/>
        <v>0</v>
      </c>
      <c r="AG73" s="210">
        <f t="shared" ref="AG73" si="570">IF(AF72=0,AF$14,0)</f>
        <v>0</v>
      </c>
      <c r="AH73" s="210">
        <f t="shared" si="52"/>
        <v>0</v>
      </c>
      <c r="AI73" s="210">
        <f t="shared" si="53"/>
        <v>0</v>
      </c>
      <c r="AJ73" s="210">
        <f t="shared" ref="AJ73" si="571">IF(AI72=0,AI$14,0)</f>
        <v>0</v>
      </c>
      <c r="AK73" s="210">
        <f t="shared" si="54"/>
        <v>0</v>
      </c>
      <c r="AL73" s="210">
        <f t="shared" si="55"/>
        <v>0</v>
      </c>
      <c r="AM73" s="210">
        <f t="shared" ref="AM73" si="572">IF(AL72=0,AL$14,0)</f>
        <v>0</v>
      </c>
      <c r="AN73" s="210">
        <f t="shared" si="56"/>
        <v>0</v>
      </c>
      <c r="AO73" s="210">
        <f t="shared" si="57"/>
        <v>0</v>
      </c>
      <c r="AP73" s="210">
        <f t="shared" ref="AP73" si="573">IF(AO72=0,AO$14,0)</f>
        <v>0</v>
      </c>
      <c r="AQ73" s="210">
        <f t="shared" si="58"/>
        <v>0</v>
      </c>
      <c r="AR73" s="210">
        <f t="shared" si="59"/>
        <v>0</v>
      </c>
      <c r="AS73" s="210">
        <f t="shared" ref="AS73" si="574">IF(AR72=0,AR$14,0)</f>
        <v>0</v>
      </c>
      <c r="AT73" s="210">
        <f t="shared" si="60"/>
        <v>0</v>
      </c>
      <c r="AU73" s="210">
        <f t="shared" si="61"/>
        <v>0</v>
      </c>
      <c r="AV73" s="210">
        <f t="shared" ref="AV73" si="575">IF(AU72=0,AU$14,0)</f>
        <v>0</v>
      </c>
      <c r="AW73" s="210">
        <f t="shared" si="62"/>
        <v>0</v>
      </c>
      <c r="AX73" s="210">
        <f t="shared" si="63"/>
        <v>0</v>
      </c>
      <c r="AY73" s="210">
        <f t="shared" ref="AY73" si="576">IF(AX72=0,AX$14,0)</f>
        <v>0</v>
      </c>
      <c r="AZ73" s="210">
        <f t="shared" si="64"/>
        <v>0</v>
      </c>
      <c r="BA73" s="210">
        <f t="shared" si="65"/>
        <v>0</v>
      </c>
      <c r="BB73" s="210">
        <f t="shared" si="112"/>
        <v>0</v>
      </c>
      <c r="BC73" s="210">
        <f t="shared" si="66"/>
        <v>0</v>
      </c>
      <c r="BD73" s="210">
        <f t="shared" si="67"/>
        <v>0</v>
      </c>
      <c r="BE73" s="210">
        <f t="shared" si="113"/>
        <v>0</v>
      </c>
      <c r="BF73" s="210">
        <f t="shared" si="68"/>
        <v>0</v>
      </c>
      <c r="BG73" s="210">
        <f t="shared" si="69"/>
        <v>0</v>
      </c>
      <c r="BH73" s="210">
        <f t="shared" si="114"/>
        <v>0</v>
      </c>
      <c r="BI73" s="210">
        <f t="shared" si="70"/>
        <v>0</v>
      </c>
      <c r="BJ73" s="210">
        <f t="shared" si="71"/>
        <v>0</v>
      </c>
      <c r="BK73" s="210">
        <f t="shared" si="115"/>
        <v>0</v>
      </c>
      <c r="BL73" s="210">
        <f t="shared" si="72"/>
        <v>0</v>
      </c>
      <c r="BM73" s="210">
        <f t="shared" si="73"/>
        <v>0</v>
      </c>
      <c r="BN73" s="210">
        <f t="shared" si="116"/>
        <v>0</v>
      </c>
      <c r="BO73" s="210">
        <f t="shared" si="74"/>
        <v>0</v>
      </c>
      <c r="BP73" s="210">
        <f t="shared" si="75"/>
        <v>0</v>
      </c>
      <c r="BQ73" s="210">
        <f t="shared" si="117"/>
        <v>0</v>
      </c>
      <c r="BR73" s="210">
        <f t="shared" si="76"/>
        <v>0</v>
      </c>
      <c r="BS73" s="210">
        <f t="shared" si="77"/>
        <v>0</v>
      </c>
      <c r="BT73" s="210">
        <f t="shared" si="118"/>
        <v>0</v>
      </c>
      <c r="BU73" s="210">
        <f t="shared" si="78"/>
        <v>0</v>
      </c>
      <c r="BV73" s="210">
        <f t="shared" si="79"/>
        <v>0</v>
      </c>
      <c r="BW73" s="210">
        <f t="shared" si="119"/>
        <v>0</v>
      </c>
      <c r="BX73" s="210">
        <f t="shared" si="80"/>
        <v>0</v>
      </c>
      <c r="BY73" s="210">
        <f t="shared" si="81"/>
        <v>0</v>
      </c>
      <c r="BZ73" s="210">
        <f t="shared" si="120"/>
        <v>0</v>
      </c>
      <c r="CA73" s="210">
        <f t="shared" si="82"/>
        <v>0</v>
      </c>
      <c r="CB73" s="210">
        <f t="shared" si="83"/>
        <v>0</v>
      </c>
      <c r="CC73" s="210">
        <f t="shared" si="121"/>
        <v>0</v>
      </c>
      <c r="CD73" s="210">
        <f t="shared" si="84"/>
        <v>0</v>
      </c>
      <c r="CE73" s="210">
        <f t="shared" si="85"/>
        <v>0</v>
      </c>
      <c r="CF73" s="210">
        <f t="shared" si="122"/>
        <v>0</v>
      </c>
      <c r="CG73" s="210">
        <f t="shared" si="86"/>
        <v>0</v>
      </c>
      <c r="CH73" s="210">
        <f t="shared" si="87"/>
        <v>0</v>
      </c>
      <c r="CI73" s="210">
        <f t="shared" si="123"/>
        <v>0</v>
      </c>
      <c r="CJ73" s="210">
        <f t="shared" si="88"/>
        <v>0</v>
      </c>
      <c r="CK73" s="210">
        <f t="shared" si="89"/>
        <v>0</v>
      </c>
      <c r="CL73" s="210">
        <f t="shared" si="124"/>
        <v>0</v>
      </c>
      <c r="CM73" s="210">
        <f t="shared" si="90"/>
        <v>0</v>
      </c>
      <c r="CN73" s="210">
        <f t="shared" si="91"/>
        <v>0</v>
      </c>
      <c r="CO73" s="210">
        <f t="shared" si="125"/>
        <v>0</v>
      </c>
      <c r="CP73" s="210">
        <f t="shared" si="92"/>
        <v>0</v>
      </c>
      <c r="CQ73" s="210">
        <f t="shared" si="93"/>
        <v>0</v>
      </c>
      <c r="CR73" s="210">
        <f t="shared" si="126"/>
        <v>0</v>
      </c>
      <c r="CS73" s="210">
        <f t="shared" si="94"/>
        <v>0</v>
      </c>
      <c r="CT73" s="210">
        <f t="shared" si="95"/>
        <v>0</v>
      </c>
      <c r="CU73" s="56">
        <f t="shared" si="127"/>
        <v>0</v>
      </c>
      <c r="CV73" s="64"/>
      <c r="CX73" s="133">
        <f t="shared" si="361"/>
        <v>0</v>
      </c>
      <c r="CY73" s="131">
        <v>56</v>
      </c>
      <c r="DA73" s="133">
        <f t="shared" si="362"/>
        <v>0</v>
      </c>
      <c r="DB73" s="131">
        <v>56</v>
      </c>
      <c r="DD73" s="133">
        <f t="shared" si="363"/>
        <v>0</v>
      </c>
      <c r="DE73" s="131">
        <v>56</v>
      </c>
      <c r="DG73" s="133">
        <f t="shared" si="364"/>
        <v>0</v>
      </c>
      <c r="DH73" s="131">
        <v>56</v>
      </c>
      <c r="DJ73" s="133">
        <f t="shared" si="365"/>
        <v>0</v>
      </c>
      <c r="DK73" s="131">
        <v>56</v>
      </c>
      <c r="DM73" s="133">
        <f t="shared" si="366"/>
        <v>0</v>
      </c>
      <c r="DN73" s="131">
        <v>56</v>
      </c>
      <c r="DP73" s="133">
        <f t="shared" si="367"/>
        <v>0</v>
      </c>
      <c r="DQ73" s="131">
        <v>56</v>
      </c>
      <c r="DS73" s="133">
        <f t="shared" si="368"/>
        <v>0</v>
      </c>
      <c r="DT73" s="131">
        <v>56</v>
      </c>
      <c r="DV73" s="133">
        <f t="shared" si="369"/>
        <v>0</v>
      </c>
      <c r="DW73" s="131">
        <v>56</v>
      </c>
      <c r="DY73" s="133">
        <f t="shared" si="370"/>
        <v>0</v>
      </c>
      <c r="DZ73" s="131">
        <v>56</v>
      </c>
      <c r="EB73" s="133">
        <f t="shared" si="371"/>
        <v>0</v>
      </c>
      <c r="EC73" s="131">
        <v>56</v>
      </c>
      <c r="EE73" s="133">
        <f t="shared" si="372"/>
        <v>0</v>
      </c>
      <c r="EF73" s="131">
        <v>56</v>
      </c>
      <c r="EH73" s="133">
        <f t="shared" si="373"/>
        <v>0</v>
      </c>
      <c r="EI73" s="131">
        <v>56</v>
      </c>
      <c r="EK73" s="133">
        <f t="shared" si="374"/>
        <v>0</v>
      </c>
      <c r="EL73" s="131">
        <v>56</v>
      </c>
      <c r="EN73" s="133">
        <f t="shared" si="375"/>
        <v>0</v>
      </c>
      <c r="EO73" s="131">
        <v>56</v>
      </c>
      <c r="EQ73" s="133">
        <f t="shared" si="376"/>
        <v>0</v>
      </c>
      <c r="ER73" s="131">
        <v>56</v>
      </c>
      <c r="ET73" s="133">
        <f t="shared" si="377"/>
        <v>0</v>
      </c>
      <c r="EU73" s="131">
        <v>56</v>
      </c>
      <c r="EW73" s="133">
        <f t="shared" si="378"/>
        <v>0</v>
      </c>
      <c r="EX73" s="131">
        <v>56</v>
      </c>
      <c r="EZ73" s="133">
        <f t="shared" si="379"/>
        <v>0</v>
      </c>
      <c r="FA73" s="131">
        <v>56</v>
      </c>
      <c r="FC73" s="133">
        <f t="shared" si="380"/>
        <v>0</v>
      </c>
      <c r="FD73" s="131">
        <v>56</v>
      </c>
      <c r="FF73" s="133">
        <f t="shared" si="381"/>
        <v>0</v>
      </c>
      <c r="FG73" s="131">
        <v>56</v>
      </c>
      <c r="FI73" s="133">
        <f t="shared" si="382"/>
        <v>0</v>
      </c>
      <c r="FJ73" s="131">
        <v>56</v>
      </c>
      <c r="FL73" s="133">
        <f t="shared" si="383"/>
        <v>0</v>
      </c>
      <c r="FM73" s="131">
        <v>56</v>
      </c>
      <c r="FO73" s="133">
        <f t="shared" si="384"/>
        <v>0</v>
      </c>
      <c r="FP73" s="131">
        <v>56</v>
      </c>
      <c r="FR73" s="133">
        <f t="shared" si="385"/>
        <v>0</v>
      </c>
      <c r="FS73" s="131">
        <v>56</v>
      </c>
      <c r="FU73" s="133">
        <f t="shared" si="386"/>
        <v>0</v>
      </c>
      <c r="FV73" s="131">
        <v>56</v>
      </c>
      <c r="FX73" s="133">
        <f t="shared" si="387"/>
        <v>0</v>
      </c>
      <c r="FY73" s="131">
        <v>56</v>
      </c>
      <c r="GA73" s="133">
        <f t="shared" si="388"/>
        <v>0</v>
      </c>
      <c r="GB73" s="131">
        <v>56</v>
      </c>
      <c r="GD73" s="133">
        <f t="shared" si="389"/>
        <v>0</v>
      </c>
      <c r="GE73" s="131">
        <v>56</v>
      </c>
      <c r="GG73" s="133">
        <f t="shared" si="390"/>
        <v>0</v>
      </c>
      <c r="GH73" s="131">
        <v>56</v>
      </c>
      <c r="GJ73" s="133">
        <f t="shared" si="391"/>
        <v>0</v>
      </c>
      <c r="GK73" s="131">
        <v>56</v>
      </c>
      <c r="GM73" s="133">
        <f t="shared" si="392"/>
        <v>0</v>
      </c>
      <c r="GN73" s="131">
        <v>56</v>
      </c>
    </row>
    <row r="74" spans="1:211" x14ac:dyDescent="0.25">
      <c r="A74" s="65">
        <f t="shared" si="32"/>
        <v>0</v>
      </c>
      <c r="B74" s="65">
        <f t="shared" si="33"/>
        <v>0</v>
      </c>
      <c r="C74" s="227">
        <v>57</v>
      </c>
      <c r="D74" s="54">
        <f t="shared" si="35"/>
        <v>0</v>
      </c>
      <c r="E74" s="78">
        <f t="shared" si="128"/>
        <v>0</v>
      </c>
      <c r="F74" s="78"/>
      <c r="G74" s="55">
        <f t="shared" si="36"/>
        <v>0</v>
      </c>
      <c r="H74" s="56">
        <f t="shared" si="34"/>
        <v>0</v>
      </c>
      <c r="I74" s="78">
        <f t="shared" si="96"/>
        <v>40</v>
      </c>
      <c r="J74" s="78">
        <f t="shared" si="37"/>
        <v>0</v>
      </c>
      <c r="K74" s="78">
        <f t="shared" si="38"/>
        <v>0</v>
      </c>
      <c r="L74" s="78">
        <f t="shared" si="97"/>
        <v>60</v>
      </c>
      <c r="M74" s="55">
        <f t="shared" si="39"/>
        <v>0</v>
      </c>
      <c r="N74" s="56">
        <f t="shared" si="40"/>
        <v>0</v>
      </c>
      <c r="O74" s="78">
        <f t="shared" si="98"/>
        <v>0</v>
      </c>
      <c r="P74" s="78">
        <f t="shared" si="41"/>
        <v>0</v>
      </c>
      <c r="Q74" s="78">
        <f t="shared" si="42"/>
        <v>0</v>
      </c>
      <c r="R74" s="78">
        <f t="shared" si="99"/>
        <v>0</v>
      </c>
      <c r="S74" s="55">
        <f t="shared" si="43"/>
        <v>0</v>
      </c>
      <c r="T74" s="56">
        <f t="shared" si="100"/>
        <v>0</v>
      </c>
      <c r="U74" s="78">
        <f t="shared" si="101"/>
        <v>0</v>
      </c>
      <c r="V74" s="78">
        <f t="shared" si="44"/>
        <v>0</v>
      </c>
      <c r="W74" s="78">
        <f t="shared" si="45"/>
        <v>0</v>
      </c>
      <c r="X74" s="78">
        <f t="shared" si="102"/>
        <v>0</v>
      </c>
      <c r="Y74" s="55">
        <f t="shared" si="46"/>
        <v>0</v>
      </c>
      <c r="Z74" s="228">
        <f t="shared" si="47"/>
        <v>0</v>
      </c>
      <c r="AA74" s="3">
        <f t="shared" si="103"/>
        <v>0</v>
      </c>
      <c r="AB74" s="210">
        <f t="shared" si="48"/>
        <v>0</v>
      </c>
      <c r="AC74" s="210">
        <f t="shared" si="49"/>
        <v>0</v>
      </c>
      <c r="AD74" s="210">
        <f t="shared" ref="AD74" si="577">IF(AC73=0,AC$14,0)</f>
        <v>0</v>
      </c>
      <c r="AE74" s="210">
        <f t="shared" si="50"/>
        <v>0</v>
      </c>
      <c r="AF74" s="210">
        <f t="shared" si="51"/>
        <v>0</v>
      </c>
      <c r="AG74" s="210">
        <f t="shared" ref="AG74" si="578">IF(AF73=0,AF$14,0)</f>
        <v>0</v>
      </c>
      <c r="AH74" s="210">
        <f t="shared" si="52"/>
        <v>0</v>
      </c>
      <c r="AI74" s="210">
        <f t="shared" si="53"/>
        <v>0</v>
      </c>
      <c r="AJ74" s="210">
        <f t="shared" ref="AJ74" si="579">IF(AI73=0,AI$14,0)</f>
        <v>0</v>
      </c>
      <c r="AK74" s="210">
        <f t="shared" si="54"/>
        <v>0</v>
      </c>
      <c r="AL74" s="210">
        <f t="shared" si="55"/>
        <v>0</v>
      </c>
      <c r="AM74" s="210">
        <f t="shared" ref="AM74" si="580">IF(AL73=0,AL$14,0)</f>
        <v>0</v>
      </c>
      <c r="AN74" s="210">
        <f t="shared" si="56"/>
        <v>0</v>
      </c>
      <c r="AO74" s="210">
        <f t="shared" si="57"/>
        <v>0</v>
      </c>
      <c r="AP74" s="210">
        <f t="shared" ref="AP74" si="581">IF(AO73=0,AO$14,0)</f>
        <v>0</v>
      </c>
      <c r="AQ74" s="210">
        <f t="shared" si="58"/>
        <v>0</v>
      </c>
      <c r="AR74" s="210">
        <f t="shared" si="59"/>
        <v>0</v>
      </c>
      <c r="AS74" s="210">
        <f t="shared" ref="AS74" si="582">IF(AR73=0,AR$14,0)</f>
        <v>0</v>
      </c>
      <c r="AT74" s="210">
        <f t="shared" si="60"/>
        <v>0</v>
      </c>
      <c r="AU74" s="210">
        <f t="shared" si="61"/>
        <v>0</v>
      </c>
      <c r="AV74" s="210">
        <f t="shared" ref="AV74" si="583">IF(AU73=0,AU$14,0)</f>
        <v>0</v>
      </c>
      <c r="AW74" s="210">
        <f t="shared" si="62"/>
        <v>0</v>
      </c>
      <c r="AX74" s="210">
        <f t="shared" si="63"/>
        <v>0</v>
      </c>
      <c r="AY74" s="210">
        <f t="shared" ref="AY74" si="584">IF(AX73=0,AX$14,0)</f>
        <v>0</v>
      </c>
      <c r="AZ74" s="210">
        <f t="shared" si="64"/>
        <v>0</v>
      </c>
      <c r="BA74" s="210">
        <f t="shared" si="65"/>
        <v>0</v>
      </c>
      <c r="BB74" s="210">
        <f t="shared" si="112"/>
        <v>0</v>
      </c>
      <c r="BC74" s="210">
        <f t="shared" si="66"/>
        <v>0</v>
      </c>
      <c r="BD74" s="210">
        <f t="shared" si="67"/>
        <v>0</v>
      </c>
      <c r="BE74" s="210">
        <f t="shared" si="113"/>
        <v>0</v>
      </c>
      <c r="BF74" s="210">
        <f t="shared" si="68"/>
        <v>0</v>
      </c>
      <c r="BG74" s="210">
        <f t="shared" si="69"/>
        <v>0</v>
      </c>
      <c r="BH74" s="210">
        <f t="shared" si="114"/>
        <v>0</v>
      </c>
      <c r="BI74" s="210">
        <f t="shared" si="70"/>
        <v>0</v>
      </c>
      <c r="BJ74" s="210">
        <f t="shared" si="71"/>
        <v>0</v>
      </c>
      <c r="BK74" s="210">
        <f t="shared" si="115"/>
        <v>0</v>
      </c>
      <c r="BL74" s="210">
        <f t="shared" si="72"/>
        <v>0</v>
      </c>
      <c r="BM74" s="210">
        <f t="shared" si="73"/>
        <v>0</v>
      </c>
      <c r="BN74" s="210">
        <f t="shared" si="116"/>
        <v>0</v>
      </c>
      <c r="BO74" s="210">
        <f t="shared" si="74"/>
        <v>0</v>
      </c>
      <c r="BP74" s="210">
        <f t="shared" si="75"/>
        <v>0</v>
      </c>
      <c r="BQ74" s="210">
        <f t="shared" si="117"/>
        <v>0</v>
      </c>
      <c r="BR74" s="210">
        <f t="shared" si="76"/>
        <v>0</v>
      </c>
      <c r="BS74" s="210">
        <f t="shared" si="77"/>
        <v>0</v>
      </c>
      <c r="BT74" s="210">
        <f t="shared" si="118"/>
        <v>0</v>
      </c>
      <c r="BU74" s="210">
        <f t="shared" si="78"/>
        <v>0</v>
      </c>
      <c r="BV74" s="210">
        <f t="shared" si="79"/>
        <v>0</v>
      </c>
      <c r="BW74" s="210">
        <f t="shared" si="119"/>
        <v>0</v>
      </c>
      <c r="BX74" s="210">
        <f t="shared" si="80"/>
        <v>0</v>
      </c>
      <c r="BY74" s="210">
        <f t="shared" si="81"/>
        <v>0</v>
      </c>
      <c r="BZ74" s="210">
        <f t="shared" si="120"/>
        <v>0</v>
      </c>
      <c r="CA74" s="210">
        <f t="shared" si="82"/>
        <v>0</v>
      </c>
      <c r="CB74" s="210">
        <f t="shared" si="83"/>
        <v>0</v>
      </c>
      <c r="CC74" s="210">
        <f t="shared" si="121"/>
        <v>0</v>
      </c>
      <c r="CD74" s="210">
        <f t="shared" si="84"/>
        <v>0</v>
      </c>
      <c r="CE74" s="210">
        <f t="shared" si="85"/>
        <v>0</v>
      </c>
      <c r="CF74" s="210">
        <f t="shared" si="122"/>
        <v>0</v>
      </c>
      <c r="CG74" s="210">
        <f t="shared" si="86"/>
        <v>0</v>
      </c>
      <c r="CH74" s="210">
        <f t="shared" si="87"/>
        <v>0</v>
      </c>
      <c r="CI74" s="210">
        <f t="shared" si="123"/>
        <v>0</v>
      </c>
      <c r="CJ74" s="210">
        <f t="shared" si="88"/>
        <v>0</v>
      </c>
      <c r="CK74" s="210">
        <f t="shared" si="89"/>
        <v>0</v>
      </c>
      <c r="CL74" s="210">
        <f t="shared" si="124"/>
        <v>0</v>
      </c>
      <c r="CM74" s="210">
        <f t="shared" si="90"/>
        <v>0</v>
      </c>
      <c r="CN74" s="210">
        <f t="shared" si="91"/>
        <v>0</v>
      </c>
      <c r="CO74" s="210">
        <f t="shared" si="125"/>
        <v>0</v>
      </c>
      <c r="CP74" s="210">
        <f t="shared" si="92"/>
        <v>0</v>
      </c>
      <c r="CQ74" s="210">
        <f t="shared" si="93"/>
        <v>0</v>
      </c>
      <c r="CR74" s="210">
        <f t="shared" si="126"/>
        <v>0</v>
      </c>
      <c r="CS74" s="210">
        <f t="shared" si="94"/>
        <v>0</v>
      </c>
      <c r="CT74" s="210">
        <f t="shared" si="95"/>
        <v>0</v>
      </c>
      <c r="CU74" s="56">
        <f t="shared" si="127"/>
        <v>0</v>
      </c>
      <c r="CV74" s="64"/>
      <c r="CX74" s="133">
        <f t="shared" si="361"/>
        <v>0</v>
      </c>
      <c r="CY74" s="131">
        <v>57</v>
      </c>
      <c r="DA74" s="133">
        <f t="shared" si="362"/>
        <v>0</v>
      </c>
      <c r="DB74" s="131">
        <v>57</v>
      </c>
      <c r="DD74" s="133">
        <f t="shared" si="363"/>
        <v>0</v>
      </c>
      <c r="DE74" s="131">
        <v>57</v>
      </c>
      <c r="DG74" s="133">
        <f t="shared" si="364"/>
        <v>0</v>
      </c>
      <c r="DH74" s="131">
        <v>57</v>
      </c>
      <c r="DJ74" s="133">
        <f t="shared" si="365"/>
        <v>0</v>
      </c>
      <c r="DK74" s="131">
        <v>57</v>
      </c>
      <c r="DM74" s="133">
        <f t="shared" si="366"/>
        <v>0</v>
      </c>
      <c r="DN74" s="131">
        <v>57</v>
      </c>
      <c r="DP74" s="133">
        <f t="shared" si="367"/>
        <v>0</v>
      </c>
      <c r="DQ74" s="131">
        <v>57</v>
      </c>
      <c r="DS74" s="133">
        <f t="shared" si="368"/>
        <v>0</v>
      </c>
      <c r="DT74" s="131">
        <v>57</v>
      </c>
      <c r="DV74" s="133">
        <f t="shared" si="369"/>
        <v>0</v>
      </c>
      <c r="DW74" s="131">
        <v>57</v>
      </c>
      <c r="DY74" s="133">
        <f t="shared" si="370"/>
        <v>0</v>
      </c>
      <c r="DZ74" s="131">
        <v>57</v>
      </c>
      <c r="EB74" s="133">
        <f t="shared" si="371"/>
        <v>0</v>
      </c>
      <c r="EC74" s="131">
        <v>57</v>
      </c>
      <c r="EE74" s="133">
        <f t="shared" si="372"/>
        <v>0</v>
      </c>
      <c r="EF74" s="131">
        <v>57</v>
      </c>
      <c r="EH74" s="133">
        <f t="shared" si="373"/>
        <v>0</v>
      </c>
      <c r="EI74" s="131">
        <v>57</v>
      </c>
      <c r="EK74" s="133">
        <f t="shared" si="374"/>
        <v>0</v>
      </c>
      <c r="EL74" s="131">
        <v>57</v>
      </c>
      <c r="EN74" s="133">
        <f t="shared" si="375"/>
        <v>0</v>
      </c>
      <c r="EO74" s="131">
        <v>57</v>
      </c>
      <c r="EQ74" s="133">
        <f t="shared" si="376"/>
        <v>0</v>
      </c>
      <c r="ER74" s="131">
        <v>57</v>
      </c>
      <c r="ET74" s="133">
        <f t="shared" si="377"/>
        <v>0</v>
      </c>
      <c r="EU74" s="131">
        <v>57</v>
      </c>
      <c r="EW74" s="133">
        <f t="shared" si="378"/>
        <v>0</v>
      </c>
      <c r="EX74" s="131">
        <v>57</v>
      </c>
      <c r="EZ74" s="133">
        <f t="shared" si="379"/>
        <v>0</v>
      </c>
      <c r="FA74" s="131">
        <v>57</v>
      </c>
      <c r="FC74" s="133">
        <f t="shared" si="380"/>
        <v>0</v>
      </c>
      <c r="FD74" s="131">
        <v>57</v>
      </c>
      <c r="FF74" s="133">
        <f t="shared" si="381"/>
        <v>0</v>
      </c>
      <c r="FG74" s="131">
        <v>57</v>
      </c>
      <c r="FI74" s="133">
        <f t="shared" si="382"/>
        <v>0</v>
      </c>
      <c r="FJ74" s="131">
        <v>57</v>
      </c>
      <c r="FL74" s="133">
        <f t="shared" si="383"/>
        <v>0</v>
      </c>
      <c r="FM74" s="131">
        <v>57</v>
      </c>
      <c r="FO74" s="133">
        <f t="shared" si="384"/>
        <v>0</v>
      </c>
      <c r="FP74" s="131">
        <v>57</v>
      </c>
      <c r="FR74" s="133">
        <f t="shared" si="385"/>
        <v>0</v>
      </c>
      <c r="FS74" s="131">
        <v>57</v>
      </c>
      <c r="FU74" s="133">
        <f t="shared" si="386"/>
        <v>0</v>
      </c>
      <c r="FV74" s="131">
        <v>57</v>
      </c>
      <c r="FX74" s="133">
        <f t="shared" si="387"/>
        <v>0</v>
      </c>
      <c r="FY74" s="131">
        <v>57</v>
      </c>
      <c r="GA74" s="133">
        <f t="shared" si="388"/>
        <v>0</v>
      </c>
      <c r="GB74" s="131">
        <v>57</v>
      </c>
      <c r="GD74" s="133">
        <f t="shared" si="389"/>
        <v>0</v>
      </c>
      <c r="GE74" s="131">
        <v>57</v>
      </c>
      <c r="GG74" s="133">
        <f t="shared" si="390"/>
        <v>0</v>
      </c>
      <c r="GH74" s="131">
        <v>57</v>
      </c>
      <c r="GJ74" s="133">
        <f t="shared" si="391"/>
        <v>0</v>
      </c>
      <c r="GK74" s="131">
        <v>57</v>
      </c>
      <c r="GM74" s="133">
        <f t="shared" si="392"/>
        <v>0</v>
      </c>
      <c r="GN74" s="131">
        <v>57</v>
      </c>
    </row>
    <row r="75" spans="1:211" x14ac:dyDescent="0.25">
      <c r="A75" s="65">
        <f t="shared" si="32"/>
        <v>0</v>
      </c>
      <c r="B75" s="65">
        <f t="shared" si="33"/>
        <v>0</v>
      </c>
      <c r="C75" s="227">
        <v>58</v>
      </c>
      <c r="D75" s="54">
        <f t="shared" si="35"/>
        <v>0</v>
      </c>
      <c r="E75" s="78">
        <f t="shared" si="128"/>
        <v>0</v>
      </c>
      <c r="F75" s="78"/>
      <c r="G75" s="55">
        <f t="shared" si="36"/>
        <v>0</v>
      </c>
      <c r="H75" s="56">
        <f t="shared" si="34"/>
        <v>0</v>
      </c>
      <c r="I75" s="78">
        <f t="shared" si="96"/>
        <v>40</v>
      </c>
      <c r="J75" s="78">
        <f t="shared" si="37"/>
        <v>0</v>
      </c>
      <c r="K75" s="78">
        <f t="shared" si="38"/>
        <v>0</v>
      </c>
      <c r="L75" s="78">
        <f t="shared" si="97"/>
        <v>60</v>
      </c>
      <c r="M75" s="55">
        <f t="shared" si="39"/>
        <v>0</v>
      </c>
      <c r="N75" s="56">
        <f t="shared" si="40"/>
        <v>0</v>
      </c>
      <c r="O75" s="78">
        <f t="shared" si="98"/>
        <v>0</v>
      </c>
      <c r="P75" s="78">
        <f t="shared" si="41"/>
        <v>0</v>
      </c>
      <c r="Q75" s="78">
        <f t="shared" si="42"/>
        <v>0</v>
      </c>
      <c r="R75" s="78">
        <f t="shared" si="99"/>
        <v>0</v>
      </c>
      <c r="S75" s="55">
        <f t="shared" si="43"/>
        <v>0</v>
      </c>
      <c r="T75" s="56">
        <f t="shared" si="100"/>
        <v>0</v>
      </c>
      <c r="U75" s="78">
        <f t="shared" si="101"/>
        <v>0</v>
      </c>
      <c r="V75" s="78">
        <f t="shared" si="44"/>
        <v>0</v>
      </c>
      <c r="W75" s="78">
        <f t="shared" si="45"/>
        <v>0</v>
      </c>
      <c r="X75" s="78">
        <f t="shared" si="102"/>
        <v>0</v>
      </c>
      <c r="Y75" s="55">
        <f t="shared" si="46"/>
        <v>0</v>
      </c>
      <c r="Z75" s="228">
        <f t="shared" si="47"/>
        <v>0</v>
      </c>
      <c r="AA75" s="3">
        <f t="shared" si="103"/>
        <v>0</v>
      </c>
      <c r="AB75" s="210">
        <f t="shared" si="48"/>
        <v>0</v>
      </c>
      <c r="AC75" s="210">
        <f t="shared" si="49"/>
        <v>0</v>
      </c>
      <c r="AD75" s="210">
        <f t="shared" ref="AD75" si="585">IF(AC74=0,AC$14,0)</f>
        <v>0</v>
      </c>
      <c r="AE75" s="210">
        <f t="shared" si="50"/>
        <v>0</v>
      </c>
      <c r="AF75" s="210">
        <f t="shared" si="51"/>
        <v>0</v>
      </c>
      <c r="AG75" s="210">
        <f t="shared" ref="AG75" si="586">IF(AF74=0,AF$14,0)</f>
        <v>0</v>
      </c>
      <c r="AH75" s="210">
        <f t="shared" si="52"/>
        <v>0</v>
      </c>
      <c r="AI75" s="210">
        <f t="shared" si="53"/>
        <v>0</v>
      </c>
      <c r="AJ75" s="210">
        <f t="shared" ref="AJ75" si="587">IF(AI74=0,AI$14,0)</f>
        <v>0</v>
      </c>
      <c r="AK75" s="210">
        <f t="shared" si="54"/>
        <v>0</v>
      </c>
      <c r="AL75" s="210">
        <f t="shared" si="55"/>
        <v>0</v>
      </c>
      <c r="AM75" s="210">
        <f t="shared" ref="AM75" si="588">IF(AL74=0,AL$14,0)</f>
        <v>0</v>
      </c>
      <c r="AN75" s="210">
        <f t="shared" si="56"/>
        <v>0</v>
      </c>
      <c r="AO75" s="210">
        <f t="shared" si="57"/>
        <v>0</v>
      </c>
      <c r="AP75" s="210">
        <f t="shared" ref="AP75" si="589">IF(AO74=0,AO$14,0)</f>
        <v>0</v>
      </c>
      <c r="AQ75" s="210">
        <f t="shared" si="58"/>
        <v>0</v>
      </c>
      <c r="AR75" s="210">
        <f t="shared" si="59"/>
        <v>0</v>
      </c>
      <c r="AS75" s="210">
        <f t="shared" ref="AS75" si="590">IF(AR74=0,AR$14,0)</f>
        <v>0</v>
      </c>
      <c r="AT75" s="210">
        <f t="shared" si="60"/>
        <v>0</v>
      </c>
      <c r="AU75" s="210">
        <f t="shared" si="61"/>
        <v>0</v>
      </c>
      <c r="AV75" s="210">
        <f t="shared" ref="AV75" si="591">IF(AU74=0,AU$14,0)</f>
        <v>0</v>
      </c>
      <c r="AW75" s="210">
        <f t="shared" si="62"/>
        <v>0</v>
      </c>
      <c r="AX75" s="210">
        <f t="shared" si="63"/>
        <v>0</v>
      </c>
      <c r="AY75" s="210">
        <f t="shared" ref="AY75" si="592">IF(AX74=0,AX$14,0)</f>
        <v>0</v>
      </c>
      <c r="AZ75" s="210">
        <f t="shared" si="64"/>
        <v>0</v>
      </c>
      <c r="BA75" s="210">
        <f t="shared" si="65"/>
        <v>0</v>
      </c>
      <c r="BB75" s="210">
        <f t="shared" si="112"/>
        <v>0</v>
      </c>
      <c r="BC75" s="210">
        <f t="shared" si="66"/>
        <v>0</v>
      </c>
      <c r="BD75" s="210">
        <f t="shared" si="67"/>
        <v>0</v>
      </c>
      <c r="BE75" s="210">
        <f t="shared" si="113"/>
        <v>0</v>
      </c>
      <c r="BF75" s="210">
        <f t="shared" si="68"/>
        <v>0</v>
      </c>
      <c r="BG75" s="210">
        <f t="shared" si="69"/>
        <v>0</v>
      </c>
      <c r="BH75" s="210">
        <f t="shared" si="114"/>
        <v>0</v>
      </c>
      <c r="BI75" s="210">
        <f t="shared" si="70"/>
        <v>0</v>
      </c>
      <c r="BJ75" s="210">
        <f t="shared" si="71"/>
        <v>0</v>
      </c>
      <c r="BK75" s="210">
        <f t="shared" si="115"/>
        <v>0</v>
      </c>
      <c r="BL75" s="210">
        <f t="shared" si="72"/>
        <v>0</v>
      </c>
      <c r="BM75" s="210">
        <f t="shared" si="73"/>
        <v>0</v>
      </c>
      <c r="BN75" s="210">
        <f t="shared" si="116"/>
        <v>0</v>
      </c>
      <c r="BO75" s="210">
        <f t="shared" si="74"/>
        <v>0</v>
      </c>
      <c r="BP75" s="210">
        <f t="shared" si="75"/>
        <v>0</v>
      </c>
      <c r="BQ75" s="210">
        <f t="shared" si="117"/>
        <v>0</v>
      </c>
      <c r="BR75" s="210">
        <f t="shared" si="76"/>
        <v>0</v>
      </c>
      <c r="BS75" s="210">
        <f t="shared" si="77"/>
        <v>0</v>
      </c>
      <c r="BT75" s="210">
        <f t="shared" si="118"/>
        <v>0</v>
      </c>
      <c r="BU75" s="210">
        <f t="shared" si="78"/>
        <v>0</v>
      </c>
      <c r="BV75" s="210">
        <f t="shared" si="79"/>
        <v>0</v>
      </c>
      <c r="BW75" s="210">
        <f t="shared" si="119"/>
        <v>0</v>
      </c>
      <c r="BX75" s="210">
        <f t="shared" si="80"/>
        <v>0</v>
      </c>
      <c r="BY75" s="210">
        <f t="shared" si="81"/>
        <v>0</v>
      </c>
      <c r="BZ75" s="210">
        <f t="shared" si="120"/>
        <v>0</v>
      </c>
      <c r="CA75" s="210">
        <f t="shared" si="82"/>
        <v>0</v>
      </c>
      <c r="CB75" s="210">
        <f t="shared" si="83"/>
        <v>0</v>
      </c>
      <c r="CC75" s="210">
        <f t="shared" si="121"/>
        <v>0</v>
      </c>
      <c r="CD75" s="210">
        <f t="shared" si="84"/>
        <v>0</v>
      </c>
      <c r="CE75" s="210">
        <f t="shared" si="85"/>
        <v>0</v>
      </c>
      <c r="CF75" s="210">
        <f t="shared" si="122"/>
        <v>0</v>
      </c>
      <c r="CG75" s="210">
        <f t="shared" si="86"/>
        <v>0</v>
      </c>
      <c r="CH75" s="210">
        <f t="shared" si="87"/>
        <v>0</v>
      </c>
      <c r="CI75" s="210">
        <f t="shared" si="123"/>
        <v>0</v>
      </c>
      <c r="CJ75" s="210">
        <f t="shared" si="88"/>
        <v>0</v>
      </c>
      <c r="CK75" s="210">
        <f t="shared" si="89"/>
        <v>0</v>
      </c>
      <c r="CL75" s="210">
        <f t="shared" si="124"/>
        <v>0</v>
      </c>
      <c r="CM75" s="210">
        <f t="shared" si="90"/>
        <v>0</v>
      </c>
      <c r="CN75" s="210">
        <f t="shared" si="91"/>
        <v>0</v>
      </c>
      <c r="CO75" s="210">
        <f t="shared" si="125"/>
        <v>0</v>
      </c>
      <c r="CP75" s="210">
        <f t="shared" si="92"/>
        <v>0</v>
      </c>
      <c r="CQ75" s="210">
        <f t="shared" si="93"/>
        <v>0</v>
      </c>
      <c r="CR75" s="210">
        <f t="shared" si="126"/>
        <v>0</v>
      </c>
      <c r="CS75" s="210">
        <f t="shared" si="94"/>
        <v>0</v>
      </c>
      <c r="CT75" s="210">
        <f t="shared" si="95"/>
        <v>0</v>
      </c>
      <c r="CU75" s="56">
        <f t="shared" si="127"/>
        <v>0</v>
      </c>
      <c r="CV75" s="64"/>
      <c r="CX75" s="133">
        <f t="shared" si="361"/>
        <v>0</v>
      </c>
      <c r="CY75" s="131">
        <v>58</v>
      </c>
      <c r="DA75" s="133">
        <f t="shared" si="362"/>
        <v>0</v>
      </c>
      <c r="DB75" s="131">
        <v>58</v>
      </c>
      <c r="DD75" s="133">
        <f t="shared" si="363"/>
        <v>0</v>
      </c>
      <c r="DE75" s="131">
        <v>58</v>
      </c>
      <c r="DG75" s="133">
        <f t="shared" si="364"/>
        <v>0</v>
      </c>
      <c r="DH75" s="131">
        <v>58</v>
      </c>
      <c r="DJ75" s="133">
        <f t="shared" si="365"/>
        <v>0</v>
      </c>
      <c r="DK75" s="131">
        <v>58</v>
      </c>
      <c r="DM75" s="133">
        <f t="shared" si="366"/>
        <v>0</v>
      </c>
      <c r="DN75" s="131">
        <v>58</v>
      </c>
      <c r="DP75" s="133">
        <f t="shared" si="367"/>
        <v>0</v>
      </c>
      <c r="DQ75" s="131">
        <v>58</v>
      </c>
      <c r="DS75" s="133">
        <f t="shared" si="368"/>
        <v>0</v>
      </c>
      <c r="DT75" s="131">
        <v>58</v>
      </c>
      <c r="DV75" s="133">
        <f t="shared" si="369"/>
        <v>0</v>
      </c>
      <c r="DW75" s="131">
        <v>58</v>
      </c>
      <c r="DY75" s="133">
        <f t="shared" si="370"/>
        <v>0</v>
      </c>
      <c r="DZ75" s="131">
        <v>58</v>
      </c>
      <c r="EB75" s="133">
        <f t="shared" si="371"/>
        <v>0</v>
      </c>
      <c r="EC75" s="131">
        <v>58</v>
      </c>
      <c r="EE75" s="133">
        <f t="shared" si="372"/>
        <v>0</v>
      </c>
      <c r="EF75" s="131">
        <v>58</v>
      </c>
      <c r="EH75" s="133">
        <f t="shared" si="373"/>
        <v>0</v>
      </c>
      <c r="EI75" s="131">
        <v>58</v>
      </c>
      <c r="EK75" s="133">
        <f t="shared" si="374"/>
        <v>0</v>
      </c>
      <c r="EL75" s="131">
        <v>58</v>
      </c>
      <c r="EN75" s="133">
        <f t="shared" si="375"/>
        <v>0</v>
      </c>
      <c r="EO75" s="131">
        <v>58</v>
      </c>
      <c r="EQ75" s="133">
        <f t="shared" si="376"/>
        <v>0</v>
      </c>
      <c r="ER75" s="131">
        <v>58</v>
      </c>
      <c r="ET75" s="133">
        <f t="shared" si="377"/>
        <v>0</v>
      </c>
      <c r="EU75" s="131">
        <v>58</v>
      </c>
      <c r="EW75" s="133">
        <f t="shared" si="378"/>
        <v>0</v>
      </c>
      <c r="EX75" s="131">
        <v>58</v>
      </c>
      <c r="EZ75" s="133">
        <f t="shared" si="379"/>
        <v>0</v>
      </c>
      <c r="FA75" s="131">
        <v>58</v>
      </c>
      <c r="FC75" s="133">
        <f t="shared" si="380"/>
        <v>0</v>
      </c>
      <c r="FD75" s="131">
        <v>58</v>
      </c>
      <c r="FF75" s="133">
        <f t="shared" si="381"/>
        <v>0</v>
      </c>
      <c r="FG75" s="131">
        <v>58</v>
      </c>
      <c r="FI75" s="133">
        <f t="shared" si="382"/>
        <v>0</v>
      </c>
      <c r="FJ75" s="131">
        <v>58</v>
      </c>
      <c r="FL75" s="133">
        <f t="shared" si="383"/>
        <v>0</v>
      </c>
      <c r="FM75" s="131">
        <v>58</v>
      </c>
      <c r="FO75" s="133">
        <f t="shared" si="384"/>
        <v>0</v>
      </c>
      <c r="FP75" s="131">
        <v>58</v>
      </c>
      <c r="FR75" s="133">
        <f t="shared" si="385"/>
        <v>0</v>
      </c>
      <c r="FS75" s="131">
        <v>58</v>
      </c>
      <c r="FU75" s="133">
        <f t="shared" si="386"/>
        <v>0</v>
      </c>
      <c r="FV75" s="131">
        <v>58</v>
      </c>
      <c r="FX75" s="133">
        <f t="shared" si="387"/>
        <v>0</v>
      </c>
      <c r="FY75" s="131">
        <v>58</v>
      </c>
      <c r="GA75" s="133">
        <f t="shared" si="388"/>
        <v>0</v>
      </c>
      <c r="GB75" s="131">
        <v>58</v>
      </c>
      <c r="GD75" s="133">
        <f t="shared" si="389"/>
        <v>0</v>
      </c>
      <c r="GE75" s="131">
        <v>58</v>
      </c>
      <c r="GG75" s="133">
        <f t="shared" si="390"/>
        <v>0</v>
      </c>
      <c r="GH75" s="131">
        <v>58</v>
      </c>
      <c r="GJ75" s="133">
        <f t="shared" si="391"/>
        <v>0</v>
      </c>
      <c r="GK75" s="131">
        <v>58</v>
      </c>
      <c r="GM75" s="133">
        <f t="shared" si="392"/>
        <v>0</v>
      </c>
      <c r="GN75" s="131">
        <v>58</v>
      </c>
    </row>
    <row r="76" spans="1:211" x14ac:dyDescent="0.25">
      <c r="A76" s="65">
        <f t="shared" si="32"/>
        <v>0</v>
      </c>
      <c r="B76" s="65">
        <f t="shared" si="33"/>
        <v>0</v>
      </c>
      <c r="C76" s="227">
        <v>59</v>
      </c>
      <c r="D76" s="54">
        <f t="shared" si="35"/>
        <v>0</v>
      </c>
      <c r="E76" s="78">
        <f t="shared" si="128"/>
        <v>0</v>
      </c>
      <c r="F76" s="78"/>
      <c r="G76" s="55">
        <f t="shared" si="36"/>
        <v>0</v>
      </c>
      <c r="H76" s="56">
        <f t="shared" si="34"/>
        <v>0</v>
      </c>
      <c r="I76" s="78">
        <f t="shared" si="96"/>
        <v>40</v>
      </c>
      <c r="J76" s="78">
        <f t="shared" si="37"/>
        <v>0</v>
      </c>
      <c r="K76" s="78">
        <f t="shared" si="38"/>
        <v>0</v>
      </c>
      <c r="L76" s="78">
        <f t="shared" si="97"/>
        <v>60</v>
      </c>
      <c r="M76" s="55">
        <f t="shared" si="39"/>
        <v>0</v>
      </c>
      <c r="N76" s="56">
        <f t="shared" si="40"/>
        <v>0</v>
      </c>
      <c r="O76" s="78">
        <f t="shared" si="98"/>
        <v>0</v>
      </c>
      <c r="P76" s="78">
        <f t="shared" si="41"/>
        <v>0</v>
      </c>
      <c r="Q76" s="78">
        <f t="shared" si="42"/>
        <v>0</v>
      </c>
      <c r="R76" s="78">
        <f t="shared" si="99"/>
        <v>0</v>
      </c>
      <c r="S76" s="55">
        <f t="shared" si="43"/>
        <v>0</v>
      </c>
      <c r="T76" s="56">
        <f t="shared" si="100"/>
        <v>0</v>
      </c>
      <c r="U76" s="78">
        <f t="shared" si="101"/>
        <v>0</v>
      </c>
      <c r="V76" s="78">
        <f t="shared" si="44"/>
        <v>0</v>
      </c>
      <c r="W76" s="78">
        <f t="shared" si="45"/>
        <v>0</v>
      </c>
      <c r="X76" s="78">
        <f t="shared" si="102"/>
        <v>0</v>
      </c>
      <c r="Y76" s="55">
        <f t="shared" si="46"/>
        <v>0</v>
      </c>
      <c r="Z76" s="228">
        <f t="shared" si="47"/>
        <v>0</v>
      </c>
      <c r="AA76" s="3">
        <f t="shared" si="103"/>
        <v>0</v>
      </c>
      <c r="AB76" s="210">
        <f t="shared" si="48"/>
        <v>0</v>
      </c>
      <c r="AC76" s="210">
        <f t="shared" si="49"/>
        <v>0</v>
      </c>
      <c r="AD76" s="210">
        <f t="shared" ref="AD76" si="593">IF(AC75=0,AC$14,0)</f>
        <v>0</v>
      </c>
      <c r="AE76" s="210">
        <f t="shared" si="50"/>
        <v>0</v>
      </c>
      <c r="AF76" s="210">
        <f t="shared" si="51"/>
        <v>0</v>
      </c>
      <c r="AG76" s="210">
        <f t="shared" ref="AG76" si="594">IF(AF75=0,AF$14,0)</f>
        <v>0</v>
      </c>
      <c r="AH76" s="210">
        <f t="shared" si="52"/>
        <v>0</v>
      </c>
      <c r="AI76" s="210">
        <f t="shared" si="53"/>
        <v>0</v>
      </c>
      <c r="AJ76" s="210">
        <f t="shared" ref="AJ76" si="595">IF(AI75=0,AI$14,0)</f>
        <v>0</v>
      </c>
      <c r="AK76" s="210">
        <f t="shared" si="54"/>
        <v>0</v>
      </c>
      <c r="AL76" s="210">
        <f t="shared" si="55"/>
        <v>0</v>
      </c>
      <c r="AM76" s="210">
        <f t="shared" ref="AM76" si="596">IF(AL75=0,AL$14,0)</f>
        <v>0</v>
      </c>
      <c r="AN76" s="210">
        <f t="shared" si="56"/>
        <v>0</v>
      </c>
      <c r="AO76" s="210">
        <f t="shared" si="57"/>
        <v>0</v>
      </c>
      <c r="AP76" s="210">
        <f t="shared" ref="AP76" si="597">IF(AO75=0,AO$14,0)</f>
        <v>0</v>
      </c>
      <c r="AQ76" s="210">
        <f t="shared" si="58"/>
        <v>0</v>
      </c>
      <c r="AR76" s="210">
        <f t="shared" si="59"/>
        <v>0</v>
      </c>
      <c r="AS76" s="210">
        <f t="shared" ref="AS76" si="598">IF(AR75=0,AR$14,0)</f>
        <v>0</v>
      </c>
      <c r="AT76" s="210">
        <f t="shared" si="60"/>
        <v>0</v>
      </c>
      <c r="AU76" s="210">
        <f t="shared" si="61"/>
        <v>0</v>
      </c>
      <c r="AV76" s="210">
        <f t="shared" ref="AV76" si="599">IF(AU75=0,AU$14,0)</f>
        <v>0</v>
      </c>
      <c r="AW76" s="210">
        <f t="shared" si="62"/>
        <v>0</v>
      </c>
      <c r="AX76" s="210">
        <f t="shared" si="63"/>
        <v>0</v>
      </c>
      <c r="AY76" s="210">
        <f t="shared" ref="AY76" si="600">IF(AX75=0,AX$14,0)</f>
        <v>0</v>
      </c>
      <c r="AZ76" s="210">
        <f t="shared" si="64"/>
        <v>0</v>
      </c>
      <c r="BA76" s="210">
        <f t="shared" si="65"/>
        <v>0</v>
      </c>
      <c r="BB76" s="210">
        <f t="shared" si="112"/>
        <v>0</v>
      </c>
      <c r="BC76" s="210">
        <f t="shared" si="66"/>
        <v>0</v>
      </c>
      <c r="BD76" s="210">
        <f t="shared" si="67"/>
        <v>0</v>
      </c>
      <c r="BE76" s="210">
        <f t="shared" si="113"/>
        <v>0</v>
      </c>
      <c r="BF76" s="210">
        <f t="shared" si="68"/>
        <v>0</v>
      </c>
      <c r="BG76" s="210">
        <f t="shared" si="69"/>
        <v>0</v>
      </c>
      <c r="BH76" s="210">
        <f t="shared" si="114"/>
        <v>0</v>
      </c>
      <c r="BI76" s="210">
        <f t="shared" si="70"/>
        <v>0</v>
      </c>
      <c r="BJ76" s="210">
        <f t="shared" si="71"/>
        <v>0</v>
      </c>
      <c r="BK76" s="210">
        <f t="shared" si="115"/>
        <v>0</v>
      </c>
      <c r="BL76" s="210">
        <f t="shared" si="72"/>
        <v>0</v>
      </c>
      <c r="BM76" s="210">
        <f t="shared" si="73"/>
        <v>0</v>
      </c>
      <c r="BN76" s="210">
        <f t="shared" si="116"/>
        <v>0</v>
      </c>
      <c r="BO76" s="210">
        <f t="shared" si="74"/>
        <v>0</v>
      </c>
      <c r="BP76" s="210">
        <f t="shared" si="75"/>
        <v>0</v>
      </c>
      <c r="BQ76" s="210">
        <f t="shared" si="117"/>
        <v>0</v>
      </c>
      <c r="BR76" s="210">
        <f t="shared" si="76"/>
        <v>0</v>
      </c>
      <c r="BS76" s="210">
        <f t="shared" si="77"/>
        <v>0</v>
      </c>
      <c r="BT76" s="210">
        <f t="shared" si="118"/>
        <v>0</v>
      </c>
      <c r="BU76" s="210">
        <f t="shared" si="78"/>
        <v>0</v>
      </c>
      <c r="BV76" s="210">
        <f t="shared" si="79"/>
        <v>0</v>
      </c>
      <c r="BW76" s="210">
        <f t="shared" si="119"/>
        <v>0</v>
      </c>
      <c r="BX76" s="210">
        <f t="shared" si="80"/>
        <v>0</v>
      </c>
      <c r="BY76" s="210">
        <f t="shared" si="81"/>
        <v>0</v>
      </c>
      <c r="BZ76" s="210">
        <f t="shared" si="120"/>
        <v>0</v>
      </c>
      <c r="CA76" s="210">
        <f t="shared" si="82"/>
        <v>0</v>
      </c>
      <c r="CB76" s="210">
        <f t="shared" si="83"/>
        <v>0</v>
      </c>
      <c r="CC76" s="210">
        <f t="shared" si="121"/>
        <v>0</v>
      </c>
      <c r="CD76" s="210">
        <f t="shared" si="84"/>
        <v>0</v>
      </c>
      <c r="CE76" s="210">
        <f t="shared" si="85"/>
        <v>0</v>
      </c>
      <c r="CF76" s="210">
        <f t="shared" si="122"/>
        <v>0</v>
      </c>
      <c r="CG76" s="210">
        <f t="shared" si="86"/>
        <v>0</v>
      </c>
      <c r="CH76" s="210">
        <f t="shared" si="87"/>
        <v>0</v>
      </c>
      <c r="CI76" s="210">
        <f t="shared" si="123"/>
        <v>0</v>
      </c>
      <c r="CJ76" s="210">
        <f t="shared" si="88"/>
        <v>0</v>
      </c>
      <c r="CK76" s="210">
        <f t="shared" si="89"/>
        <v>0</v>
      </c>
      <c r="CL76" s="210">
        <f t="shared" si="124"/>
        <v>0</v>
      </c>
      <c r="CM76" s="210">
        <f t="shared" si="90"/>
        <v>0</v>
      </c>
      <c r="CN76" s="210">
        <f t="shared" si="91"/>
        <v>0</v>
      </c>
      <c r="CO76" s="210">
        <f t="shared" si="125"/>
        <v>0</v>
      </c>
      <c r="CP76" s="210">
        <f t="shared" si="92"/>
        <v>0</v>
      </c>
      <c r="CQ76" s="210">
        <f t="shared" si="93"/>
        <v>0</v>
      </c>
      <c r="CR76" s="210">
        <f t="shared" si="126"/>
        <v>0</v>
      </c>
      <c r="CS76" s="210">
        <f t="shared" si="94"/>
        <v>0</v>
      </c>
      <c r="CT76" s="210">
        <f t="shared" si="95"/>
        <v>0</v>
      </c>
      <c r="CU76" s="56">
        <f t="shared" si="127"/>
        <v>0</v>
      </c>
      <c r="CV76" s="64"/>
      <c r="CX76" s="133">
        <f t="shared" si="361"/>
        <v>0</v>
      </c>
      <c r="CY76" s="131">
        <v>59</v>
      </c>
      <c r="DA76" s="133">
        <f t="shared" si="362"/>
        <v>0</v>
      </c>
      <c r="DB76" s="131">
        <v>59</v>
      </c>
      <c r="DD76" s="133">
        <f t="shared" si="363"/>
        <v>0</v>
      </c>
      <c r="DE76" s="131">
        <v>59</v>
      </c>
      <c r="DG76" s="133">
        <f t="shared" si="364"/>
        <v>0</v>
      </c>
      <c r="DH76" s="131">
        <v>59</v>
      </c>
      <c r="DJ76" s="133">
        <f t="shared" si="365"/>
        <v>0</v>
      </c>
      <c r="DK76" s="131">
        <v>59</v>
      </c>
      <c r="DM76" s="133">
        <f t="shared" si="366"/>
        <v>0</v>
      </c>
      <c r="DN76" s="131">
        <v>59</v>
      </c>
      <c r="DP76" s="133">
        <f t="shared" si="367"/>
        <v>0</v>
      </c>
      <c r="DQ76" s="131">
        <v>59</v>
      </c>
      <c r="DS76" s="133">
        <f t="shared" si="368"/>
        <v>0</v>
      </c>
      <c r="DT76" s="131">
        <v>59</v>
      </c>
      <c r="DV76" s="133">
        <f t="shared" si="369"/>
        <v>0</v>
      </c>
      <c r="DW76" s="131">
        <v>59</v>
      </c>
      <c r="DY76" s="133">
        <f t="shared" si="370"/>
        <v>0</v>
      </c>
      <c r="DZ76" s="131">
        <v>59</v>
      </c>
      <c r="EB76" s="133">
        <f t="shared" si="371"/>
        <v>0</v>
      </c>
      <c r="EC76" s="131">
        <v>59</v>
      </c>
      <c r="EE76" s="133">
        <f t="shared" si="372"/>
        <v>0</v>
      </c>
      <c r="EF76" s="131">
        <v>59</v>
      </c>
      <c r="EH76" s="133">
        <f t="shared" si="373"/>
        <v>0</v>
      </c>
      <c r="EI76" s="131">
        <v>59</v>
      </c>
      <c r="EK76" s="133">
        <f t="shared" si="374"/>
        <v>0</v>
      </c>
      <c r="EL76" s="131">
        <v>59</v>
      </c>
      <c r="EN76" s="133">
        <f t="shared" si="375"/>
        <v>0</v>
      </c>
      <c r="EO76" s="131">
        <v>59</v>
      </c>
      <c r="EQ76" s="133">
        <f t="shared" si="376"/>
        <v>0</v>
      </c>
      <c r="ER76" s="131">
        <v>59</v>
      </c>
      <c r="ET76" s="133">
        <f t="shared" si="377"/>
        <v>0</v>
      </c>
      <c r="EU76" s="131">
        <v>59</v>
      </c>
      <c r="EW76" s="133">
        <f t="shared" si="378"/>
        <v>0</v>
      </c>
      <c r="EX76" s="131">
        <v>59</v>
      </c>
      <c r="EZ76" s="133">
        <f t="shared" si="379"/>
        <v>0</v>
      </c>
      <c r="FA76" s="131">
        <v>59</v>
      </c>
      <c r="FC76" s="133">
        <f t="shared" si="380"/>
        <v>0</v>
      </c>
      <c r="FD76" s="131">
        <v>59</v>
      </c>
      <c r="FF76" s="133">
        <f t="shared" si="381"/>
        <v>0</v>
      </c>
      <c r="FG76" s="131">
        <v>59</v>
      </c>
      <c r="FI76" s="133">
        <f t="shared" si="382"/>
        <v>0</v>
      </c>
      <c r="FJ76" s="131">
        <v>59</v>
      </c>
      <c r="FL76" s="133">
        <f t="shared" si="383"/>
        <v>0</v>
      </c>
      <c r="FM76" s="131">
        <v>59</v>
      </c>
      <c r="FO76" s="133">
        <f t="shared" si="384"/>
        <v>0</v>
      </c>
      <c r="FP76" s="131">
        <v>59</v>
      </c>
      <c r="FR76" s="133">
        <f t="shared" si="385"/>
        <v>0</v>
      </c>
      <c r="FS76" s="131">
        <v>59</v>
      </c>
      <c r="FU76" s="133">
        <f t="shared" si="386"/>
        <v>0</v>
      </c>
      <c r="FV76" s="131">
        <v>59</v>
      </c>
      <c r="FX76" s="133">
        <f t="shared" si="387"/>
        <v>0</v>
      </c>
      <c r="FY76" s="131">
        <v>59</v>
      </c>
      <c r="GA76" s="133">
        <f t="shared" si="388"/>
        <v>0</v>
      </c>
      <c r="GB76" s="131">
        <v>59</v>
      </c>
      <c r="GD76" s="133">
        <f t="shared" si="389"/>
        <v>0</v>
      </c>
      <c r="GE76" s="131">
        <v>59</v>
      </c>
      <c r="GG76" s="133">
        <f t="shared" si="390"/>
        <v>0</v>
      </c>
      <c r="GH76" s="131">
        <v>59</v>
      </c>
      <c r="GJ76" s="133">
        <f t="shared" si="391"/>
        <v>0</v>
      </c>
      <c r="GK76" s="131">
        <v>59</v>
      </c>
      <c r="GM76" s="133">
        <f t="shared" si="392"/>
        <v>0</v>
      </c>
      <c r="GN76" s="131">
        <v>59</v>
      </c>
    </row>
    <row r="77" spans="1:211" s="61" customFormat="1" x14ac:dyDescent="0.25">
      <c r="A77" s="65">
        <f t="shared" si="32"/>
        <v>0</v>
      </c>
      <c r="B77" s="65">
        <f t="shared" si="33"/>
        <v>0</v>
      </c>
      <c r="C77" s="229">
        <v>60</v>
      </c>
      <c r="D77" s="98">
        <f t="shared" si="35"/>
        <v>0</v>
      </c>
      <c r="E77" s="58">
        <f t="shared" si="128"/>
        <v>0</v>
      </c>
      <c r="F77" s="58"/>
      <c r="G77" s="59">
        <f t="shared" si="36"/>
        <v>0</v>
      </c>
      <c r="H77" s="60">
        <f t="shared" si="34"/>
        <v>0</v>
      </c>
      <c r="I77" s="58">
        <f t="shared" si="96"/>
        <v>40</v>
      </c>
      <c r="J77" s="58">
        <f t="shared" si="37"/>
        <v>0</v>
      </c>
      <c r="K77" s="58">
        <f t="shared" si="38"/>
        <v>0</v>
      </c>
      <c r="L77" s="58">
        <f t="shared" si="97"/>
        <v>60</v>
      </c>
      <c r="M77" s="59">
        <f t="shared" si="39"/>
        <v>0</v>
      </c>
      <c r="N77" s="60">
        <f t="shared" si="40"/>
        <v>0</v>
      </c>
      <c r="O77" s="58">
        <f t="shared" si="98"/>
        <v>0</v>
      </c>
      <c r="P77" s="58">
        <f t="shared" si="41"/>
        <v>0</v>
      </c>
      <c r="Q77" s="58">
        <f t="shared" si="42"/>
        <v>0</v>
      </c>
      <c r="R77" s="58">
        <f t="shared" si="99"/>
        <v>0</v>
      </c>
      <c r="S77" s="59">
        <f t="shared" si="43"/>
        <v>0</v>
      </c>
      <c r="T77" s="60">
        <f t="shared" si="100"/>
        <v>0</v>
      </c>
      <c r="U77" s="58">
        <f t="shared" si="101"/>
        <v>0</v>
      </c>
      <c r="V77" s="58">
        <f t="shared" si="44"/>
        <v>0</v>
      </c>
      <c r="W77" s="58">
        <f t="shared" si="45"/>
        <v>0</v>
      </c>
      <c r="X77" s="58">
        <f t="shared" si="102"/>
        <v>0</v>
      </c>
      <c r="Y77" s="59">
        <f t="shared" si="46"/>
        <v>0</v>
      </c>
      <c r="Z77" s="230">
        <f t="shared" si="47"/>
        <v>0</v>
      </c>
      <c r="AA77" s="58">
        <f t="shared" si="103"/>
        <v>0</v>
      </c>
      <c r="AB77" s="210">
        <f t="shared" si="48"/>
        <v>0</v>
      </c>
      <c r="AC77" s="210">
        <f t="shared" si="49"/>
        <v>0</v>
      </c>
      <c r="AD77" s="210">
        <f t="shared" ref="AD77" si="601">IF(AC76=0,AC$14,0)</f>
        <v>0</v>
      </c>
      <c r="AE77" s="210">
        <f t="shared" si="50"/>
        <v>0</v>
      </c>
      <c r="AF77" s="210">
        <f t="shared" si="51"/>
        <v>0</v>
      </c>
      <c r="AG77" s="210">
        <f t="shared" ref="AG77" si="602">IF(AF76=0,AF$14,0)</f>
        <v>0</v>
      </c>
      <c r="AH77" s="210">
        <f t="shared" si="52"/>
        <v>0</v>
      </c>
      <c r="AI77" s="210">
        <f t="shared" si="53"/>
        <v>0</v>
      </c>
      <c r="AJ77" s="210">
        <f t="shared" ref="AJ77" si="603">IF(AI76=0,AI$14,0)</f>
        <v>0</v>
      </c>
      <c r="AK77" s="210">
        <f t="shared" si="54"/>
        <v>0</v>
      </c>
      <c r="AL77" s="210">
        <f t="shared" si="55"/>
        <v>0</v>
      </c>
      <c r="AM77" s="210">
        <f t="shared" ref="AM77" si="604">IF(AL76=0,AL$14,0)</f>
        <v>0</v>
      </c>
      <c r="AN77" s="210">
        <f t="shared" si="56"/>
        <v>0</v>
      </c>
      <c r="AO77" s="210">
        <f t="shared" si="57"/>
        <v>0</v>
      </c>
      <c r="AP77" s="210">
        <f t="shared" ref="AP77" si="605">IF(AO76=0,AO$14,0)</f>
        <v>0</v>
      </c>
      <c r="AQ77" s="210">
        <f t="shared" si="58"/>
        <v>0</v>
      </c>
      <c r="AR77" s="210">
        <f t="shared" si="59"/>
        <v>0</v>
      </c>
      <c r="AS77" s="210">
        <f t="shared" ref="AS77" si="606">IF(AR76=0,AR$14,0)</f>
        <v>0</v>
      </c>
      <c r="AT77" s="210">
        <f t="shared" si="60"/>
        <v>0</v>
      </c>
      <c r="AU77" s="210">
        <f t="shared" si="61"/>
        <v>0</v>
      </c>
      <c r="AV77" s="210">
        <f t="shared" ref="AV77" si="607">IF(AU76=0,AU$14,0)</f>
        <v>0</v>
      </c>
      <c r="AW77" s="210">
        <f t="shared" si="62"/>
        <v>0</v>
      </c>
      <c r="AX77" s="210">
        <f t="shared" si="63"/>
        <v>0</v>
      </c>
      <c r="AY77" s="210">
        <f t="shared" ref="AY77" si="608">IF(AX76=0,AX$14,0)</f>
        <v>0</v>
      </c>
      <c r="AZ77" s="210">
        <f t="shared" si="64"/>
        <v>0</v>
      </c>
      <c r="BA77" s="210">
        <f t="shared" si="65"/>
        <v>0</v>
      </c>
      <c r="BB77" s="210">
        <f t="shared" si="112"/>
        <v>0</v>
      </c>
      <c r="BC77" s="210">
        <f t="shared" si="66"/>
        <v>0</v>
      </c>
      <c r="BD77" s="210">
        <f t="shared" si="67"/>
        <v>0</v>
      </c>
      <c r="BE77" s="210">
        <f t="shared" si="113"/>
        <v>0</v>
      </c>
      <c r="BF77" s="210">
        <f t="shared" si="68"/>
        <v>0</v>
      </c>
      <c r="BG77" s="210">
        <f t="shared" si="69"/>
        <v>0</v>
      </c>
      <c r="BH77" s="210">
        <f t="shared" si="114"/>
        <v>0</v>
      </c>
      <c r="BI77" s="210">
        <f t="shared" si="70"/>
        <v>0</v>
      </c>
      <c r="BJ77" s="210">
        <f t="shared" si="71"/>
        <v>0</v>
      </c>
      <c r="BK77" s="210">
        <f t="shared" si="115"/>
        <v>0</v>
      </c>
      <c r="BL77" s="210">
        <f t="shared" si="72"/>
        <v>0</v>
      </c>
      <c r="BM77" s="210">
        <f t="shared" si="73"/>
        <v>0</v>
      </c>
      <c r="BN77" s="210">
        <f t="shared" si="116"/>
        <v>0</v>
      </c>
      <c r="BO77" s="210">
        <f t="shared" si="74"/>
        <v>0</v>
      </c>
      <c r="BP77" s="210">
        <f t="shared" si="75"/>
        <v>0</v>
      </c>
      <c r="BQ77" s="210">
        <f t="shared" si="117"/>
        <v>0</v>
      </c>
      <c r="BR77" s="210">
        <f t="shared" si="76"/>
        <v>0</v>
      </c>
      <c r="BS77" s="210">
        <f t="shared" si="77"/>
        <v>0</v>
      </c>
      <c r="BT77" s="210">
        <f t="shared" si="118"/>
        <v>0</v>
      </c>
      <c r="BU77" s="210">
        <f t="shared" si="78"/>
        <v>0</v>
      </c>
      <c r="BV77" s="210">
        <f t="shared" si="79"/>
        <v>0</v>
      </c>
      <c r="BW77" s="210">
        <f t="shared" si="119"/>
        <v>0</v>
      </c>
      <c r="BX77" s="210">
        <f t="shared" si="80"/>
        <v>0</v>
      </c>
      <c r="BY77" s="210">
        <f t="shared" si="81"/>
        <v>0</v>
      </c>
      <c r="BZ77" s="210">
        <f t="shared" si="120"/>
        <v>0</v>
      </c>
      <c r="CA77" s="210">
        <f t="shared" si="82"/>
        <v>0</v>
      </c>
      <c r="CB77" s="210">
        <f t="shared" si="83"/>
        <v>0</v>
      </c>
      <c r="CC77" s="210">
        <f t="shared" si="121"/>
        <v>0</v>
      </c>
      <c r="CD77" s="210">
        <f t="shared" si="84"/>
        <v>0</v>
      </c>
      <c r="CE77" s="210">
        <f t="shared" si="85"/>
        <v>0</v>
      </c>
      <c r="CF77" s="210">
        <f t="shared" si="122"/>
        <v>0</v>
      </c>
      <c r="CG77" s="210">
        <f t="shared" si="86"/>
        <v>0</v>
      </c>
      <c r="CH77" s="210">
        <f t="shared" si="87"/>
        <v>0</v>
      </c>
      <c r="CI77" s="210">
        <f t="shared" si="123"/>
        <v>0</v>
      </c>
      <c r="CJ77" s="210">
        <f t="shared" si="88"/>
        <v>0</v>
      </c>
      <c r="CK77" s="210">
        <f t="shared" si="89"/>
        <v>0</v>
      </c>
      <c r="CL77" s="210">
        <f t="shared" si="124"/>
        <v>0</v>
      </c>
      <c r="CM77" s="210">
        <f t="shared" si="90"/>
        <v>0</v>
      </c>
      <c r="CN77" s="210">
        <f t="shared" si="91"/>
        <v>0</v>
      </c>
      <c r="CO77" s="210">
        <f t="shared" si="125"/>
        <v>0</v>
      </c>
      <c r="CP77" s="210">
        <f t="shared" si="92"/>
        <v>0</v>
      </c>
      <c r="CQ77" s="210">
        <f t="shared" si="93"/>
        <v>0</v>
      </c>
      <c r="CR77" s="210">
        <f t="shared" si="126"/>
        <v>0</v>
      </c>
      <c r="CS77" s="210">
        <f t="shared" si="94"/>
        <v>0</v>
      </c>
      <c r="CT77" s="210">
        <f t="shared" si="95"/>
        <v>0</v>
      </c>
      <c r="CU77" s="60">
        <f t="shared" si="127"/>
        <v>0</v>
      </c>
      <c r="CV77" s="64"/>
      <c r="CW77" s="131"/>
      <c r="CX77" s="133">
        <f t="shared" si="361"/>
        <v>0</v>
      </c>
      <c r="CY77" s="131">
        <v>60</v>
      </c>
      <c r="CZ77" s="131"/>
      <c r="DA77" s="133">
        <f t="shared" si="362"/>
        <v>0</v>
      </c>
      <c r="DB77" s="131">
        <v>60</v>
      </c>
      <c r="DC77" s="131"/>
      <c r="DD77" s="133">
        <f t="shared" si="363"/>
        <v>0</v>
      </c>
      <c r="DE77" s="131">
        <v>60</v>
      </c>
      <c r="DF77" s="131"/>
      <c r="DG77" s="133">
        <f t="shared" si="364"/>
        <v>0</v>
      </c>
      <c r="DH77" s="131">
        <v>60</v>
      </c>
      <c r="DI77" s="131"/>
      <c r="DJ77" s="133">
        <f t="shared" si="365"/>
        <v>0</v>
      </c>
      <c r="DK77" s="131">
        <v>60</v>
      </c>
      <c r="DL77" s="131"/>
      <c r="DM77" s="133">
        <f t="shared" si="366"/>
        <v>0</v>
      </c>
      <c r="DN77" s="131">
        <v>60</v>
      </c>
      <c r="DO77" s="131"/>
      <c r="DP77" s="133">
        <f t="shared" si="367"/>
        <v>0</v>
      </c>
      <c r="DQ77" s="131">
        <v>60</v>
      </c>
      <c r="DR77" s="131"/>
      <c r="DS77" s="133">
        <f t="shared" si="368"/>
        <v>0</v>
      </c>
      <c r="DT77" s="131">
        <v>60</v>
      </c>
      <c r="DU77" s="131"/>
      <c r="DV77" s="133">
        <f t="shared" si="369"/>
        <v>0</v>
      </c>
      <c r="DW77" s="131">
        <v>60</v>
      </c>
      <c r="DX77" s="131"/>
      <c r="DY77" s="133">
        <f t="shared" si="370"/>
        <v>0</v>
      </c>
      <c r="DZ77" s="131">
        <v>60</v>
      </c>
      <c r="EA77" s="131"/>
      <c r="EB77" s="133">
        <f t="shared" si="371"/>
        <v>0</v>
      </c>
      <c r="EC77" s="131">
        <v>60</v>
      </c>
      <c r="ED77" s="131"/>
      <c r="EE77" s="133">
        <f t="shared" si="372"/>
        <v>0</v>
      </c>
      <c r="EF77" s="131">
        <v>60</v>
      </c>
      <c r="EG77" s="131"/>
      <c r="EH77" s="133">
        <f t="shared" si="373"/>
        <v>0</v>
      </c>
      <c r="EI77" s="131">
        <v>60</v>
      </c>
      <c r="EJ77" s="131"/>
      <c r="EK77" s="133">
        <f t="shared" si="374"/>
        <v>0</v>
      </c>
      <c r="EL77" s="131">
        <v>60</v>
      </c>
      <c r="EM77" s="131"/>
      <c r="EN77" s="133">
        <f t="shared" si="375"/>
        <v>0</v>
      </c>
      <c r="EO77" s="131">
        <v>60</v>
      </c>
      <c r="EP77" s="131"/>
      <c r="EQ77" s="133">
        <f t="shared" si="376"/>
        <v>0</v>
      </c>
      <c r="ER77" s="131">
        <v>60</v>
      </c>
      <c r="ES77" s="131"/>
      <c r="ET77" s="133">
        <f t="shared" si="377"/>
        <v>0</v>
      </c>
      <c r="EU77" s="131">
        <v>60</v>
      </c>
      <c r="EV77" s="131"/>
      <c r="EW77" s="133">
        <f t="shared" si="378"/>
        <v>0</v>
      </c>
      <c r="EX77" s="131">
        <v>60</v>
      </c>
      <c r="EY77" s="131"/>
      <c r="EZ77" s="133">
        <f t="shared" si="379"/>
        <v>0</v>
      </c>
      <c r="FA77" s="131">
        <v>60</v>
      </c>
      <c r="FB77" s="131"/>
      <c r="FC77" s="133">
        <f t="shared" si="380"/>
        <v>0</v>
      </c>
      <c r="FD77" s="131">
        <v>60</v>
      </c>
      <c r="FE77" s="131"/>
      <c r="FF77" s="133">
        <f t="shared" si="381"/>
        <v>0</v>
      </c>
      <c r="FG77" s="131">
        <v>60</v>
      </c>
      <c r="FH77" s="131"/>
      <c r="FI77" s="133">
        <f t="shared" si="382"/>
        <v>0</v>
      </c>
      <c r="FJ77" s="131">
        <v>60</v>
      </c>
      <c r="FK77" s="131"/>
      <c r="FL77" s="133">
        <f t="shared" si="383"/>
        <v>0</v>
      </c>
      <c r="FM77" s="131">
        <v>60</v>
      </c>
      <c r="FN77" s="131"/>
      <c r="FO77" s="133">
        <f t="shared" si="384"/>
        <v>0</v>
      </c>
      <c r="FP77" s="131">
        <v>60</v>
      </c>
      <c r="FQ77" s="131"/>
      <c r="FR77" s="133">
        <f t="shared" si="385"/>
        <v>0</v>
      </c>
      <c r="FS77" s="131">
        <v>60</v>
      </c>
      <c r="FT77" s="131"/>
      <c r="FU77" s="133">
        <f t="shared" si="386"/>
        <v>0</v>
      </c>
      <c r="FV77" s="131">
        <v>60</v>
      </c>
      <c r="FW77" s="131"/>
      <c r="FX77" s="133">
        <f t="shared" si="387"/>
        <v>0</v>
      </c>
      <c r="FY77" s="131">
        <v>60</v>
      </c>
      <c r="FZ77" s="131"/>
      <c r="GA77" s="133">
        <f t="shared" si="388"/>
        <v>0</v>
      </c>
      <c r="GB77" s="131">
        <v>60</v>
      </c>
      <c r="GC77" s="131"/>
      <c r="GD77" s="133">
        <f t="shared" si="389"/>
        <v>0</v>
      </c>
      <c r="GE77" s="131">
        <v>60</v>
      </c>
      <c r="GF77" s="131"/>
      <c r="GG77" s="133">
        <f t="shared" si="390"/>
        <v>0</v>
      </c>
      <c r="GH77" s="131">
        <v>60</v>
      </c>
      <c r="GI77" s="131"/>
      <c r="GJ77" s="133">
        <f t="shared" si="391"/>
        <v>0</v>
      </c>
      <c r="GK77" s="131">
        <v>60</v>
      </c>
      <c r="GL77" s="131"/>
      <c r="GM77" s="133">
        <f t="shared" si="392"/>
        <v>0</v>
      </c>
      <c r="GN77" s="131">
        <v>60</v>
      </c>
      <c r="GO77" s="131"/>
      <c r="GP77" s="131"/>
      <c r="GQ77" s="131"/>
      <c r="GR77" s="131"/>
      <c r="GS77" s="131"/>
      <c r="GT77" s="131"/>
      <c r="GU77" s="131"/>
      <c r="GV77" s="131"/>
      <c r="GW77" s="131"/>
      <c r="GX77" s="131"/>
      <c r="GY77" s="131"/>
      <c r="GZ77" s="131"/>
      <c r="HA77" s="131"/>
      <c r="HB77" s="131"/>
      <c r="HC77" s="131"/>
    </row>
    <row r="78" spans="1:211" x14ac:dyDescent="0.25">
      <c r="A78" s="65">
        <f t="shared" si="32"/>
        <v>0</v>
      </c>
      <c r="B78" s="65">
        <f t="shared" si="33"/>
        <v>0</v>
      </c>
      <c r="C78" s="227">
        <v>61</v>
      </c>
      <c r="D78" s="54">
        <f t="shared" si="35"/>
        <v>0</v>
      </c>
      <c r="E78" s="78">
        <f t="shared" si="128"/>
        <v>0</v>
      </c>
      <c r="F78" s="78"/>
      <c r="G78" s="55">
        <f t="shared" si="36"/>
        <v>0</v>
      </c>
      <c r="H78" s="56">
        <f t="shared" si="34"/>
        <v>0</v>
      </c>
      <c r="I78" s="78">
        <f t="shared" si="96"/>
        <v>40</v>
      </c>
      <c r="J78" s="78">
        <f t="shared" si="37"/>
        <v>0</v>
      </c>
      <c r="K78" s="78">
        <f t="shared" si="38"/>
        <v>0</v>
      </c>
      <c r="L78" s="78">
        <f t="shared" si="97"/>
        <v>60</v>
      </c>
      <c r="M78" s="55">
        <f t="shared" si="39"/>
        <v>0</v>
      </c>
      <c r="N78" s="56">
        <f t="shared" si="40"/>
        <v>0</v>
      </c>
      <c r="O78" s="78">
        <f t="shared" si="98"/>
        <v>0</v>
      </c>
      <c r="P78" s="78">
        <f t="shared" si="41"/>
        <v>0</v>
      </c>
      <c r="Q78" s="78">
        <f t="shared" si="42"/>
        <v>0</v>
      </c>
      <c r="R78" s="78">
        <f t="shared" si="99"/>
        <v>0</v>
      </c>
      <c r="S78" s="55">
        <f t="shared" si="43"/>
        <v>0</v>
      </c>
      <c r="T78" s="56">
        <f t="shared" si="100"/>
        <v>0</v>
      </c>
      <c r="U78" s="78">
        <f t="shared" si="101"/>
        <v>0</v>
      </c>
      <c r="V78" s="78">
        <f t="shared" si="44"/>
        <v>0</v>
      </c>
      <c r="W78" s="78">
        <f t="shared" si="45"/>
        <v>0</v>
      </c>
      <c r="X78" s="78">
        <f t="shared" si="102"/>
        <v>0</v>
      </c>
      <c r="Y78" s="55">
        <f t="shared" si="46"/>
        <v>0</v>
      </c>
      <c r="Z78" s="228">
        <f t="shared" si="47"/>
        <v>0</v>
      </c>
      <c r="AA78" s="3">
        <f t="shared" si="103"/>
        <v>0</v>
      </c>
      <c r="AB78" s="210">
        <f t="shared" si="48"/>
        <v>0</v>
      </c>
      <c r="AC78" s="210">
        <f t="shared" si="49"/>
        <v>0</v>
      </c>
      <c r="AD78" s="210">
        <f t="shared" ref="AD78" si="609">IF(AC77=0,AC$14,0)</f>
        <v>0</v>
      </c>
      <c r="AE78" s="210">
        <f t="shared" si="50"/>
        <v>0</v>
      </c>
      <c r="AF78" s="210">
        <f t="shared" si="51"/>
        <v>0</v>
      </c>
      <c r="AG78" s="210">
        <f t="shared" ref="AG78" si="610">IF(AF77=0,AF$14,0)</f>
        <v>0</v>
      </c>
      <c r="AH78" s="210">
        <f t="shared" si="52"/>
        <v>0</v>
      </c>
      <c r="AI78" s="210">
        <f t="shared" si="53"/>
        <v>0</v>
      </c>
      <c r="AJ78" s="210">
        <f t="shared" ref="AJ78" si="611">IF(AI77=0,AI$14,0)</f>
        <v>0</v>
      </c>
      <c r="AK78" s="210">
        <f t="shared" si="54"/>
        <v>0</v>
      </c>
      <c r="AL78" s="210">
        <f t="shared" si="55"/>
        <v>0</v>
      </c>
      <c r="AM78" s="210">
        <f t="shared" ref="AM78" si="612">IF(AL77=0,AL$14,0)</f>
        <v>0</v>
      </c>
      <c r="AN78" s="210">
        <f t="shared" si="56"/>
        <v>0</v>
      </c>
      <c r="AO78" s="210">
        <f t="shared" si="57"/>
        <v>0</v>
      </c>
      <c r="AP78" s="210">
        <f t="shared" ref="AP78" si="613">IF(AO77=0,AO$14,0)</f>
        <v>0</v>
      </c>
      <c r="AQ78" s="210">
        <f t="shared" si="58"/>
        <v>0</v>
      </c>
      <c r="AR78" s="210">
        <f t="shared" si="59"/>
        <v>0</v>
      </c>
      <c r="AS78" s="210">
        <f t="shared" ref="AS78" si="614">IF(AR77=0,AR$14,0)</f>
        <v>0</v>
      </c>
      <c r="AT78" s="210">
        <f t="shared" si="60"/>
        <v>0</v>
      </c>
      <c r="AU78" s="210">
        <f t="shared" si="61"/>
        <v>0</v>
      </c>
      <c r="AV78" s="210">
        <f t="shared" ref="AV78" si="615">IF(AU77=0,AU$14,0)</f>
        <v>0</v>
      </c>
      <c r="AW78" s="210">
        <f t="shared" si="62"/>
        <v>0</v>
      </c>
      <c r="AX78" s="210">
        <f t="shared" si="63"/>
        <v>0</v>
      </c>
      <c r="AY78" s="210">
        <f t="shared" ref="AY78" si="616">IF(AX77=0,AX$14,0)</f>
        <v>0</v>
      </c>
      <c r="AZ78" s="210">
        <f t="shared" si="64"/>
        <v>0</v>
      </c>
      <c r="BA78" s="210">
        <f t="shared" si="65"/>
        <v>0</v>
      </c>
      <c r="BB78" s="210">
        <f t="shared" si="112"/>
        <v>0</v>
      </c>
      <c r="BC78" s="210">
        <f t="shared" si="66"/>
        <v>0</v>
      </c>
      <c r="BD78" s="210">
        <f t="shared" si="67"/>
        <v>0</v>
      </c>
      <c r="BE78" s="210">
        <f t="shared" si="113"/>
        <v>0</v>
      </c>
      <c r="BF78" s="210">
        <f t="shared" si="68"/>
        <v>0</v>
      </c>
      <c r="BG78" s="210">
        <f t="shared" si="69"/>
        <v>0</v>
      </c>
      <c r="BH78" s="210">
        <f t="shared" si="114"/>
        <v>0</v>
      </c>
      <c r="BI78" s="210">
        <f t="shared" si="70"/>
        <v>0</v>
      </c>
      <c r="BJ78" s="210">
        <f t="shared" si="71"/>
        <v>0</v>
      </c>
      <c r="BK78" s="210">
        <f t="shared" si="115"/>
        <v>0</v>
      </c>
      <c r="BL78" s="210">
        <f t="shared" si="72"/>
        <v>0</v>
      </c>
      <c r="BM78" s="210">
        <f t="shared" si="73"/>
        <v>0</v>
      </c>
      <c r="BN78" s="210">
        <f t="shared" si="116"/>
        <v>0</v>
      </c>
      <c r="BO78" s="210">
        <f t="shared" si="74"/>
        <v>0</v>
      </c>
      <c r="BP78" s="210">
        <f t="shared" si="75"/>
        <v>0</v>
      </c>
      <c r="BQ78" s="210">
        <f t="shared" si="117"/>
        <v>0</v>
      </c>
      <c r="BR78" s="210">
        <f t="shared" si="76"/>
        <v>0</v>
      </c>
      <c r="BS78" s="210">
        <f t="shared" si="77"/>
        <v>0</v>
      </c>
      <c r="BT78" s="210">
        <f t="shared" si="118"/>
        <v>0</v>
      </c>
      <c r="BU78" s="210">
        <f t="shared" si="78"/>
        <v>0</v>
      </c>
      <c r="BV78" s="210">
        <f t="shared" si="79"/>
        <v>0</v>
      </c>
      <c r="BW78" s="210">
        <f t="shared" si="119"/>
        <v>0</v>
      </c>
      <c r="BX78" s="210">
        <f t="shared" si="80"/>
        <v>0</v>
      </c>
      <c r="BY78" s="210">
        <f t="shared" si="81"/>
        <v>0</v>
      </c>
      <c r="BZ78" s="210">
        <f t="shared" si="120"/>
        <v>0</v>
      </c>
      <c r="CA78" s="210">
        <f t="shared" si="82"/>
        <v>0</v>
      </c>
      <c r="CB78" s="210">
        <f t="shared" si="83"/>
        <v>0</v>
      </c>
      <c r="CC78" s="210">
        <f t="shared" si="121"/>
        <v>0</v>
      </c>
      <c r="CD78" s="210">
        <f t="shared" si="84"/>
        <v>0</v>
      </c>
      <c r="CE78" s="210">
        <f t="shared" si="85"/>
        <v>0</v>
      </c>
      <c r="CF78" s="210">
        <f t="shared" si="122"/>
        <v>0</v>
      </c>
      <c r="CG78" s="210">
        <f t="shared" si="86"/>
        <v>0</v>
      </c>
      <c r="CH78" s="210">
        <f t="shared" si="87"/>
        <v>0</v>
      </c>
      <c r="CI78" s="210">
        <f t="shared" si="123"/>
        <v>0</v>
      </c>
      <c r="CJ78" s="210">
        <f t="shared" si="88"/>
        <v>0</v>
      </c>
      <c r="CK78" s="210">
        <f t="shared" si="89"/>
        <v>0</v>
      </c>
      <c r="CL78" s="210">
        <f t="shared" si="124"/>
        <v>0</v>
      </c>
      <c r="CM78" s="210">
        <f t="shared" si="90"/>
        <v>0</v>
      </c>
      <c r="CN78" s="210">
        <f t="shared" si="91"/>
        <v>0</v>
      </c>
      <c r="CO78" s="210">
        <f t="shared" si="125"/>
        <v>0</v>
      </c>
      <c r="CP78" s="210">
        <f t="shared" si="92"/>
        <v>0</v>
      </c>
      <c r="CQ78" s="210">
        <f t="shared" si="93"/>
        <v>0</v>
      </c>
      <c r="CR78" s="210">
        <f t="shared" si="126"/>
        <v>0</v>
      </c>
      <c r="CS78" s="210">
        <f t="shared" si="94"/>
        <v>0</v>
      </c>
      <c r="CT78" s="210">
        <f t="shared" si="95"/>
        <v>0</v>
      </c>
      <c r="CU78" s="56">
        <f t="shared" si="127"/>
        <v>0</v>
      </c>
      <c r="CV78" s="64"/>
      <c r="CX78" s="133">
        <f t="shared" si="361"/>
        <v>0</v>
      </c>
      <c r="CY78" s="131">
        <v>61</v>
      </c>
      <c r="DA78" s="133">
        <f t="shared" si="362"/>
        <v>0</v>
      </c>
      <c r="DB78" s="131">
        <v>61</v>
      </c>
      <c r="DD78" s="133">
        <f t="shared" si="363"/>
        <v>0</v>
      </c>
      <c r="DE78" s="131">
        <v>61</v>
      </c>
      <c r="DG78" s="133">
        <f t="shared" si="364"/>
        <v>0</v>
      </c>
      <c r="DH78" s="131">
        <v>61</v>
      </c>
      <c r="DJ78" s="133">
        <f t="shared" si="365"/>
        <v>0</v>
      </c>
      <c r="DK78" s="131">
        <v>61</v>
      </c>
      <c r="DM78" s="133">
        <f t="shared" si="366"/>
        <v>0</v>
      </c>
      <c r="DN78" s="131">
        <v>61</v>
      </c>
      <c r="DP78" s="133">
        <f t="shared" si="367"/>
        <v>0</v>
      </c>
      <c r="DQ78" s="131">
        <v>61</v>
      </c>
      <c r="DS78" s="133">
        <f t="shared" si="368"/>
        <v>0</v>
      </c>
      <c r="DT78" s="131">
        <v>61</v>
      </c>
      <c r="DV78" s="133">
        <f t="shared" si="369"/>
        <v>0</v>
      </c>
      <c r="DW78" s="131">
        <v>61</v>
      </c>
      <c r="DY78" s="133">
        <f t="shared" si="370"/>
        <v>0</v>
      </c>
      <c r="DZ78" s="131">
        <v>61</v>
      </c>
      <c r="EB78" s="133">
        <f t="shared" si="371"/>
        <v>0</v>
      </c>
      <c r="EC78" s="131">
        <v>61</v>
      </c>
      <c r="EE78" s="133">
        <f t="shared" si="372"/>
        <v>0</v>
      </c>
      <c r="EF78" s="131">
        <v>61</v>
      </c>
      <c r="EH78" s="133">
        <f t="shared" si="373"/>
        <v>0</v>
      </c>
      <c r="EI78" s="131">
        <v>61</v>
      </c>
      <c r="EK78" s="133">
        <f t="shared" si="374"/>
        <v>0</v>
      </c>
      <c r="EL78" s="131">
        <v>61</v>
      </c>
      <c r="EN78" s="133">
        <f t="shared" si="375"/>
        <v>0</v>
      </c>
      <c r="EO78" s="131">
        <v>61</v>
      </c>
      <c r="EQ78" s="133">
        <f t="shared" si="376"/>
        <v>0</v>
      </c>
      <c r="ER78" s="131">
        <v>61</v>
      </c>
      <c r="ET78" s="133">
        <f t="shared" si="377"/>
        <v>0</v>
      </c>
      <c r="EU78" s="131">
        <v>61</v>
      </c>
      <c r="EW78" s="133">
        <f t="shared" si="378"/>
        <v>0</v>
      </c>
      <c r="EX78" s="131">
        <v>61</v>
      </c>
      <c r="EZ78" s="133">
        <f t="shared" si="379"/>
        <v>0</v>
      </c>
      <c r="FA78" s="131">
        <v>61</v>
      </c>
      <c r="FC78" s="133">
        <f t="shared" si="380"/>
        <v>0</v>
      </c>
      <c r="FD78" s="131">
        <v>61</v>
      </c>
      <c r="FF78" s="133">
        <f t="shared" si="381"/>
        <v>0</v>
      </c>
      <c r="FG78" s="131">
        <v>61</v>
      </c>
      <c r="FI78" s="133">
        <f t="shared" si="382"/>
        <v>0</v>
      </c>
      <c r="FJ78" s="131">
        <v>61</v>
      </c>
      <c r="FL78" s="133">
        <f t="shared" si="383"/>
        <v>0</v>
      </c>
      <c r="FM78" s="131">
        <v>61</v>
      </c>
      <c r="FO78" s="133">
        <f t="shared" si="384"/>
        <v>0</v>
      </c>
      <c r="FP78" s="131">
        <v>61</v>
      </c>
      <c r="FR78" s="133">
        <f t="shared" si="385"/>
        <v>0</v>
      </c>
      <c r="FS78" s="131">
        <v>61</v>
      </c>
      <c r="FU78" s="133">
        <f t="shared" si="386"/>
        <v>0</v>
      </c>
      <c r="FV78" s="131">
        <v>61</v>
      </c>
      <c r="FX78" s="133">
        <f t="shared" si="387"/>
        <v>0</v>
      </c>
      <c r="FY78" s="131">
        <v>61</v>
      </c>
      <c r="GA78" s="133">
        <f t="shared" si="388"/>
        <v>0</v>
      </c>
      <c r="GB78" s="131">
        <v>61</v>
      </c>
      <c r="GD78" s="133">
        <f t="shared" si="389"/>
        <v>0</v>
      </c>
      <c r="GE78" s="131">
        <v>61</v>
      </c>
      <c r="GG78" s="133">
        <f t="shared" si="390"/>
        <v>0</v>
      </c>
      <c r="GH78" s="131">
        <v>61</v>
      </c>
      <c r="GJ78" s="133">
        <f t="shared" si="391"/>
        <v>0</v>
      </c>
      <c r="GK78" s="131">
        <v>61</v>
      </c>
      <c r="GM78" s="133">
        <f t="shared" si="392"/>
        <v>0</v>
      </c>
      <c r="GN78" s="131">
        <v>61</v>
      </c>
    </row>
    <row r="79" spans="1:211" x14ac:dyDescent="0.25">
      <c r="A79" s="65">
        <f t="shared" si="32"/>
        <v>0</v>
      </c>
      <c r="B79" s="65">
        <f t="shared" si="33"/>
        <v>0</v>
      </c>
      <c r="C79" s="227">
        <v>62</v>
      </c>
      <c r="D79" s="54">
        <f t="shared" si="35"/>
        <v>0</v>
      </c>
      <c r="E79" s="78">
        <f t="shared" si="128"/>
        <v>0</v>
      </c>
      <c r="F79" s="78"/>
      <c r="G79" s="55">
        <f t="shared" si="36"/>
        <v>0</v>
      </c>
      <c r="H79" s="56">
        <f t="shared" si="34"/>
        <v>0</v>
      </c>
      <c r="I79" s="78">
        <f t="shared" si="96"/>
        <v>40</v>
      </c>
      <c r="J79" s="78">
        <f t="shared" si="37"/>
        <v>0</v>
      </c>
      <c r="K79" s="78">
        <f t="shared" si="38"/>
        <v>0</v>
      </c>
      <c r="L79" s="78">
        <f t="shared" si="97"/>
        <v>60</v>
      </c>
      <c r="M79" s="55">
        <f t="shared" si="39"/>
        <v>0</v>
      </c>
      <c r="N79" s="56">
        <f t="shared" si="40"/>
        <v>0</v>
      </c>
      <c r="O79" s="78">
        <f t="shared" si="98"/>
        <v>0</v>
      </c>
      <c r="P79" s="78">
        <f t="shared" si="41"/>
        <v>0</v>
      </c>
      <c r="Q79" s="78">
        <f t="shared" si="42"/>
        <v>0</v>
      </c>
      <c r="R79" s="78">
        <f t="shared" si="99"/>
        <v>0</v>
      </c>
      <c r="S79" s="55">
        <f t="shared" si="43"/>
        <v>0</v>
      </c>
      <c r="T79" s="56">
        <f t="shared" si="100"/>
        <v>0</v>
      </c>
      <c r="U79" s="78">
        <f t="shared" si="101"/>
        <v>0</v>
      </c>
      <c r="V79" s="78">
        <f t="shared" si="44"/>
        <v>0</v>
      </c>
      <c r="W79" s="78">
        <f t="shared" si="45"/>
        <v>0</v>
      </c>
      <c r="X79" s="78">
        <f t="shared" si="102"/>
        <v>0</v>
      </c>
      <c r="Y79" s="55">
        <f t="shared" si="46"/>
        <v>0</v>
      </c>
      <c r="Z79" s="228">
        <f t="shared" si="47"/>
        <v>0</v>
      </c>
      <c r="AA79" s="3">
        <f t="shared" si="103"/>
        <v>0</v>
      </c>
      <c r="AB79" s="210">
        <f t="shared" si="48"/>
        <v>0</v>
      </c>
      <c r="AC79" s="210">
        <f t="shared" si="49"/>
        <v>0</v>
      </c>
      <c r="AD79" s="210">
        <f t="shared" ref="AD79" si="617">IF(AC78=0,AC$14,0)</f>
        <v>0</v>
      </c>
      <c r="AE79" s="210">
        <f t="shared" si="50"/>
        <v>0</v>
      </c>
      <c r="AF79" s="210">
        <f t="shared" si="51"/>
        <v>0</v>
      </c>
      <c r="AG79" s="210">
        <f t="shared" ref="AG79" si="618">IF(AF78=0,AF$14,0)</f>
        <v>0</v>
      </c>
      <c r="AH79" s="210">
        <f t="shared" si="52"/>
        <v>0</v>
      </c>
      <c r="AI79" s="210">
        <f t="shared" si="53"/>
        <v>0</v>
      </c>
      <c r="AJ79" s="210">
        <f t="shared" ref="AJ79" si="619">IF(AI78=0,AI$14,0)</f>
        <v>0</v>
      </c>
      <c r="AK79" s="210">
        <f t="shared" si="54"/>
        <v>0</v>
      </c>
      <c r="AL79" s="210">
        <f t="shared" si="55"/>
        <v>0</v>
      </c>
      <c r="AM79" s="210">
        <f t="shared" ref="AM79" si="620">IF(AL78=0,AL$14,0)</f>
        <v>0</v>
      </c>
      <c r="AN79" s="210">
        <f t="shared" si="56"/>
        <v>0</v>
      </c>
      <c r="AO79" s="210">
        <f t="shared" si="57"/>
        <v>0</v>
      </c>
      <c r="AP79" s="210">
        <f t="shared" ref="AP79" si="621">IF(AO78=0,AO$14,0)</f>
        <v>0</v>
      </c>
      <c r="AQ79" s="210">
        <f t="shared" si="58"/>
        <v>0</v>
      </c>
      <c r="AR79" s="210">
        <f t="shared" si="59"/>
        <v>0</v>
      </c>
      <c r="AS79" s="210">
        <f t="shared" ref="AS79" si="622">IF(AR78=0,AR$14,0)</f>
        <v>0</v>
      </c>
      <c r="AT79" s="210">
        <f t="shared" si="60"/>
        <v>0</v>
      </c>
      <c r="AU79" s="210">
        <f t="shared" si="61"/>
        <v>0</v>
      </c>
      <c r="AV79" s="210">
        <f t="shared" ref="AV79" si="623">IF(AU78=0,AU$14,0)</f>
        <v>0</v>
      </c>
      <c r="AW79" s="210">
        <f t="shared" si="62"/>
        <v>0</v>
      </c>
      <c r="AX79" s="210">
        <f t="shared" si="63"/>
        <v>0</v>
      </c>
      <c r="AY79" s="210">
        <f t="shared" ref="AY79" si="624">IF(AX78=0,AX$14,0)</f>
        <v>0</v>
      </c>
      <c r="AZ79" s="210">
        <f t="shared" si="64"/>
        <v>0</v>
      </c>
      <c r="BA79" s="210">
        <f t="shared" si="65"/>
        <v>0</v>
      </c>
      <c r="BB79" s="210">
        <f t="shared" si="112"/>
        <v>0</v>
      </c>
      <c r="BC79" s="210">
        <f t="shared" si="66"/>
        <v>0</v>
      </c>
      <c r="BD79" s="210">
        <f t="shared" si="67"/>
        <v>0</v>
      </c>
      <c r="BE79" s="210">
        <f t="shared" si="113"/>
        <v>0</v>
      </c>
      <c r="BF79" s="210">
        <f t="shared" si="68"/>
        <v>0</v>
      </c>
      <c r="BG79" s="210">
        <f t="shared" si="69"/>
        <v>0</v>
      </c>
      <c r="BH79" s="210">
        <f t="shared" si="114"/>
        <v>0</v>
      </c>
      <c r="BI79" s="210">
        <f t="shared" si="70"/>
        <v>0</v>
      </c>
      <c r="BJ79" s="210">
        <f t="shared" si="71"/>
        <v>0</v>
      </c>
      <c r="BK79" s="210">
        <f t="shared" si="115"/>
        <v>0</v>
      </c>
      <c r="BL79" s="210">
        <f t="shared" si="72"/>
        <v>0</v>
      </c>
      <c r="BM79" s="210">
        <f t="shared" si="73"/>
        <v>0</v>
      </c>
      <c r="BN79" s="210">
        <f t="shared" si="116"/>
        <v>0</v>
      </c>
      <c r="BO79" s="210">
        <f t="shared" si="74"/>
        <v>0</v>
      </c>
      <c r="BP79" s="210">
        <f t="shared" si="75"/>
        <v>0</v>
      </c>
      <c r="BQ79" s="210">
        <f t="shared" si="117"/>
        <v>0</v>
      </c>
      <c r="BR79" s="210">
        <f t="shared" si="76"/>
        <v>0</v>
      </c>
      <c r="BS79" s="210">
        <f t="shared" si="77"/>
        <v>0</v>
      </c>
      <c r="BT79" s="210">
        <f t="shared" si="118"/>
        <v>0</v>
      </c>
      <c r="BU79" s="210">
        <f t="shared" si="78"/>
        <v>0</v>
      </c>
      <c r="BV79" s="210">
        <f t="shared" si="79"/>
        <v>0</v>
      </c>
      <c r="BW79" s="210">
        <f t="shared" si="119"/>
        <v>0</v>
      </c>
      <c r="BX79" s="210">
        <f t="shared" si="80"/>
        <v>0</v>
      </c>
      <c r="BY79" s="210">
        <f t="shared" si="81"/>
        <v>0</v>
      </c>
      <c r="BZ79" s="210">
        <f t="shared" si="120"/>
        <v>0</v>
      </c>
      <c r="CA79" s="210">
        <f t="shared" si="82"/>
        <v>0</v>
      </c>
      <c r="CB79" s="210">
        <f t="shared" si="83"/>
        <v>0</v>
      </c>
      <c r="CC79" s="210">
        <f t="shared" si="121"/>
        <v>0</v>
      </c>
      <c r="CD79" s="210">
        <f t="shared" si="84"/>
        <v>0</v>
      </c>
      <c r="CE79" s="210">
        <f t="shared" si="85"/>
        <v>0</v>
      </c>
      <c r="CF79" s="210">
        <f t="shared" si="122"/>
        <v>0</v>
      </c>
      <c r="CG79" s="210">
        <f t="shared" si="86"/>
        <v>0</v>
      </c>
      <c r="CH79" s="210">
        <f t="shared" si="87"/>
        <v>0</v>
      </c>
      <c r="CI79" s="210">
        <f t="shared" si="123"/>
        <v>0</v>
      </c>
      <c r="CJ79" s="210">
        <f t="shared" si="88"/>
        <v>0</v>
      </c>
      <c r="CK79" s="210">
        <f t="shared" si="89"/>
        <v>0</v>
      </c>
      <c r="CL79" s="210">
        <f t="shared" si="124"/>
        <v>0</v>
      </c>
      <c r="CM79" s="210">
        <f t="shared" si="90"/>
        <v>0</v>
      </c>
      <c r="CN79" s="210">
        <f t="shared" si="91"/>
        <v>0</v>
      </c>
      <c r="CO79" s="210">
        <f t="shared" si="125"/>
        <v>0</v>
      </c>
      <c r="CP79" s="210">
        <f t="shared" si="92"/>
        <v>0</v>
      </c>
      <c r="CQ79" s="210">
        <f t="shared" si="93"/>
        <v>0</v>
      </c>
      <c r="CR79" s="210">
        <f t="shared" si="126"/>
        <v>0</v>
      </c>
      <c r="CS79" s="210">
        <f t="shared" si="94"/>
        <v>0</v>
      </c>
      <c r="CT79" s="210">
        <f t="shared" si="95"/>
        <v>0</v>
      </c>
      <c r="CU79" s="56">
        <f t="shared" si="127"/>
        <v>0</v>
      </c>
      <c r="CV79" s="64"/>
      <c r="CX79" s="133">
        <f t="shared" si="361"/>
        <v>0</v>
      </c>
      <c r="CY79" s="131">
        <v>62</v>
      </c>
      <c r="DA79" s="133">
        <f t="shared" si="362"/>
        <v>0</v>
      </c>
      <c r="DB79" s="131">
        <v>62</v>
      </c>
      <c r="DD79" s="133">
        <f t="shared" si="363"/>
        <v>0</v>
      </c>
      <c r="DE79" s="131">
        <v>62</v>
      </c>
      <c r="DG79" s="133">
        <f t="shared" si="364"/>
        <v>0</v>
      </c>
      <c r="DH79" s="131">
        <v>62</v>
      </c>
      <c r="DJ79" s="133">
        <f t="shared" si="365"/>
        <v>0</v>
      </c>
      <c r="DK79" s="131">
        <v>62</v>
      </c>
      <c r="DM79" s="133">
        <f t="shared" si="366"/>
        <v>0</v>
      </c>
      <c r="DN79" s="131">
        <v>62</v>
      </c>
      <c r="DP79" s="133">
        <f t="shared" si="367"/>
        <v>0</v>
      </c>
      <c r="DQ79" s="131">
        <v>62</v>
      </c>
      <c r="DS79" s="133">
        <f t="shared" si="368"/>
        <v>0</v>
      </c>
      <c r="DT79" s="131">
        <v>62</v>
      </c>
      <c r="DV79" s="133">
        <f t="shared" si="369"/>
        <v>0</v>
      </c>
      <c r="DW79" s="131">
        <v>62</v>
      </c>
      <c r="DY79" s="133">
        <f t="shared" si="370"/>
        <v>0</v>
      </c>
      <c r="DZ79" s="131">
        <v>62</v>
      </c>
      <c r="EB79" s="133">
        <f t="shared" si="371"/>
        <v>0</v>
      </c>
      <c r="EC79" s="131">
        <v>62</v>
      </c>
      <c r="EE79" s="133">
        <f t="shared" si="372"/>
        <v>0</v>
      </c>
      <c r="EF79" s="131">
        <v>62</v>
      </c>
      <c r="EH79" s="133">
        <f t="shared" si="373"/>
        <v>0</v>
      </c>
      <c r="EI79" s="131">
        <v>62</v>
      </c>
      <c r="EK79" s="133">
        <f t="shared" si="374"/>
        <v>0</v>
      </c>
      <c r="EL79" s="131">
        <v>62</v>
      </c>
      <c r="EN79" s="133">
        <f t="shared" si="375"/>
        <v>0</v>
      </c>
      <c r="EO79" s="131">
        <v>62</v>
      </c>
      <c r="EQ79" s="133">
        <f t="shared" si="376"/>
        <v>0</v>
      </c>
      <c r="ER79" s="131">
        <v>62</v>
      </c>
      <c r="ET79" s="133">
        <f t="shared" si="377"/>
        <v>0</v>
      </c>
      <c r="EU79" s="131">
        <v>62</v>
      </c>
      <c r="EW79" s="133">
        <f t="shared" si="378"/>
        <v>0</v>
      </c>
      <c r="EX79" s="131">
        <v>62</v>
      </c>
      <c r="EZ79" s="133">
        <f t="shared" si="379"/>
        <v>0</v>
      </c>
      <c r="FA79" s="131">
        <v>62</v>
      </c>
      <c r="FC79" s="133">
        <f t="shared" si="380"/>
        <v>0</v>
      </c>
      <c r="FD79" s="131">
        <v>62</v>
      </c>
      <c r="FF79" s="133">
        <f t="shared" si="381"/>
        <v>0</v>
      </c>
      <c r="FG79" s="131">
        <v>62</v>
      </c>
      <c r="FI79" s="133">
        <f t="shared" si="382"/>
        <v>0</v>
      </c>
      <c r="FJ79" s="131">
        <v>62</v>
      </c>
      <c r="FL79" s="133">
        <f t="shared" si="383"/>
        <v>0</v>
      </c>
      <c r="FM79" s="131">
        <v>62</v>
      </c>
      <c r="FO79" s="133">
        <f t="shared" si="384"/>
        <v>0</v>
      </c>
      <c r="FP79" s="131">
        <v>62</v>
      </c>
      <c r="FR79" s="133">
        <f t="shared" si="385"/>
        <v>0</v>
      </c>
      <c r="FS79" s="131">
        <v>62</v>
      </c>
      <c r="FU79" s="133">
        <f t="shared" si="386"/>
        <v>0</v>
      </c>
      <c r="FV79" s="131">
        <v>62</v>
      </c>
      <c r="FX79" s="133">
        <f t="shared" si="387"/>
        <v>0</v>
      </c>
      <c r="FY79" s="131">
        <v>62</v>
      </c>
      <c r="GA79" s="133">
        <f t="shared" si="388"/>
        <v>0</v>
      </c>
      <c r="GB79" s="131">
        <v>62</v>
      </c>
      <c r="GD79" s="133">
        <f t="shared" si="389"/>
        <v>0</v>
      </c>
      <c r="GE79" s="131">
        <v>62</v>
      </c>
      <c r="GG79" s="133">
        <f t="shared" si="390"/>
        <v>0</v>
      </c>
      <c r="GH79" s="131">
        <v>62</v>
      </c>
      <c r="GJ79" s="133">
        <f t="shared" si="391"/>
        <v>0</v>
      </c>
      <c r="GK79" s="131">
        <v>62</v>
      </c>
      <c r="GM79" s="133">
        <f t="shared" si="392"/>
        <v>0</v>
      </c>
      <c r="GN79" s="131">
        <v>62</v>
      </c>
    </row>
    <row r="80" spans="1:211" x14ac:dyDescent="0.25">
      <c r="A80" s="65">
        <f t="shared" si="32"/>
        <v>0</v>
      </c>
      <c r="B80" s="65">
        <f t="shared" si="33"/>
        <v>0</v>
      </c>
      <c r="C80" s="227">
        <v>63</v>
      </c>
      <c r="D80" s="54">
        <f t="shared" si="35"/>
        <v>0</v>
      </c>
      <c r="E80" s="78">
        <f t="shared" si="128"/>
        <v>0</v>
      </c>
      <c r="F80" s="78"/>
      <c r="G80" s="55">
        <f t="shared" si="36"/>
        <v>0</v>
      </c>
      <c r="H80" s="56">
        <f t="shared" si="34"/>
        <v>0</v>
      </c>
      <c r="I80" s="78">
        <f t="shared" si="96"/>
        <v>40</v>
      </c>
      <c r="J80" s="78">
        <f t="shared" si="37"/>
        <v>0</v>
      </c>
      <c r="K80" s="78">
        <f t="shared" si="38"/>
        <v>0</v>
      </c>
      <c r="L80" s="78">
        <f t="shared" si="97"/>
        <v>60</v>
      </c>
      <c r="M80" s="55">
        <f t="shared" si="39"/>
        <v>0</v>
      </c>
      <c r="N80" s="56">
        <f t="shared" si="40"/>
        <v>0</v>
      </c>
      <c r="O80" s="78">
        <f t="shared" si="98"/>
        <v>0</v>
      </c>
      <c r="P80" s="78">
        <f t="shared" si="41"/>
        <v>0</v>
      </c>
      <c r="Q80" s="78">
        <f t="shared" si="42"/>
        <v>0</v>
      </c>
      <c r="R80" s="78">
        <f t="shared" si="99"/>
        <v>0</v>
      </c>
      <c r="S80" s="55">
        <f t="shared" si="43"/>
        <v>0</v>
      </c>
      <c r="T80" s="56">
        <f t="shared" si="100"/>
        <v>0</v>
      </c>
      <c r="U80" s="78">
        <f t="shared" si="101"/>
        <v>0</v>
      </c>
      <c r="V80" s="78">
        <f t="shared" si="44"/>
        <v>0</v>
      </c>
      <c r="W80" s="78">
        <f t="shared" si="45"/>
        <v>0</v>
      </c>
      <c r="X80" s="78">
        <f t="shared" si="102"/>
        <v>0</v>
      </c>
      <c r="Y80" s="55">
        <f t="shared" si="46"/>
        <v>0</v>
      </c>
      <c r="Z80" s="228">
        <f t="shared" si="47"/>
        <v>0</v>
      </c>
      <c r="AA80" s="3">
        <f t="shared" si="103"/>
        <v>0</v>
      </c>
      <c r="AB80" s="210">
        <f t="shared" si="48"/>
        <v>0</v>
      </c>
      <c r="AC80" s="210">
        <f t="shared" si="49"/>
        <v>0</v>
      </c>
      <c r="AD80" s="210">
        <f t="shared" ref="AD80" si="625">IF(AC79=0,AC$14,0)</f>
        <v>0</v>
      </c>
      <c r="AE80" s="210">
        <f t="shared" si="50"/>
        <v>0</v>
      </c>
      <c r="AF80" s="210">
        <f t="shared" si="51"/>
        <v>0</v>
      </c>
      <c r="AG80" s="210">
        <f t="shared" ref="AG80" si="626">IF(AF79=0,AF$14,0)</f>
        <v>0</v>
      </c>
      <c r="AH80" s="210">
        <f t="shared" si="52"/>
        <v>0</v>
      </c>
      <c r="AI80" s="210">
        <f t="shared" si="53"/>
        <v>0</v>
      </c>
      <c r="AJ80" s="210">
        <f t="shared" ref="AJ80" si="627">IF(AI79=0,AI$14,0)</f>
        <v>0</v>
      </c>
      <c r="AK80" s="210">
        <f t="shared" si="54"/>
        <v>0</v>
      </c>
      <c r="AL80" s="210">
        <f t="shared" si="55"/>
        <v>0</v>
      </c>
      <c r="AM80" s="210">
        <f t="shared" ref="AM80" si="628">IF(AL79=0,AL$14,0)</f>
        <v>0</v>
      </c>
      <c r="AN80" s="210">
        <f t="shared" si="56"/>
        <v>0</v>
      </c>
      <c r="AO80" s="210">
        <f t="shared" si="57"/>
        <v>0</v>
      </c>
      <c r="AP80" s="210">
        <f t="shared" ref="AP80" si="629">IF(AO79=0,AO$14,0)</f>
        <v>0</v>
      </c>
      <c r="AQ80" s="210">
        <f t="shared" si="58"/>
        <v>0</v>
      </c>
      <c r="AR80" s="210">
        <f t="shared" si="59"/>
        <v>0</v>
      </c>
      <c r="AS80" s="210">
        <f t="shared" ref="AS80" si="630">IF(AR79=0,AR$14,0)</f>
        <v>0</v>
      </c>
      <c r="AT80" s="210">
        <f t="shared" si="60"/>
        <v>0</v>
      </c>
      <c r="AU80" s="210">
        <f t="shared" si="61"/>
        <v>0</v>
      </c>
      <c r="AV80" s="210">
        <f t="shared" ref="AV80" si="631">IF(AU79=0,AU$14,0)</f>
        <v>0</v>
      </c>
      <c r="AW80" s="210">
        <f t="shared" si="62"/>
        <v>0</v>
      </c>
      <c r="AX80" s="210">
        <f t="shared" si="63"/>
        <v>0</v>
      </c>
      <c r="AY80" s="210">
        <f t="shared" ref="AY80" si="632">IF(AX79=0,AX$14,0)</f>
        <v>0</v>
      </c>
      <c r="AZ80" s="210">
        <f t="shared" si="64"/>
        <v>0</v>
      </c>
      <c r="BA80" s="210">
        <f t="shared" si="65"/>
        <v>0</v>
      </c>
      <c r="BB80" s="210">
        <f t="shared" si="112"/>
        <v>0</v>
      </c>
      <c r="BC80" s="210">
        <f t="shared" si="66"/>
        <v>0</v>
      </c>
      <c r="BD80" s="210">
        <f t="shared" si="67"/>
        <v>0</v>
      </c>
      <c r="BE80" s="210">
        <f t="shared" si="113"/>
        <v>0</v>
      </c>
      <c r="BF80" s="210">
        <f t="shared" si="68"/>
        <v>0</v>
      </c>
      <c r="BG80" s="210">
        <f t="shared" si="69"/>
        <v>0</v>
      </c>
      <c r="BH80" s="210">
        <f t="shared" si="114"/>
        <v>0</v>
      </c>
      <c r="BI80" s="210">
        <f t="shared" si="70"/>
        <v>0</v>
      </c>
      <c r="BJ80" s="210">
        <f t="shared" si="71"/>
        <v>0</v>
      </c>
      <c r="BK80" s="210">
        <f t="shared" si="115"/>
        <v>0</v>
      </c>
      <c r="BL80" s="210">
        <f t="shared" si="72"/>
        <v>0</v>
      </c>
      <c r="BM80" s="210">
        <f t="shared" si="73"/>
        <v>0</v>
      </c>
      <c r="BN80" s="210">
        <f t="shared" si="116"/>
        <v>0</v>
      </c>
      <c r="BO80" s="210">
        <f t="shared" si="74"/>
        <v>0</v>
      </c>
      <c r="BP80" s="210">
        <f t="shared" si="75"/>
        <v>0</v>
      </c>
      <c r="BQ80" s="210">
        <f t="shared" si="117"/>
        <v>0</v>
      </c>
      <c r="BR80" s="210">
        <f t="shared" si="76"/>
        <v>0</v>
      </c>
      <c r="BS80" s="210">
        <f t="shared" si="77"/>
        <v>0</v>
      </c>
      <c r="BT80" s="210">
        <f t="shared" si="118"/>
        <v>0</v>
      </c>
      <c r="BU80" s="210">
        <f t="shared" si="78"/>
        <v>0</v>
      </c>
      <c r="BV80" s="210">
        <f t="shared" si="79"/>
        <v>0</v>
      </c>
      <c r="BW80" s="210">
        <f t="shared" si="119"/>
        <v>0</v>
      </c>
      <c r="BX80" s="210">
        <f t="shared" si="80"/>
        <v>0</v>
      </c>
      <c r="BY80" s="210">
        <f t="shared" si="81"/>
        <v>0</v>
      </c>
      <c r="BZ80" s="210">
        <f t="shared" si="120"/>
        <v>0</v>
      </c>
      <c r="CA80" s="210">
        <f t="shared" si="82"/>
        <v>0</v>
      </c>
      <c r="CB80" s="210">
        <f t="shared" si="83"/>
        <v>0</v>
      </c>
      <c r="CC80" s="210">
        <f t="shared" si="121"/>
        <v>0</v>
      </c>
      <c r="CD80" s="210">
        <f t="shared" si="84"/>
        <v>0</v>
      </c>
      <c r="CE80" s="210">
        <f t="shared" si="85"/>
        <v>0</v>
      </c>
      <c r="CF80" s="210">
        <f t="shared" si="122"/>
        <v>0</v>
      </c>
      <c r="CG80" s="210">
        <f t="shared" si="86"/>
        <v>0</v>
      </c>
      <c r="CH80" s="210">
        <f t="shared" si="87"/>
        <v>0</v>
      </c>
      <c r="CI80" s="210">
        <f t="shared" si="123"/>
        <v>0</v>
      </c>
      <c r="CJ80" s="210">
        <f t="shared" si="88"/>
        <v>0</v>
      </c>
      <c r="CK80" s="210">
        <f t="shared" si="89"/>
        <v>0</v>
      </c>
      <c r="CL80" s="210">
        <f t="shared" si="124"/>
        <v>0</v>
      </c>
      <c r="CM80" s="210">
        <f t="shared" si="90"/>
        <v>0</v>
      </c>
      <c r="CN80" s="210">
        <f t="shared" si="91"/>
        <v>0</v>
      </c>
      <c r="CO80" s="210">
        <f t="shared" si="125"/>
        <v>0</v>
      </c>
      <c r="CP80" s="210">
        <f t="shared" si="92"/>
        <v>0</v>
      </c>
      <c r="CQ80" s="210">
        <f t="shared" si="93"/>
        <v>0</v>
      </c>
      <c r="CR80" s="210">
        <f t="shared" si="126"/>
        <v>0</v>
      </c>
      <c r="CS80" s="210">
        <f t="shared" si="94"/>
        <v>0</v>
      </c>
      <c r="CT80" s="210">
        <f t="shared" si="95"/>
        <v>0</v>
      </c>
      <c r="CU80" s="56">
        <f t="shared" si="127"/>
        <v>0</v>
      </c>
      <c r="CV80" s="64"/>
      <c r="CX80" s="133">
        <f t="shared" si="361"/>
        <v>0</v>
      </c>
      <c r="CY80" s="131">
        <v>63</v>
      </c>
      <c r="DA80" s="133">
        <f t="shared" si="362"/>
        <v>0</v>
      </c>
      <c r="DB80" s="131">
        <v>63</v>
      </c>
      <c r="DD80" s="133">
        <f t="shared" si="363"/>
        <v>0</v>
      </c>
      <c r="DE80" s="131">
        <v>63</v>
      </c>
      <c r="DG80" s="133">
        <f t="shared" si="364"/>
        <v>0</v>
      </c>
      <c r="DH80" s="131">
        <v>63</v>
      </c>
      <c r="DJ80" s="133">
        <f t="shared" si="365"/>
        <v>0</v>
      </c>
      <c r="DK80" s="131">
        <v>63</v>
      </c>
      <c r="DM80" s="133">
        <f t="shared" si="366"/>
        <v>0</v>
      </c>
      <c r="DN80" s="131">
        <v>63</v>
      </c>
      <c r="DP80" s="133">
        <f t="shared" si="367"/>
        <v>0</v>
      </c>
      <c r="DQ80" s="131">
        <v>63</v>
      </c>
      <c r="DS80" s="133">
        <f t="shared" si="368"/>
        <v>0</v>
      </c>
      <c r="DT80" s="131">
        <v>63</v>
      </c>
      <c r="DV80" s="133">
        <f t="shared" si="369"/>
        <v>0</v>
      </c>
      <c r="DW80" s="131">
        <v>63</v>
      </c>
      <c r="DY80" s="133">
        <f t="shared" si="370"/>
        <v>0</v>
      </c>
      <c r="DZ80" s="131">
        <v>63</v>
      </c>
      <c r="EB80" s="133">
        <f t="shared" si="371"/>
        <v>0</v>
      </c>
      <c r="EC80" s="131">
        <v>63</v>
      </c>
      <c r="EE80" s="133">
        <f t="shared" si="372"/>
        <v>0</v>
      </c>
      <c r="EF80" s="131">
        <v>63</v>
      </c>
      <c r="EH80" s="133">
        <f t="shared" si="373"/>
        <v>0</v>
      </c>
      <c r="EI80" s="131">
        <v>63</v>
      </c>
      <c r="EK80" s="133">
        <f t="shared" si="374"/>
        <v>0</v>
      </c>
      <c r="EL80" s="131">
        <v>63</v>
      </c>
      <c r="EN80" s="133">
        <f t="shared" si="375"/>
        <v>0</v>
      </c>
      <c r="EO80" s="131">
        <v>63</v>
      </c>
      <c r="EQ80" s="133">
        <f t="shared" si="376"/>
        <v>0</v>
      </c>
      <c r="ER80" s="131">
        <v>63</v>
      </c>
      <c r="ET80" s="133">
        <f t="shared" si="377"/>
        <v>0</v>
      </c>
      <c r="EU80" s="131">
        <v>63</v>
      </c>
      <c r="EW80" s="133">
        <f t="shared" si="378"/>
        <v>0</v>
      </c>
      <c r="EX80" s="131">
        <v>63</v>
      </c>
      <c r="EZ80" s="133">
        <f t="shared" si="379"/>
        <v>0</v>
      </c>
      <c r="FA80" s="131">
        <v>63</v>
      </c>
      <c r="FC80" s="133">
        <f t="shared" si="380"/>
        <v>0</v>
      </c>
      <c r="FD80" s="131">
        <v>63</v>
      </c>
      <c r="FF80" s="133">
        <f t="shared" si="381"/>
        <v>0</v>
      </c>
      <c r="FG80" s="131">
        <v>63</v>
      </c>
      <c r="FI80" s="133">
        <f t="shared" si="382"/>
        <v>0</v>
      </c>
      <c r="FJ80" s="131">
        <v>63</v>
      </c>
      <c r="FL80" s="133">
        <f t="shared" si="383"/>
        <v>0</v>
      </c>
      <c r="FM80" s="131">
        <v>63</v>
      </c>
      <c r="FO80" s="133">
        <f t="shared" si="384"/>
        <v>0</v>
      </c>
      <c r="FP80" s="131">
        <v>63</v>
      </c>
      <c r="FR80" s="133">
        <f t="shared" si="385"/>
        <v>0</v>
      </c>
      <c r="FS80" s="131">
        <v>63</v>
      </c>
      <c r="FU80" s="133">
        <f t="shared" si="386"/>
        <v>0</v>
      </c>
      <c r="FV80" s="131">
        <v>63</v>
      </c>
      <c r="FX80" s="133">
        <f t="shared" si="387"/>
        <v>0</v>
      </c>
      <c r="FY80" s="131">
        <v>63</v>
      </c>
      <c r="GA80" s="133">
        <f t="shared" si="388"/>
        <v>0</v>
      </c>
      <c r="GB80" s="131">
        <v>63</v>
      </c>
      <c r="GD80" s="133">
        <f t="shared" si="389"/>
        <v>0</v>
      </c>
      <c r="GE80" s="131">
        <v>63</v>
      </c>
      <c r="GG80" s="133">
        <f t="shared" si="390"/>
        <v>0</v>
      </c>
      <c r="GH80" s="131">
        <v>63</v>
      </c>
      <c r="GJ80" s="133">
        <f t="shared" si="391"/>
        <v>0</v>
      </c>
      <c r="GK80" s="131">
        <v>63</v>
      </c>
      <c r="GM80" s="133">
        <f t="shared" si="392"/>
        <v>0</v>
      </c>
      <c r="GN80" s="131">
        <v>63</v>
      </c>
    </row>
    <row r="81" spans="1:211" x14ac:dyDescent="0.25">
      <c r="A81" s="65">
        <f t="shared" si="32"/>
        <v>0</v>
      </c>
      <c r="B81" s="65">
        <f t="shared" si="33"/>
        <v>0</v>
      </c>
      <c r="C81" s="227">
        <v>64</v>
      </c>
      <c r="D81" s="54">
        <f t="shared" si="35"/>
        <v>0</v>
      </c>
      <c r="E81" s="78">
        <f t="shared" si="128"/>
        <v>0</v>
      </c>
      <c r="F81" s="78"/>
      <c r="G81" s="55">
        <f t="shared" si="36"/>
        <v>0</v>
      </c>
      <c r="H81" s="56">
        <f t="shared" si="34"/>
        <v>0</v>
      </c>
      <c r="I81" s="78">
        <f t="shared" si="96"/>
        <v>40</v>
      </c>
      <c r="J81" s="78">
        <f t="shared" si="37"/>
        <v>0</v>
      </c>
      <c r="K81" s="78">
        <f t="shared" si="38"/>
        <v>0</v>
      </c>
      <c r="L81" s="78">
        <f t="shared" si="97"/>
        <v>60</v>
      </c>
      <c r="M81" s="55">
        <f t="shared" si="39"/>
        <v>0</v>
      </c>
      <c r="N81" s="56">
        <f t="shared" si="40"/>
        <v>0</v>
      </c>
      <c r="O81" s="78">
        <f t="shared" si="98"/>
        <v>0</v>
      </c>
      <c r="P81" s="78">
        <f t="shared" si="41"/>
        <v>0</v>
      </c>
      <c r="Q81" s="78">
        <f t="shared" si="42"/>
        <v>0</v>
      </c>
      <c r="R81" s="78">
        <f t="shared" si="99"/>
        <v>0</v>
      </c>
      <c r="S81" s="55">
        <f t="shared" si="43"/>
        <v>0</v>
      </c>
      <c r="T81" s="56">
        <f t="shared" si="100"/>
        <v>0</v>
      </c>
      <c r="U81" s="78">
        <f t="shared" si="101"/>
        <v>0</v>
      </c>
      <c r="V81" s="78">
        <f t="shared" si="44"/>
        <v>0</v>
      </c>
      <c r="W81" s="78">
        <f t="shared" si="45"/>
        <v>0</v>
      </c>
      <c r="X81" s="78">
        <f t="shared" si="102"/>
        <v>0</v>
      </c>
      <c r="Y81" s="55">
        <f t="shared" si="46"/>
        <v>0</v>
      </c>
      <c r="Z81" s="228">
        <f t="shared" si="47"/>
        <v>0</v>
      </c>
      <c r="AA81" s="3">
        <f t="shared" si="103"/>
        <v>0</v>
      </c>
      <c r="AB81" s="210">
        <f t="shared" si="48"/>
        <v>0</v>
      </c>
      <c r="AC81" s="210">
        <f t="shared" si="49"/>
        <v>0</v>
      </c>
      <c r="AD81" s="210">
        <f t="shared" ref="AD81" si="633">IF(AC80=0,AC$14,0)</f>
        <v>0</v>
      </c>
      <c r="AE81" s="210">
        <f t="shared" si="50"/>
        <v>0</v>
      </c>
      <c r="AF81" s="210">
        <f t="shared" si="51"/>
        <v>0</v>
      </c>
      <c r="AG81" s="210">
        <f t="shared" ref="AG81" si="634">IF(AF80=0,AF$14,0)</f>
        <v>0</v>
      </c>
      <c r="AH81" s="210">
        <f t="shared" si="52"/>
        <v>0</v>
      </c>
      <c r="AI81" s="210">
        <f t="shared" si="53"/>
        <v>0</v>
      </c>
      <c r="AJ81" s="210">
        <f t="shared" ref="AJ81" si="635">IF(AI80=0,AI$14,0)</f>
        <v>0</v>
      </c>
      <c r="AK81" s="210">
        <f t="shared" si="54"/>
        <v>0</v>
      </c>
      <c r="AL81" s="210">
        <f t="shared" si="55"/>
        <v>0</v>
      </c>
      <c r="AM81" s="210">
        <f t="shared" ref="AM81" si="636">IF(AL80=0,AL$14,0)</f>
        <v>0</v>
      </c>
      <c r="AN81" s="210">
        <f t="shared" si="56"/>
        <v>0</v>
      </c>
      <c r="AO81" s="210">
        <f t="shared" si="57"/>
        <v>0</v>
      </c>
      <c r="AP81" s="210">
        <f t="shared" ref="AP81" si="637">IF(AO80=0,AO$14,0)</f>
        <v>0</v>
      </c>
      <c r="AQ81" s="210">
        <f t="shared" si="58"/>
        <v>0</v>
      </c>
      <c r="AR81" s="210">
        <f t="shared" si="59"/>
        <v>0</v>
      </c>
      <c r="AS81" s="210">
        <f t="shared" ref="AS81" si="638">IF(AR80=0,AR$14,0)</f>
        <v>0</v>
      </c>
      <c r="AT81" s="210">
        <f t="shared" si="60"/>
        <v>0</v>
      </c>
      <c r="AU81" s="210">
        <f t="shared" si="61"/>
        <v>0</v>
      </c>
      <c r="AV81" s="210">
        <f t="shared" ref="AV81" si="639">IF(AU80=0,AU$14,0)</f>
        <v>0</v>
      </c>
      <c r="AW81" s="210">
        <f t="shared" si="62"/>
        <v>0</v>
      </c>
      <c r="AX81" s="210">
        <f t="shared" si="63"/>
        <v>0</v>
      </c>
      <c r="AY81" s="210">
        <f t="shared" ref="AY81" si="640">IF(AX80=0,AX$14,0)</f>
        <v>0</v>
      </c>
      <c r="AZ81" s="210">
        <f t="shared" si="64"/>
        <v>0</v>
      </c>
      <c r="BA81" s="210">
        <f t="shared" si="65"/>
        <v>0</v>
      </c>
      <c r="BB81" s="210">
        <f t="shared" si="112"/>
        <v>0</v>
      </c>
      <c r="BC81" s="210">
        <f t="shared" si="66"/>
        <v>0</v>
      </c>
      <c r="BD81" s="210">
        <f t="shared" si="67"/>
        <v>0</v>
      </c>
      <c r="BE81" s="210">
        <f t="shared" si="113"/>
        <v>0</v>
      </c>
      <c r="BF81" s="210">
        <f t="shared" si="68"/>
        <v>0</v>
      </c>
      <c r="BG81" s="210">
        <f t="shared" si="69"/>
        <v>0</v>
      </c>
      <c r="BH81" s="210">
        <f t="shared" si="114"/>
        <v>0</v>
      </c>
      <c r="BI81" s="210">
        <f t="shared" si="70"/>
        <v>0</v>
      </c>
      <c r="BJ81" s="210">
        <f t="shared" si="71"/>
        <v>0</v>
      </c>
      <c r="BK81" s="210">
        <f t="shared" si="115"/>
        <v>0</v>
      </c>
      <c r="BL81" s="210">
        <f t="shared" si="72"/>
        <v>0</v>
      </c>
      <c r="BM81" s="210">
        <f t="shared" si="73"/>
        <v>0</v>
      </c>
      <c r="BN81" s="210">
        <f t="shared" si="116"/>
        <v>0</v>
      </c>
      <c r="BO81" s="210">
        <f t="shared" si="74"/>
        <v>0</v>
      </c>
      <c r="BP81" s="210">
        <f t="shared" si="75"/>
        <v>0</v>
      </c>
      <c r="BQ81" s="210">
        <f t="shared" si="117"/>
        <v>0</v>
      </c>
      <c r="BR81" s="210">
        <f t="shared" si="76"/>
        <v>0</v>
      </c>
      <c r="BS81" s="210">
        <f t="shared" si="77"/>
        <v>0</v>
      </c>
      <c r="BT81" s="210">
        <f t="shared" si="118"/>
        <v>0</v>
      </c>
      <c r="BU81" s="210">
        <f t="shared" si="78"/>
        <v>0</v>
      </c>
      <c r="BV81" s="210">
        <f t="shared" si="79"/>
        <v>0</v>
      </c>
      <c r="BW81" s="210">
        <f t="shared" si="119"/>
        <v>0</v>
      </c>
      <c r="BX81" s="210">
        <f t="shared" si="80"/>
        <v>0</v>
      </c>
      <c r="BY81" s="210">
        <f t="shared" si="81"/>
        <v>0</v>
      </c>
      <c r="BZ81" s="210">
        <f t="shared" si="120"/>
        <v>0</v>
      </c>
      <c r="CA81" s="210">
        <f t="shared" si="82"/>
        <v>0</v>
      </c>
      <c r="CB81" s="210">
        <f t="shared" si="83"/>
        <v>0</v>
      </c>
      <c r="CC81" s="210">
        <f t="shared" si="121"/>
        <v>0</v>
      </c>
      <c r="CD81" s="210">
        <f t="shared" si="84"/>
        <v>0</v>
      </c>
      <c r="CE81" s="210">
        <f t="shared" si="85"/>
        <v>0</v>
      </c>
      <c r="CF81" s="210">
        <f t="shared" si="122"/>
        <v>0</v>
      </c>
      <c r="CG81" s="210">
        <f t="shared" si="86"/>
        <v>0</v>
      </c>
      <c r="CH81" s="210">
        <f t="shared" si="87"/>
        <v>0</v>
      </c>
      <c r="CI81" s="210">
        <f t="shared" si="123"/>
        <v>0</v>
      </c>
      <c r="CJ81" s="210">
        <f t="shared" si="88"/>
        <v>0</v>
      </c>
      <c r="CK81" s="210">
        <f t="shared" si="89"/>
        <v>0</v>
      </c>
      <c r="CL81" s="210">
        <f t="shared" si="124"/>
        <v>0</v>
      </c>
      <c r="CM81" s="210">
        <f t="shared" si="90"/>
        <v>0</v>
      </c>
      <c r="CN81" s="210">
        <f t="shared" si="91"/>
        <v>0</v>
      </c>
      <c r="CO81" s="210">
        <f t="shared" si="125"/>
        <v>0</v>
      </c>
      <c r="CP81" s="210">
        <f t="shared" si="92"/>
        <v>0</v>
      </c>
      <c r="CQ81" s="210">
        <f t="shared" si="93"/>
        <v>0</v>
      </c>
      <c r="CR81" s="210">
        <f t="shared" si="126"/>
        <v>0</v>
      </c>
      <c r="CS81" s="210">
        <f t="shared" si="94"/>
        <v>0</v>
      </c>
      <c r="CT81" s="210">
        <f t="shared" si="95"/>
        <v>0</v>
      </c>
      <c r="CU81" s="56">
        <f t="shared" si="127"/>
        <v>0</v>
      </c>
      <c r="CV81" s="64"/>
      <c r="CX81" s="133">
        <f t="shared" si="361"/>
        <v>0</v>
      </c>
      <c r="CY81" s="131">
        <v>64</v>
      </c>
      <c r="DA81" s="133">
        <f t="shared" si="362"/>
        <v>0</v>
      </c>
      <c r="DB81" s="131">
        <v>64</v>
      </c>
      <c r="DD81" s="133">
        <f t="shared" si="363"/>
        <v>0</v>
      </c>
      <c r="DE81" s="131">
        <v>64</v>
      </c>
      <c r="DG81" s="133">
        <f t="shared" si="364"/>
        <v>0</v>
      </c>
      <c r="DH81" s="131">
        <v>64</v>
      </c>
      <c r="DJ81" s="133">
        <f t="shared" si="365"/>
        <v>0</v>
      </c>
      <c r="DK81" s="131">
        <v>64</v>
      </c>
      <c r="DM81" s="133">
        <f t="shared" si="366"/>
        <v>0</v>
      </c>
      <c r="DN81" s="131">
        <v>64</v>
      </c>
      <c r="DP81" s="133">
        <f t="shared" si="367"/>
        <v>0</v>
      </c>
      <c r="DQ81" s="131">
        <v>64</v>
      </c>
      <c r="DS81" s="133">
        <f t="shared" si="368"/>
        <v>0</v>
      </c>
      <c r="DT81" s="131">
        <v>64</v>
      </c>
      <c r="DV81" s="133">
        <f t="shared" si="369"/>
        <v>0</v>
      </c>
      <c r="DW81" s="131">
        <v>64</v>
      </c>
      <c r="DY81" s="133">
        <f t="shared" si="370"/>
        <v>0</v>
      </c>
      <c r="DZ81" s="131">
        <v>64</v>
      </c>
      <c r="EB81" s="133">
        <f t="shared" si="371"/>
        <v>0</v>
      </c>
      <c r="EC81" s="131">
        <v>64</v>
      </c>
      <c r="EE81" s="133">
        <f t="shared" si="372"/>
        <v>0</v>
      </c>
      <c r="EF81" s="131">
        <v>64</v>
      </c>
      <c r="EH81" s="133">
        <f t="shared" si="373"/>
        <v>0</v>
      </c>
      <c r="EI81" s="131">
        <v>64</v>
      </c>
      <c r="EK81" s="133">
        <f t="shared" si="374"/>
        <v>0</v>
      </c>
      <c r="EL81" s="131">
        <v>64</v>
      </c>
      <c r="EN81" s="133">
        <f t="shared" si="375"/>
        <v>0</v>
      </c>
      <c r="EO81" s="131">
        <v>64</v>
      </c>
      <c r="EQ81" s="133">
        <f t="shared" si="376"/>
        <v>0</v>
      </c>
      <c r="ER81" s="131">
        <v>64</v>
      </c>
      <c r="ET81" s="133">
        <f t="shared" si="377"/>
        <v>0</v>
      </c>
      <c r="EU81" s="131">
        <v>64</v>
      </c>
      <c r="EW81" s="133">
        <f t="shared" si="378"/>
        <v>0</v>
      </c>
      <c r="EX81" s="131">
        <v>64</v>
      </c>
      <c r="EZ81" s="133">
        <f t="shared" si="379"/>
        <v>0</v>
      </c>
      <c r="FA81" s="131">
        <v>64</v>
      </c>
      <c r="FC81" s="133">
        <f t="shared" si="380"/>
        <v>0</v>
      </c>
      <c r="FD81" s="131">
        <v>64</v>
      </c>
      <c r="FF81" s="133">
        <f t="shared" si="381"/>
        <v>0</v>
      </c>
      <c r="FG81" s="131">
        <v>64</v>
      </c>
      <c r="FI81" s="133">
        <f t="shared" si="382"/>
        <v>0</v>
      </c>
      <c r="FJ81" s="131">
        <v>64</v>
      </c>
      <c r="FL81" s="133">
        <f t="shared" si="383"/>
        <v>0</v>
      </c>
      <c r="FM81" s="131">
        <v>64</v>
      </c>
      <c r="FO81" s="133">
        <f t="shared" si="384"/>
        <v>0</v>
      </c>
      <c r="FP81" s="131">
        <v>64</v>
      </c>
      <c r="FR81" s="133">
        <f t="shared" si="385"/>
        <v>0</v>
      </c>
      <c r="FS81" s="131">
        <v>64</v>
      </c>
      <c r="FU81" s="133">
        <f t="shared" si="386"/>
        <v>0</v>
      </c>
      <c r="FV81" s="131">
        <v>64</v>
      </c>
      <c r="FX81" s="133">
        <f t="shared" si="387"/>
        <v>0</v>
      </c>
      <c r="FY81" s="131">
        <v>64</v>
      </c>
      <c r="GA81" s="133">
        <f t="shared" si="388"/>
        <v>0</v>
      </c>
      <c r="GB81" s="131">
        <v>64</v>
      </c>
      <c r="GD81" s="133">
        <f t="shared" si="389"/>
        <v>0</v>
      </c>
      <c r="GE81" s="131">
        <v>64</v>
      </c>
      <c r="GG81" s="133">
        <f t="shared" si="390"/>
        <v>0</v>
      </c>
      <c r="GH81" s="131">
        <v>64</v>
      </c>
      <c r="GJ81" s="133">
        <f t="shared" si="391"/>
        <v>0</v>
      </c>
      <c r="GK81" s="131">
        <v>64</v>
      </c>
      <c r="GM81" s="133">
        <f t="shared" si="392"/>
        <v>0</v>
      </c>
      <c r="GN81" s="131">
        <v>64</v>
      </c>
    </row>
    <row r="82" spans="1:211" x14ac:dyDescent="0.25">
      <c r="A82" s="65">
        <f t="shared" si="32"/>
        <v>0</v>
      </c>
      <c r="B82" s="65">
        <f t="shared" si="33"/>
        <v>0</v>
      </c>
      <c r="C82" s="227">
        <v>65</v>
      </c>
      <c r="D82" s="54">
        <f t="shared" si="35"/>
        <v>0</v>
      </c>
      <c r="E82" s="78">
        <f t="shared" si="128"/>
        <v>0</v>
      </c>
      <c r="F82" s="78"/>
      <c r="G82" s="55">
        <f t="shared" si="36"/>
        <v>0</v>
      </c>
      <c r="H82" s="56">
        <f t="shared" si="34"/>
        <v>0</v>
      </c>
      <c r="I82" s="78">
        <f t="shared" si="96"/>
        <v>40</v>
      </c>
      <c r="J82" s="78">
        <f t="shared" si="37"/>
        <v>0</v>
      </c>
      <c r="K82" s="78">
        <f t="shared" si="38"/>
        <v>0</v>
      </c>
      <c r="L82" s="78">
        <f t="shared" si="97"/>
        <v>60</v>
      </c>
      <c r="M82" s="55">
        <f t="shared" si="39"/>
        <v>0</v>
      </c>
      <c r="N82" s="56">
        <f t="shared" si="40"/>
        <v>0</v>
      </c>
      <c r="O82" s="78">
        <f t="shared" si="98"/>
        <v>0</v>
      </c>
      <c r="P82" s="78">
        <f t="shared" si="41"/>
        <v>0</v>
      </c>
      <c r="Q82" s="78">
        <f t="shared" si="42"/>
        <v>0</v>
      </c>
      <c r="R82" s="78">
        <f t="shared" si="99"/>
        <v>0</v>
      </c>
      <c r="S82" s="55">
        <f t="shared" si="43"/>
        <v>0</v>
      </c>
      <c r="T82" s="56">
        <f t="shared" si="100"/>
        <v>0</v>
      </c>
      <c r="U82" s="78">
        <f t="shared" si="101"/>
        <v>0</v>
      </c>
      <c r="V82" s="78">
        <f t="shared" si="44"/>
        <v>0</v>
      </c>
      <c r="W82" s="78">
        <f t="shared" si="45"/>
        <v>0</v>
      </c>
      <c r="X82" s="78">
        <f t="shared" si="102"/>
        <v>0</v>
      </c>
      <c r="Y82" s="55">
        <f t="shared" si="46"/>
        <v>0</v>
      </c>
      <c r="Z82" s="228">
        <f t="shared" si="47"/>
        <v>0</v>
      </c>
      <c r="AA82" s="3">
        <f t="shared" si="103"/>
        <v>0</v>
      </c>
      <c r="AB82" s="210">
        <f t="shared" si="48"/>
        <v>0</v>
      </c>
      <c r="AC82" s="210">
        <f t="shared" si="49"/>
        <v>0</v>
      </c>
      <c r="AD82" s="210">
        <f t="shared" ref="AD82" si="641">IF(AC81=0,AC$14,0)</f>
        <v>0</v>
      </c>
      <c r="AE82" s="210">
        <f t="shared" si="50"/>
        <v>0</v>
      </c>
      <c r="AF82" s="210">
        <f t="shared" si="51"/>
        <v>0</v>
      </c>
      <c r="AG82" s="210">
        <f t="shared" ref="AG82" si="642">IF(AF81=0,AF$14,0)</f>
        <v>0</v>
      </c>
      <c r="AH82" s="210">
        <f t="shared" si="52"/>
        <v>0</v>
      </c>
      <c r="AI82" s="210">
        <f t="shared" si="53"/>
        <v>0</v>
      </c>
      <c r="AJ82" s="210">
        <f t="shared" ref="AJ82" si="643">IF(AI81=0,AI$14,0)</f>
        <v>0</v>
      </c>
      <c r="AK82" s="210">
        <f t="shared" si="54"/>
        <v>0</v>
      </c>
      <c r="AL82" s="210">
        <f t="shared" si="55"/>
        <v>0</v>
      </c>
      <c r="AM82" s="210">
        <f t="shared" ref="AM82" si="644">IF(AL81=0,AL$14,0)</f>
        <v>0</v>
      </c>
      <c r="AN82" s="210">
        <f t="shared" si="56"/>
        <v>0</v>
      </c>
      <c r="AO82" s="210">
        <f t="shared" si="57"/>
        <v>0</v>
      </c>
      <c r="AP82" s="210">
        <f t="shared" ref="AP82" si="645">IF(AO81=0,AO$14,0)</f>
        <v>0</v>
      </c>
      <c r="AQ82" s="210">
        <f t="shared" si="58"/>
        <v>0</v>
      </c>
      <c r="AR82" s="210">
        <f t="shared" si="59"/>
        <v>0</v>
      </c>
      <c r="AS82" s="210">
        <f t="shared" ref="AS82" si="646">IF(AR81=0,AR$14,0)</f>
        <v>0</v>
      </c>
      <c r="AT82" s="210">
        <f t="shared" si="60"/>
        <v>0</v>
      </c>
      <c r="AU82" s="210">
        <f t="shared" si="61"/>
        <v>0</v>
      </c>
      <c r="AV82" s="210">
        <f t="shared" ref="AV82" si="647">IF(AU81=0,AU$14,0)</f>
        <v>0</v>
      </c>
      <c r="AW82" s="210">
        <f t="shared" si="62"/>
        <v>0</v>
      </c>
      <c r="AX82" s="210">
        <f t="shared" si="63"/>
        <v>0</v>
      </c>
      <c r="AY82" s="210">
        <f t="shared" ref="AY82" si="648">IF(AX81=0,AX$14,0)</f>
        <v>0</v>
      </c>
      <c r="AZ82" s="210">
        <f t="shared" si="64"/>
        <v>0</v>
      </c>
      <c r="BA82" s="210">
        <f t="shared" si="65"/>
        <v>0</v>
      </c>
      <c r="BB82" s="210">
        <f t="shared" si="112"/>
        <v>0</v>
      </c>
      <c r="BC82" s="210">
        <f t="shared" si="66"/>
        <v>0</v>
      </c>
      <c r="BD82" s="210">
        <f t="shared" si="67"/>
        <v>0</v>
      </c>
      <c r="BE82" s="210">
        <f t="shared" si="113"/>
        <v>0</v>
      </c>
      <c r="BF82" s="210">
        <f t="shared" si="68"/>
        <v>0</v>
      </c>
      <c r="BG82" s="210">
        <f t="shared" si="69"/>
        <v>0</v>
      </c>
      <c r="BH82" s="210">
        <f t="shared" si="114"/>
        <v>0</v>
      </c>
      <c r="BI82" s="210">
        <f t="shared" si="70"/>
        <v>0</v>
      </c>
      <c r="BJ82" s="210">
        <f t="shared" si="71"/>
        <v>0</v>
      </c>
      <c r="BK82" s="210">
        <f t="shared" si="115"/>
        <v>0</v>
      </c>
      <c r="BL82" s="210">
        <f t="shared" si="72"/>
        <v>0</v>
      </c>
      <c r="BM82" s="210">
        <f t="shared" si="73"/>
        <v>0</v>
      </c>
      <c r="BN82" s="210">
        <f t="shared" si="116"/>
        <v>0</v>
      </c>
      <c r="BO82" s="210">
        <f t="shared" si="74"/>
        <v>0</v>
      </c>
      <c r="BP82" s="210">
        <f t="shared" si="75"/>
        <v>0</v>
      </c>
      <c r="BQ82" s="210">
        <f t="shared" si="117"/>
        <v>0</v>
      </c>
      <c r="BR82" s="210">
        <f t="shared" si="76"/>
        <v>0</v>
      </c>
      <c r="BS82" s="210">
        <f t="shared" si="77"/>
        <v>0</v>
      </c>
      <c r="BT82" s="210">
        <f t="shared" si="118"/>
        <v>0</v>
      </c>
      <c r="BU82" s="210">
        <f t="shared" si="78"/>
        <v>0</v>
      </c>
      <c r="BV82" s="210">
        <f t="shared" si="79"/>
        <v>0</v>
      </c>
      <c r="BW82" s="210">
        <f t="shared" si="119"/>
        <v>0</v>
      </c>
      <c r="BX82" s="210">
        <f t="shared" si="80"/>
        <v>0</v>
      </c>
      <c r="BY82" s="210">
        <f t="shared" si="81"/>
        <v>0</v>
      </c>
      <c r="BZ82" s="210">
        <f t="shared" si="120"/>
        <v>0</v>
      </c>
      <c r="CA82" s="210">
        <f t="shared" si="82"/>
        <v>0</v>
      </c>
      <c r="CB82" s="210">
        <f t="shared" si="83"/>
        <v>0</v>
      </c>
      <c r="CC82" s="210">
        <f t="shared" si="121"/>
        <v>0</v>
      </c>
      <c r="CD82" s="210">
        <f t="shared" si="84"/>
        <v>0</v>
      </c>
      <c r="CE82" s="210">
        <f t="shared" si="85"/>
        <v>0</v>
      </c>
      <c r="CF82" s="210">
        <f t="shared" si="122"/>
        <v>0</v>
      </c>
      <c r="CG82" s="210">
        <f t="shared" si="86"/>
        <v>0</v>
      </c>
      <c r="CH82" s="210">
        <f t="shared" si="87"/>
        <v>0</v>
      </c>
      <c r="CI82" s="210">
        <f t="shared" si="123"/>
        <v>0</v>
      </c>
      <c r="CJ82" s="210">
        <f t="shared" si="88"/>
        <v>0</v>
      </c>
      <c r="CK82" s="210">
        <f t="shared" si="89"/>
        <v>0</v>
      </c>
      <c r="CL82" s="210">
        <f t="shared" si="124"/>
        <v>0</v>
      </c>
      <c r="CM82" s="210">
        <f t="shared" si="90"/>
        <v>0</v>
      </c>
      <c r="CN82" s="210">
        <f t="shared" si="91"/>
        <v>0</v>
      </c>
      <c r="CO82" s="210">
        <f t="shared" si="125"/>
        <v>0</v>
      </c>
      <c r="CP82" s="210">
        <f t="shared" si="92"/>
        <v>0</v>
      </c>
      <c r="CQ82" s="210">
        <f t="shared" si="93"/>
        <v>0</v>
      </c>
      <c r="CR82" s="210">
        <f t="shared" si="126"/>
        <v>0</v>
      </c>
      <c r="CS82" s="210">
        <f t="shared" si="94"/>
        <v>0</v>
      </c>
      <c r="CT82" s="210">
        <f t="shared" si="95"/>
        <v>0</v>
      </c>
      <c r="CU82" s="56">
        <f t="shared" si="127"/>
        <v>0</v>
      </c>
      <c r="CV82" s="64"/>
      <c r="CX82" s="133">
        <f t="shared" ref="CX82:CX113" si="649">E82</f>
        <v>0</v>
      </c>
      <c r="CY82" s="131">
        <v>65</v>
      </c>
      <c r="DA82" s="133">
        <f t="shared" ref="DA82:DA113" si="650">H82</f>
        <v>0</v>
      </c>
      <c r="DB82" s="131">
        <v>65</v>
      </c>
      <c r="DD82" s="133">
        <f t="shared" ref="DD82:DD113" si="651">K82</f>
        <v>0</v>
      </c>
      <c r="DE82" s="131">
        <v>65</v>
      </c>
      <c r="DG82" s="133">
        <f t="shared" ref="DG82:DG113" si="652">N82</f>
        <v>0</v>
      </c>
      <c r="DH82" s="131">
        <v>65</v>
      </c>
      <c r="DJ82" s="133">
        <f t="shared" ref="DJ82:DJ113" si="653">Q82</f>
        <v>0</v>
      </c>
      <c r="DK82" s="131">
        <v>65</v>
      </c>
      <c r="DM82" s="133">
        <f t="shared" ref="DM82:DM113" si="654">T82</f>
        <v>0</v>
      </c>
      <c r="DN82" s="131">
        <v>65</v>
      </c>
      <c r="DP82" s="133">
        <f t="shared" ref="DP82:DP113" si="655">W82</f>
        <v>0</v>
      </c>
      <c r="DQ82" s="131">
        <v>65</v>
      </c>
      <c r="DS82" s="133">
        <f t="shared" ref="DS82:DS113" si="656">Z82</f>
        <v>0</v>
      </c>
      <c r="DT82" s="131">
        <v>65</v>
      </c>
      <c r="DV82" s="133">
        <f t="shared" ref="DV82:DV113" si="657">AC82</f>
        <v>0</v>
      </c>
      <c r="DW82" s="131">
        <v>65</v>
      </c>
      <c r="DY82" s="133">
        <f t="shared" ref="DY82:DY113" si="658">AF82</f>
        <v>0</v>
      </c>
      <c r="DZ82" s="131">
        <v>65</v>
      </c>
      <c r="EB82" s="133">
        <f t="shared" ref="EB82:EB113" si="659">AI82</f>
        <v>0</v>
      </c>
      <c r="EC82" s="131">
        <v>65</v>
      </c>
      <c r="EE82" s="133">
        <f t="shared" ref="EE82:EE113" si="660">AL82</f>
        <v>0</v>
      </c>
      <c r="EF82" s="131">
        <v>65</v>
      </c>
      <c r="EH82" s="133">
        <f t="shared" ref="EH82:EH113" si="661">AO82</f>
        <v>0</v>
      </c>
      <c r="EI82" s="131">
        <v>65</v>
      </c>
      <c r="EK82" s="133">
        <f t="shared" ref="EK82:EK113" si="662">AR82</f>
        <v>0</v>
      </c>
      <c r="EL82" s="131">
        <v>65</v>
      </c>
      <c r="EN82" s="133">
        <f t="shared" ref="EN82:EN113" si="663">AU82</f>
        <v>0</v>
      </c>
      <c r="EO82" s="131">
        <v>65</v>
      </c>
      <c r="EQ82" s="133">
        <f t="shared" ref="EQ82:EQ113" si="664">AX82</f>
        <v>0</v>
      </c>
      <c r="ER82" s="131">
        <v>65</v>
      </c>
      <c r="ET82" s="133">
        <f t="shared" ref="ET82:ET113" si="665">BA82</f>
        <v>0</v>
      </c>
      <c r="EU82" s="131">
        <v>65</v>
      </c>
      <c r="EW82" s="133">
        <f t="shared" ref="EW82:EW113" si="666">BD82</f>
        <v>0</v>
      </c>
      <c r="EX82" s="131">
        <v>65</v>
      </c>
      <c r="EZ82" s="133">
        <f t="shared" ref="EZ82:EZ113" si="667">BG82</f>
        <v>0</v>
      </c>
      <c r="FA82" s="131">
        <v>65</v>
      </c>
      <c r="FC82" s="133">
        <f t="shared" ref="FC82:FC113" si="668">BJ82</f>
        <v>0</v>
      </c>
      <c r="FD82" s="131">
        <v>65</v>
      </c>
      <c r="FF82" s="133">
        <f t="shared" ref="FF82:FF113" si="669">BM82</f>
        <v>0</v>
      </c>
      <c r="FG82" s="131">
        <v>65</v>
      </c>
      <c r="FI82" s="133">
        <f t="shared" ref="FI82:FI113" si="670">BP82</f>
        <v>0</v>
      </c>
      <c r="FJ82" s="131">
        <v>65</v>
      </c>
      <c r="FL82" s="133">
        <f t="shared" ref="FL82:FL113" si="671">BS82</f>
        <v>0</v>
      </c>
      <c r="FM82" s="131">
        <v>65</v>
      </c>
      <c r="FO82" s="133">
        <f t="shared" ref="FO82:FO113" si="672">BV82</f>
        <v>0</v>
      </c>
      <c r="FP82" s="131">
        <v>65</v>
      </c>
      <c r="FR82" s="133">
        <f t="shared" ref="FR82:FR113" si="673">BY82</f>
        <v>0</v>
      </c>
      <c r="FS82" s="131">
        <v>65</v>
      </c>
      <c r="FU82" s="133">
        <f t="shared" ref="FU82:FU113" si="674">CB82</f>
        <v>0</v>
      </c>
      <c r="FV82" s="131">
        <v>65</v>
      </c>
      <c r="FX82" s="133">
        <f t="shared" ref="FX82:FX113" si="675">CE82</f>
        <v>0</v>
      </c>
      <c r="FY82" s="131">
        <v>65</v>
      </c>
      <c r="GA82" s="133">
        <f t="shared" ref="GA82:GA113" si="676">CH82</f>
        <v>0</v>
      </c>
      <c r="GB82" s="131">
        <v>65</v>
      </c>
      <c r="GD82" s="133">
        <f t="shared" ref="GD82:GD113" si="677">CK82</f>
        <v>0</v>
      </c>
      <c r="GE82" s="131">
        <v>65</v>
      </c>
      <c r="GG82" s="133">
        <f t="shared" ref="GG82:GG113" si="678">CN82</f>
        <v>0</v>
      </c>
      <c r="GH82" s="131">
        <v>65</v>
      </c>
      <c r="GJ82" s="133">
        <f t="shared" ref="GJ82:GJ113" si="679">CQ82</f>
        <v>0</v>
      </c>
      <c r="GK82" s="131">
        <v>65</v>
      </c>
      <c r="GM82" s="133">
        <f t="shared" ref="GM82:GM113" si="680">CT82</f>
        <v>0</v>
      </c>
      <c r="GN82" s="131">
        <v>65</v>
      </c>
    </row>
    <row r="83" spans="1:211" x14ac:dyDescent="0.25">
      <c r="A83" s="65">
        <f t="shared" ref="A83:A137" si="681">SUM(D83:E83,G83:H83,J83:K83,M83:N83,P83:Q83,S83:T83,V83:W83,Y83:Z83,AB83:AC83,AE83:AF83,AH83:AI83,AK83:AL83,AN83:AO83,AQ83:AR83,AT83:AU83,AW83:AX83,AZ83:BA83,BC83:BD83,BF83:BG83,BI83:BJ83,BL83:BM83,BO83:BP83,BR83:BS83,BU83:BV83,BX83:BY83,CA83:CB83,CD83:CE83,CG83:CH83,CJ83:CK83,CM83:CN83,CP83:CQ83,CS83:CT83)</f>
        <v>0</v>
      </c>
      <c r="B83" s="65">
        <f t="shared" ref="B83:B137" si="682">SUM(D83,G83,J83,M83,P83,S83,V83,Y83,AB83,AE83,AH83,AK83,AN83,AQ83,AT83,AW83,AZ83,BC83,BF83,BI83,BL83,BO83,BR83,BU83,BX83,CA83,CD83,CG83,CJ83,CM83,CP83,CS83)</f>
        <v>0</v>
      </c>
      <c r="C83" s="227">
        <v>66</v>
      </c>
      <c r="D83" s="54">
        <f t="shared" si="35"/>
        <v>0</v>
      </c>
      <c r="E83" s="78">
        <f t="shared" si="128"/>
        <v>0</v>
      </c>
      <c r="F83" s="78"/>
      <c r="G83" s="55">
        <f t="shared" si="36"/>
        <v>0</v>
      </c>
      <c r="H83" s="56">
        <f t="shared" ref="H83:H137" si="683">IF((H82-G83)&lt;=0.0001,0,(H82-G83)*(1+(H$15/12)))</f>
        <v>0</v>
      </c>
      <c r="I83" s="78">
        <f t="shared" si="96"/>
        <v>40</v>
      </c>
      <c r="J83" s="78">
        <f t="shared" si="37"/>
        <v>0</v>
      </c>
      <c r="K83" s="78">
        <f t="shared" si="38"/>
        <v>0</v>
      </c>
      <c r="L83" s="78">
        <f t="shared" si="97"/>
        <v>60</v>
      </c>
      <c r="M83" s="55">
        <f t="shared" si="39"/>
        <v>0</v>
      </c>
      <c r="N83" s="56">
        <f t="shared" si="40"/>
        <v>0</v>
      </c>
      <c r="O83" s="78">
        <f t="shared" si="98"/>
        <v>0</v>
      </c>
      <c r="P83" s="78">
        <f t="shared" si="41"/>
        <v>0</v>
      </c>
      <c r="Q83" s="78">
        <f t="shared" si="42"/>
        <v>0</v>
      </c>
      <c r="R83" s="78">
        <f t="shared" si="99"/>
        <v>0</v>
      </c>
      <c r="S83" s="55">
        <f t="shared" si="43"/>
        <v>0</v>
      </c>
      <c r="T83" s="56">
        <f t="shared" si="100"/>
        <v>0</v>
      </c>
      <c r="U83" s="78">
        <f t="shared" si="101"/>
        <v>0</v>
      </c>
      <c r="V83" s="78">
        <f t="shared" si="44"/>
        <v>0</v>
      </c>
      <c r="W83" s="78">
        <f t="shared" si="45"/>
        <v>0</v>
      </c>
      <c r="X83" s="78">
        <f t="shared" si="102"/>
        <v>0</v>
      </c>
      <c r="Y83" s="55">
        <f t="shared" si="46"/>
        <v>0</v>
      </c>
      <c r="Z83" s="228">
        <f t="shared" si="47"/>
        <v>0</v>
      </c>
      <c r="AA83" s="3">
        <f t="shared" si="103"/>
        <v>0</v>
      </c>
      <c r="AB83" s="210">
        <f t="shared" si="48"/>
        <v>0</v>
      </c>
      <c r="AC83" s="210">
        <f t="shared" si="49"/>
        <v>0</v>
      </c>
      <c r="AD83" s="210">
        <f t="shared" ref="AD83" si="684">IF(AC82=0,AC$14,0)</f>
        <v>0</v>
      </c>
      <c r="AE83" s="210">
        <f t="shared" si="50"/>
        <v>0</v>
      </c>
      <c r="AF83" s="210">
        <f t="shared" si="51"/>
        <v>0</v>
      </c>
      <c r="AG83" s="210">
        <f t="shared" ref="AG83" si="685">IF(AF82=0,AF$14,0)</f>
        <v>0</v>
      </c>
      <c r="AH83" s="210">
        <f t="shared" si="52"/>
        <v>0</v>
      </c>
      <c r="AI83" s="210">
        <f t="shared" si="53"/>
        <v>0</v>
      </c>
      <c r="AJ83" s="210">
        <f t="shared" ref="AJ83" si="686">IF(AI82=0,AI$14,0)</f>
        <v>0</v>
      </c>
      <c r="AK83" s="210">
        <f t="shared" si="54"/>
        <v>0</v>
      </c>
      <c r="AL83" s="210">
        <f t="shared" si="55"/>
        <v>0</v>
      </c>
      <c r="AM83" s="210">
        <f t="shared" ref="AM83" si="687">IF(AL82=0,AL$14,0)</f>
        <v>0</v>
      </c>
      <c r="AN83" s="210">
        <f t="shared" si="56"/>
        <v>0</v>
      </c>
      <c r="AO83" s="210">
        <f t="shared" si="57"/>
        <v>0</v>
      </c>
      <c r="AP83" s="210">
        <f t="shared" ref="AP83" si="688">IF(AO82=0,AO$14,0)</f>
        <v>0</v>
      </c>
      <c r="AQ83" s="210">
        <f t="shared" si="58"/>
        <v>0</v>
      </c>
      <c r="AR83" s="210">
        <f t="shared" si="59"/>
        <v>0</v>
      </c>
      <c r="AS83" s="210">
        <f t="shared" ref="AS83" si="689">IF(AR82=0,AR$14,0)</f>
        <v>0</v>
      </c>
      <c r="AT83" s="210">
        <f t="shared" si="60"/>
        <v>0</v>
      </c>
      <c r="AU83" s="210">
        <f t="shared" si="61"/>
        <v>0</v>
      </c>
      <c r="AV83" s="210">
        <f t="shared" ref="AV83" si="690">IF(AU82=0,AU$14,0)</f>
        <v>0</v>
      </c>
      <c r="AW83" s="210">
        <f t="shared" si="62"/>
        <v>0</v>
      </c>
      <c r="AX83" s="210">
        <f t="shared" si="63"/>
        <v>0</v>
      </c>
      <c r="AY83" s="210">
        <f t="shared" ref="AY83" si="691">IF(AX82=0,AX$14,0)</f>
        <v>0</v>
      </c>
      <c r="AZ83" s="210">
        <f t="shared" si="64"/>
        <v>0</v>
      </c>
      <c r="BA83" s="210">
        <f t="shared" si="65"/>
        <v>0</v>
      </c>
      <c r="BB83" s="210">
        <f t="shared" si="112"/>
        <v>0</v>
      </c>
      <c r="BC83" s="210">
        <f t="shared" si="66"/>
        <v>0</v>
      </c>
      <c r="BD83" s="210">
        <f t="shared" si="67"/>
        <v>0</v>
      </c>
      <c r="BE83" s="210">
        <f t="shared" si="113"/>
        <v>0</v>
      </c>
      <c r="BF83" s="210">
        <f t="shared" si="68"/>
        <v>0</v>
      </c>
      <c r="BG83" s="210">
        <f t="shared" si="69"/>
        <v>0</v>
      </c>
      <c r="BH83" s="210">
        <f t="shared" si="114"/>
        <v>0</v>
      </c>
      <c r="BI83" s="210">
        <f t="shared" si="70"/>
        <v>0</v>
      </c>
      <c r="BJ83" s="210">
        <f t="shared" si="71"/>
        <v>0</v>
      </c>
      <c r="BK83" s="210">
        <f t="shared" si="115"/>
        <v>0</v>
      </c>
      <c r="BL83" s="210">
        <f t="shared" si="72"/>
        <v>0</v>
      </c>
      <c r="BM83" s="210">
        <f t="shared" si="73"/>
        <v>0</v>
      </c>
      <c r="BN83" s="210">
        <f t="shared" si="116"/>
        <v>0</v>
      </c>
      <c r="BO83" s="210">
        <f t="shared" si="74"/>
        <v>0</v>
      </c>
      <c r="BP83" s="210">
        <f t="shared" si="75"/>
        <v>0</v>
      </c>
      <c r="BQ83" s="210">
        <f t="shared" si="117"/>
        <v>0</v>
      </c>
      <c r="BR83" s="210">
        <f t="shared" si="76"/>
        <v>0</v>
      </c>
      <c r="BS83" s="210">
        <f t="shared" si="77"/>
        <v>0</v>
      </c>
      <c r="BT83" s="210">
        <f t="shared" si="118"/>
        <v>0</v>
      </c>
      <c r="BU83" s="210">
        <f t="shared" si="78"/>
        <v>0</v>
      </c>
      <c r="BV83" s="210">
        <f t="shared" si="79"/>
        <v>0</v>
      </c>
      <c r="BW83" s="210">
        <f t="shared" si="119"/>
        <v>0</v>
      </c>
      <c r="BX83" s="210">
        <f t="shared" si="80"/>
        <v>0</v>
      </c>
      <c r="BY83" s="210">
        <f t="shared" si="81"/>
        <v>0</v>
      </c>
      <c r="BZ83" s="210">
        <f t="shared" si="120"/>
        <v>0</v>
      </c>
      <c r="CA83" s="210">
        <f t="shared" si="82"/>
        <v>0</v>
      </c>
      <c r="CB83" s="210">
        <f t="shared" si="83"/>
        <v>0</v>
      </c>
      <c r="CC83" s="210">
        <f t="shared" si="121"/>
        <v>0</v>
      </c>
      <c r="CD83" s="210">
        <f t="shared" si="84"/>
        <v>0</v>
      </c>
      <c r="CE83" s="210">
        <f t="shared" si="85"/>
        <v>0</v>
      </c>
      <c r="CF83" s="210">
        <f t="shared" si="122"/>
        <v>0</v>
      </c>
      <c r="CG83" s="210">
        <f t="shared" si="86"/>
        <v>0</v>
      </c>
      <c r="CH83" s="210">
        <f t="shared" si="87"/>
        <v>0</v>
      </c>
      <c r="CI83" s="210">
        <f t="shared" si="123"/>
        <v>0</v>
      </c>
      <c r="CJ83" s="210">
        <f t="shared" si="88"/>
        <v>0</v>
      </c>
      <c r="CK83" s="210">
        <f t="shared" si="89"/>
        <v>0</v>
      </c>
      <c r="CL83" s="210">
        <f t="shared" si="124"/>
        <v>0</v>
      </c>
      <c r="CM83" s="210">
        <f t="shared" si="90"/>
        <v>0</v>
      </c>
      <c r="CN83" s="210">
        <f t="shared" si="91"/>
        <v>0</v>
      </c>
      <c r="CO83" s="210">
        <f t="shared" si="125"/>
        <v>0</v>
      </c>
      <c r="CP83" s="210">
        <f t="shared" si="92"/>
        <v>0</v>
      </c>
      <c r="CQ83" s="210">
        <f t="shared" si="93"/>
        <v>0</v>
      </c>
      <c r="CR83" s="210">
        <f t="shared" si="126"/>
        <v>0</v>
      </c>
      <c r="CS83" s="210">
        <f t="shared" si="94"/>
        <v>0</v>
      </c>
      <c r="CT83" s="210">
        <f t="shared" si="95"/>
        <v>0</v>
      </c>
      <c r="CU83" s="56">
        <f t="shared" si="127"/>
        <v>0</v>
      </c>
      <c r="CV83" s="64"/>
      <c r="CX83" s="133">
        <f t="shared" si="649"/>
        <v>0</v>
      </c>
      <c r="CY83" s="131">
        <v>66</v>
      </c>
      <c r="DA83" s="133">
        <f t="shared" si="650"/>
        <v>0</v>
      </c>
      <c r="DB83" s="131">
        <v>66</v>
      </c>
      <c r="DD83" s="133">
        <f t="shared" si="651"/>
        <v>0</v>
      </c>
      <c r="DE83" s="131">
        <v>66</v>
      </c>
      <c r="DG83" s="133">
        <f t="shared" si="652"/>
        <v>0</v>
      </c>
      <c r="DH83" s="131">
        <v>66</v>
      </c>
      <c r="DJ83" s="133">
        <f t="shared" si="653"/>
        <v>0</v>
      </c>
      <c r="DK83" s="131">
        <v>66</v>
      </c>
      <c r="DM83" s="133">
        <f t="shared" si="654"/>
        <v>0</v>
      </c>
      <c r="DN83" s="131">
        <v>66</v>
      </c>
      <c r="DP83" s="133">
        <f t="shared" si="655"/>
        <v>0</v>
      </c>
      <c r="DQ83" s="131">
        <v>66</v>
      </c>
      <c r="DS83" s="133">
        <f t="shared" si="656"/>
        <v>0</v>
      </c>
      <c r="DT83" s="131">
        <v>66</v>
      </c>
      <c r="DV83" s="133">
        <f t="shared" si="657"/>
        <v>0</v>
      </c>
      <c r="DW83" s="131">
        <v>66</v>
      </c>
      <c r="DY83" s="133">
        <f t="shared" si="658"/>
        <v>0</v>
      </c>
      <c r="DZ83" s="131">
        <v>66</v>
      </c>
      <c r="EB83" s="133">
        <f t="shared" si="659"/>
        <v>0</v>
      </c>
      <c r="EC83" s="131">
        <v>66</v>
      </c>
      <c r="EE83" s="133">
        <f t="shared" si="660"/>
        <v>0</v>
      </c>
      <c r="EF83" s="131">
        <v>66</v>
      </c>
      <c r="EH83" s="133">
        <f t="shared" si="661"/>
        <v>0</v>
      </c>
      <c r="EI83" s="131">
        <v>66</v>
      </c>
      <c r="EK83" s="133">
        <f t="shared" si="662"/>
        <v>0</v>
      </c>
      <c r="EL83" s="131">
        <v>66</v>
      </c>
      <c r="EN83" s="133">
        <f t="shared" si="663"/>
        <v>0</v>
      </c>
      <c r="EO83" s="131">
        <v>66</v>
      </c>
      <c r="EQ83" s="133">
        <f t="shared" si="664"/>
        <v>0</v>
      </c>
      <c r="ER83" s="131">
        <v>66</v>
      </c>
      <c r="ET83" s="133">
        <f t="shared" si="665"/>
        <v>0</v>
      </c>
      <c r="EU83" s="131">
        <v>66</v>
      </c>
      <c r="EW83" s="133">
        <f t="shared" si="666"/>
        <v>0</v>
      </c>
      <c r="EX83" s="131">
        <v>66</v>
      </c>
      <c r="EZ83" s="133">
        <f t="shared" si="667"/>
        <v>0</v>
      </c>
      <c r="FA83" s="131">
        <v>66</v>
      </c>
      <c r="FC83" s="133">
        <f t="shared" si="668"/>
        <v>0</v>
      </c>
      <c r="FD83" s="131">
        <v>66</v>
      </c>
      <c r="FF83" s="133">
        <f t="shared" si="669"/>
        <v>0</v>
      </c>
      <c r="FG83" s="131">
        <v>66</v>
      </c>
      <c r="FI83" s="133">
        <f t="shared" si="670"/>
        <v>0</v>
      </c>
      <c r="FJ83" s="131">
        <v>66</v>
      </c>
      <c r="FL83" s="133">
        <f t="shared" si="671"/>
        <v>0</v>
      </c>
      <c r="FM83" s="131">
        <v>66</v>
      </c>
      <c r="FO83" s="133">
        <f t="shared" si="672"/>
        <v>0</v>
      </c>
      <c r="FP83" s="131">
        <v>66</v>
      </c>
      <c r="FR83" s="133">
        <f t="shared" si="673"/>
        <v>0</v>
      </c>
      <c r="FS83" s="131">
        <v>66</v>
      </c>
      <c r="FU83" s="133">
        <f t="shared" si="674"/>
        <v>0</v>
      </c>
      <c r="FV83" s="131">
        <v>66</v>
      </c>
      <c r="FX83" s="133">
        <f t="shared" si="675"/>
        <v>0</v>
      </c>
      <c r="FY83" s="131">
        <v>66</v>
      </c>
      <c r="GA83" s="133">
        <f t="shared" si="676"/>
        <v>0</v>
      </c>
      <c r="GB83" s="131">
        <v>66</v>
      </c>
      <c r="GD83" s="133">
        <f t="shared" si="677"/>
        <v>0</v>
      </c>
      <c r="GE83" s="131">
        <v>66</v>
      </c>
      <c r="GG83" s="133">
        <f t="shared" si="678"/>
        <v>0</v>
      </c>
      <c r="GH83" s="131">
        <v>66</v>
      </c>
      <c r="GJ83" s="133">
        <f t="shared" si="679"/>
        <v>0</v>
      </c>
      <c r="GK83" s="131">
        <v>66</v>
      </c>
      <c r="GM83" s="133">
        <f t="shared" si="680"/>
        <v>0</v>
      </c>
      <c r="GN83" s="131">
        <v>66</v>
      </c>
    </row>
    <row r="84" spans="1:211" x14ac:dyDescent="0.25">
      <c r="A84" s="65">
        <f t="shared" si="681"/>
        <v>0</v>
      </c>
      <c r="B84" s="65">
        <f t="shared" si="682"/>
        <v>0</v>
      </c>
      <c r="C84" s="227">
        <v>67</v>
      </c>
      <c r="D84" s="54">
        <f t="shared" ref="D84:D137" si="692">IF((E83-$N$3-$E$14-SUM(I84,L84,O84,R84,U84,X84,AA84))&lt;=0,($N$3+(E83-$N$3)),($N$3+$E$14+SUM(I84,L84,O84,R84,U84,X84,AA84)))</f>
        <v>0</v>
      </c>
      <c r="E84" s="78">
        <f t="shared" si="128"/>
        <v>0</v>
      </c>
      <c r="F84" s="78"/>
      <c r="G84" s="55">
        <f t="shared" ref="G84:G137" si="693">IF(AND(((H83-$N$3+D84-H$14-E$14-SUM(L84,O84,R84,U84,X84,AA84))&lt;=0),E84=0),H83,IF(E84=0,$N$3-D84+H$14+E$14+SUM(L84,O84,R84,U84,X84,AA84),H$14))</f>
        <v>0</v>
      </c>
      <c r="H84" s="56">
        <f t="shared" si="683"/>
        <v>0</v>
      </c>
      <c r="I84" s="78">
        <f t="shared" si="96"/>
        <v>40</v>
      </c>
      <c r="J84" s="78">
        <f t="shared" ref="J84:J137" si="694">IF(AND(((K83-$N$3+G84+D84-K$14-H$14-E$14-SUM(O84,R84,U84,X84,AA84))&lt;=0),H84+E84=0),K83,IF(K$14&gt;=K83,K83,IF(AND(H84=0,E84=0),$N$3-G84-D84+K$14+H$14+E$14+SUM(O84,R84,U84,X84,AA84),K$14)))</f>
        <v>0</v>
      </c>
      <c r="K84" s="78">
        <f t="shared" ref="K84:K137" si="695">IF((K83-J84)&lt;=0.0001,0,(K83-J84)*(1+(K$15/12)))</f>
        <v>0</v>
      </c>
      <c r="L84" s="78">
        <f t="shared" si="97"/>
        <v>60</v>
      </c>
      <c r="M84" s="55">
        <f t="shared" ref="M84:M137" si="696">IF(AND(((N83-$N$3+J84+G84+D84-N$14-K$14-H$14-E$14-SUM(R84,U84,X84,AA84))&lt;=0),K84+H84+E84=0),N83,IF(N$14&gt;=N83,N83, IF(AND(K84=0,H84=0,E84=0),$N$3-J84-G84-D84+N$14+K$14+H$14+E$14+SUM(R84,U84,X84,AA84),N$14)))</f>
        <v>0</v>
      </c>
      <c r="N84" s="56">
        <f t="shared" ref="N84:N137" si="697">IF((N83-M84)&lt;=0.0001,0,(N83-M84)*(1+(N$15/12)))</f>
        <v>0</v>
      </c>
      <c r="O84" s="78">
        <f t="shared" si="98"/>
        <v>0</v>
      </c>
      <c r="P84" s="78">
        <f t="shared" ref="P84:P137" si="698">IF(AND(((Q83-$N$3+M84+J84+G84+D84-Q$14-N$14-K$14-H$14-E$14-SUM(U84,X84,AA84))&lt;=0),N84+K84+H84+E84=0),Q83,IF(Q$14&gt;=Q83,Q83,IF(AND(N84=0,K84=0,H84=0,E84=0),$N$3-M84-J84-G84-D84+Q$14+N$14+K$14+H$14+E$14+SUM(U84,X84,AA84),Q$14)))</f>
        <v>0</v>
      </c>
      <c r="Q84" s="78">
        <f t="shared" ref="Q84:Q137" si="699">IF((Q83-P84)&lt;=0.0001,0,(Q83-P84)*(1+(Q$15/12)))</f>
        <v>0</v>
      </c>
      <c r="R84" s="78">
        <f t="shared" si="99"/>
        <v>0</v>
      </c>
      <c r="S84" s="55">
        <f t="shared" ref="S84:S137" si="700">IF(AND(((T83-$N$3+P84+M84+J84+G84+D84-T$14-Q$14-N$14-K$14-H$14-E$14-SUM(X84,AA84))&lt;=0),Q84+N84+K84+H84+E84=0),T83,IF(T$14&gt;=T83,T83,IF(AND(Q84=0,N84=0,K84=0,H84=0),$N$3-P84-M84-J84-G84-D84+T$14+Q$14+N$14+K$14+H$14+E$14+SUM(X84,AA84),T$14)))</f>
        <v>0</v>
      </c>
      <c r="T84" s="56">
        <f t="shared" si="100"/>
        <v>0</v>
      </c>
      <c r="U84" s="78">
        <f t="shared" si="101"/>
        <v>0</v>
      </c>
      <c r="V84" s="78">
        <f t="shared" ref="V84:V137" si="701">IF(AND(((W83-$N$3+S84+P84+M84+J84+G84+D84-W$14-T$14-Q$14-N$14-K$14-H$14-E$14-SUM(AA84))&lt;=0),T84+Q84+N84+K84+H84+E84=0),W83,IF(W$14&gt;=W83,W83,IF(AND(T84=0,Q84=0,N84=0,K84=0,H84=0,E84=0),$N$3-S84-P84-M84-J84-G84-D84+W$14+T$14+Q$14+N$14+K$14+H$14+E$14+SUM(AA84),W$14)))</f>
        <v>0</v>
      </c>
      <c r="W84" s="78">
        <f t="shared" ref="W84:W137" si="702">IF((W83-V84)&lt;=0.0001,0,(W83-V84)*(1+(W$15/12)))</f>
        <v>0</v>
      </c>
      <c r="X84" s="78">
        <f t="shared" si="102"/>
        <v>0</v>
      </c>
      <c r="Y84" s="55">
        <f t="shared" ref="Y84:Y137" si="703">IF(AND(((Z83-$N$3+V84+S84+P84+M84+J84+G84+D84-Z$14-W$14-T$14-Q$14-N$14-K$14-H$14-E$14)&lt;=0),W84+T84+Q84+N84+K84+H84+E84=0),Z83,IF(Z$14&gt;=Z83,Z83,IF(AND(W84=0,T84=0,Q84=0,N84=0,K84=0,H84=0,E84=0),$N$3-V84-S84-P84-M84-J84-G84-D84+Z$14+W$14+T$14+Q$14+N$14+K$14+H$14+E$14,Z$14)))</f>
        <v>0</v>
      </c>
      <c r="Z84" s="228">
        <f t="shared" ref="Z84:Z137" si="704">IF((Z83-Y84)&lt;=0.0001,0,(Z83-Y84)*(1+(Z$15/12)))</f>
        <v>0</v>
      </c>
      <c r="AA84" s="3">
        <f t="shared" si="103"/>
        <v>0</v>
      </c>
      <c r="AB84" s="210">
        <f t="shared" ref="AB84:AB137" si="705">IF(AND(((AC83-$N$3+Y84+V84+S84+P84+M84+J84+G84+D84-AC$14-Z$14-W$14-T$14-Q$14-N$14-K$14-H$14-E$14-SUM(AG84,AJ84,AM84,AP84,AS84,AV84,AY84,BB84,BE84,BH84,BK84,BN84,BQ84,BT84,BW84,BZ84,CC84,CF84,CI84,CL84,CO84,CR84,CU84))&lt;=0),Z84+W84+T84+Q84+N84+K84+H84+E84=0),AC83,IF(AC$14&gt;=AC83,AC83,IF(AND(Z84=0,W84=0,T84=0,Q84=0,N84=0,K84=0,H84=0,E84=0),$N$3-Y84-V84-S84-P84-M84-J84-G84-D84+AC$14+Z$14+W$14+T$14+Q$14+N$14+K$14+H$14+E$14+SUM(AG84,AJ84,AM84,AP84,AS84,AV84,AY84,BB84,BE84,BH84,BK84,BN84,BQ84,BT84,BW84,BZ84,CC84,CF84,CI84,CL84,CO84,CR84,CU84),AC$14)))</f>
        <v>0</v>
      </c>
      <c r="AC84" s="210">
        <f t="shared" ref="AC84:AC137" si="706">IF((AC83-AB84)&lt;=0.0001,0,(AC83-AB84)*(1+(AC$15/12)))</f>
        <v>0</v>
      </c>
      <c r="AD84" s="210">
        <f t="shared" ref="AD84" si="707">IF(AC83=0,AC$14,0)</f>
        <v>0</v>
      </c>
      <c r="AE84" s="210">
        <f t="shared" ref="AE84:AE137" si="708">IF(AND(((AF83-$N$3+AB84+Y84+V84+S84+P84+M84+J84+G84+D84-AF$14-AC$14-Z$14-W$14-T$14-Q$14-N$14-K$14-H$14-E$14-SUM(AJ84,AM84,AP84,AS84,AV84,AY84,BB84,BE84,BH84,BK84,BN84,BQ84,BT84,BW84,BZ84,CC84,CF84,CI84,CL84,CO84,CR84,CU84))&lt;=0),AC84+Z84+W84+T84+Q84+N84+K84+H84+E84=0),AF83,IF(AF$14&gt;=AF83,AF83,IF(AND(AC84=0,Z84=0,W84=0,T84=0,Q84=0,N84=0,K84=0,H84=0,E84=0),$N$3-AB84-Y84-V84-S84-P84-M84-J84-G84-D84+AF$14+AC$14+Z$14+W$14+T$14+Q$14+N$14+K$14+H$14+E$14+SUM(AJ84,AM84,AP84,AS84,AV84,AY84,BB84,BE84,BH84,BK84,BN84,BQ84,BT84,BW84,BZ84,CC84,CF84,CI84,CL84,CO84,CR84,CU84),AF$14)))</f>
        <v>0</v>
      </c>
      <c r="AF84" s="210">
        <f t="shared" ref="AF84:AF137" si="709">IF((AF83-AE84)&lt;=0.0001,0,(AF83-AE84)*(1+(AF$15/12)))</f>
        <v>0</v>
      </c>
      <c r="AG84" s="210">
        <f t="shared" ref="AG84" si="710">IF(AF83=0,AF$14,0)</f>
        <v>0</v>
      </c>
      <c r="AH84" s="210">
        <f t="shared" ref="AH84:AH137" si="711">IF(AND(((AI83-$N$3+AE84+AB84+Y84+V84+S84+P84+M84+J84+G84+D84-AI$14-AF$14-AC$14-Z$14-W$14-T$14-Q$14-N$14-K$14-H$14-E$14-SUM(AM84,AP84,AS84,AV84,AY84,BB84,BE84,BH84,BK84,BN84,BQ84,BT84,BW84,BZ84,CC84,CF84,CI84,CL84,CO84,CR84,CU84))&lt;=0),AF84+AC84+Z84+W84+T84+Q84+N84+K84+H84+E84=0),AI83,IF(AI$14&gt;=AI83,AI83,IF(AND(AF84=0,AC84=0,Z84=0,W84=0,T84=0,Q84=0,N84=0,K84=0,H84=0,E84=0),$N$3-AE84-AB84-Y84-V84-S84-P84-M84-J84-G84-D84+AI$14+AF$14+AC$14+Z$14+W$14+T$14+Q$14+N$14+K$14+H$14+E$14+SUM(AM84,AP84,AS84,AV84,AY84,BB84,BE84,BH84,BK84,BN84,BQ84,BT84,BW84,BZ84,CC84,CF84,CI84,CL84,CO84,CR84,CU84),AI$14)))</f>
        <v>0</v>
      </c>
      <c r="AI84" s="210">
        <f t="shared" ref="AI84:AI137" si="712">IF((AI83-AH84)&lt;=0.0001,0,(AI83-AH84)*(1+(AI$15/12)))</f>
        <v>0</v>
      </c>
      <c r="AJ84" s="210">
        <f t="shared" ref="AJ84" si="713">IF(AI83=0,AI$14,0)</f>
        <v>0</v>
      </c>
      <c r="AK84" s="210">
        <f t="shared" ref="AK84:AK137" si="714">IF(AND(((AL83-$N$3+AH84+AE84+AB84+Y84+V84+S84+P84+M84+J84+G84+D84-AL$14-AI$14-AF$14-AC$14-Z$14-W$14-T$14-Q$14-N$14-K$14-H$14-E$14-SUM(AP84,AS84,AV84,AY84,BB84,BE84,BH84,BK84,BN84,BQ84,BT84,BW84,BZ84,CC84,CF84,CI84,CL84,CO84,CR84,CU84))&lt;=0),AI84+AF84+AC84+Z84+W84+T84+Q84+N84+K84+H84+E84=0),AL83,IF(AL$14&gt;=AL83,AL83,IF(AND(AI84=0,AF84=0,AC84=0,Z84=0,W84=0,T84=0,Q84=0,N84=0,K84=0,H84=0,E84=0),$N$3-AH84-AE84-AB84-Y84-V84-S84-P84-M84-J84-G84-D84+AL$14+AI$14+AF$14+AC$14+Z$14+W$14+T$14+Q$14+N$14+K$14+H$14+E$14+SUM(AP84,AS84,AV84,AY84,BB84,BE84,BH84,BK84,BN84,BQ84,BT84,BW84,BZ84,CC84,CF84,CI84,CL84,CO84,CR84,CU84),AL$14)))</f>
        <v>0</v>
      </c>
      <c r="AL84" s="210">
        <f t="shared" ref="AL84:AL137" si="715">IF((AL83-AK84)&lt;=0.0001,0,(AL83-AK84)*(1+(AL$15/12)))</f>
        <v>0</v>
      </c>
      <c r="AM84" s="210">
        <f t="shared" ref="AM84" si="716">IF(AL83=0,AL$14,0)</f>
        <v>0</v>
      </c>
      <c r="AN84" s="210">
        <f t="shared" ref="AN84:AN137" si="717">IF(AND(((AO83-$N$3+AK84+AH84+AE84+AB84+Y84+V84+S84+P84+M84+J84+G84+D84-AO$14-AL$14-AI$14-AF$14-AC$14-Z$14-W$14-T$14-Q$14-N$14-K$14-H$14-E$14-SUM(AS84,AV84,AY84,BB84,BE84,BH84,BK84,BN84,BQ84,BT84,BW84,BZ84,CC84,CF84,CI84,CL84,CO84,CR84,CU84))&lt;=0),AL84+AI84+AF84+AC84+Z84+W84+T84+Q84+N84+K84+H84+E84=0),AO83,IF(AO$14&gt;=AO83,AO83,IF(AND(AL84=0,AI84=0,AF84=0,AC84=0,Z84=0,W84=0,T84=0,Q84=0,N84=0,K84=0,H84=0,E84=0),$N$3-AK84-AH84-AE84-AB84-Y84-V84-S84-P84-M84-J84-G84-D84+AO$14+AL$14+AI$14+AF$14+AC$14+Z$14+W$14+T$14+Q$14+N$14+K$14+H$14+E$14+SUM(AS84,AV84,AY84,BB84,BE84,BH84,BK84,BN84,BQ84,BT84,BW84,BZ84,CC84,CF84,CI84,CL84,CO84,CR84,CU84),AO$14)))</f>
        <v>0</v>
      </c>
      <c r="AO84" s="210">
        <f t="shared" ref="AO84:AO137" si="718">IF((AO83-AN84)&lt;=0.0001,0,(AO83-AN84)*(1+(AO$15/12)))</f>
        <v>0</v>
      </c>
      <c r="AP84" s="210">
        <f t="shared" ref="AP84" si="719">IF(AO83=0,AO$14,0)</f>
        <v>0</v>
      </c>
      <c r="AQ84" s="210">
        <f t="shared" ref="AQ84:AQ137" si="720">IF(AND(((AR83-$N$3+AN84+AK84+AH84+AE84+AB84+Y84+V84+S84+P84+M84+J84+G84+D84-AR$14-AO$14-AL$14-AI$14-AF$14-AC$14-Z$14-W$14-T$14-Q$14-N$14-K$14-H$14-E$14-SUM(AV84,AY84,BB84,BE84,BH84,BK84,BN84,BQ84,BT84,BW84,BZ84,CC84,CF84,CI84,CL84,CO84,CR84,CU84))&lt;=0),AO84+AL84+AI84+AF84+AC84+Z84+W84+T84+Q84+N84+K84+H84+E84=0),AR83,IF(AR$14&gt;=AR83,AR83,IF(AND(AO84=0,AL84=0,AI84=0,AF84=0,AC84=0,Z84=0,W84=0,T84=0,Q84=0,N84=0,K84=0,H84=0,E84=0),$N$3-AN84-AK84-AH84-AE84-AB84-Y84-V84-S84-P84-M84-J84-G84-D84+AR$14+AO$14+AL$14+AI$14+AF$14+AC$14+Z$14+W$14+T$14+Q$14+N$14+K$14+H$14+E$14+SUM(AV84,AY84,BB84,BE84,BH84,BK84,BN84,BQ84,BT84,BW84,BZ84,CC84,CF84,CI84,CL84,CO84,CR84,CU84),AR$14)))</f>
        <v>0</v>
      </c>
      <c r="AR84" s="210">
        <f t="shared" ref="AR84:AR137" si="721">IF((AR83-AQ84)&lt;=0.0001,0,(AR83-AQ84)*(1+(AR$15/12)))</f>
        <v>0</v>
      </c>
      <c r="AS84" s="210">
        <f t="shared" ref="AS84" si="722">IF(AR83=0,AR$14,0)</f>
        <v>0</v>
      </c>
      <c r="AT84" s="210">
        <f t="shared" ref="AT84:AT137" si="723">IF(AND(((AU83-$N$3+AQ84+AN84+AK84+AH84+AE84+AB84+Y84+V84+S84+P84+M84+J84+G84+D84-AU$14-AR$14-AO$14-AL$14-AI$14-AF$14-AC$14-Z$14-W$14-T$14-Q$14-N$14-K$14-H$14-E$14-SUM(AY84,BB84,BE84,BH84,BK84,BN84,BQ84,BT84,BW84,BZ84,CC84,CF84,CI84,CL84,CO84,CR84,CU84))&lt;=0),AR84+AO84+AL84+AI84+AF84+AC84+Z84+W84+T84+Q84+N84+K84+H84+E84=0),AU83,IF(AU$14&gt;=AU83,AU83,IF(AND(AR84=0,AO84=0,AL84=0,AI84=0,AF84=0,AC84=0,Z84=0,W84=0,T84=0,Q84=0,N84=0,K84=0,H84=0,E84=0),$N$3-AQ84-AN84-AK84-AH84-AE84-AB84-Y84-V84-S84-P84-M84-J84-G84-D84+AU$14+AR$14+AO$14+AL$14+AI$14+AF$14+AC$14+Z$14+W$14+T$14+Q$14+N$14+K$14+H$14+E$14+SUM(AY84,BB84,BE84,BH84,BK84,BN84,BQ84,BT84,BW84,BZ84,CC84,CF84,CI84,CL84,CO84,CR84,CU84),AU$14)))</f>
        <v>0</v>
      </c>
      <c r="AU84" s="210">
        <f t="shared" ref="AU84:AU137" si="724">IF((AU83-AT84)&lt;=0.0001,0,(AU83-AT84)*(1+(AU$15/12)))</f>
        <v>0</v>
      </c>
      <c r="AV84" s="210">
        <f t="shared" ref="AV84" si="725">IF(AU83=0,AU$14,0)</f>
        <v>0</v>
      </c>
      <c r="AW84" s="210">
        <f t="shared" ref="AW84:AW137" si="726">IF(AND(((AX83-$N$3+AT84+AQ84+AN84+AK84+AH84+AE84+AB84+Y84+V84+S84+P84+M84+J84+G84+D84-AX$14-AU$14-AR$14-AO$14-AL$14-AI$14-AF$14-AC$14-Z$14-W$14-T$14-Q$14-N$14-K$14-H$14-E$14-SUM(BB84,BE84,BH84,BK84,BN84,BQ84,BT84,BW84,BZ84,CC84,CF84,CI84,CL84,CO84,CR84,CU84))&lt;=0),AU84+AR84+AO84+AL84+AI84+AF84+AC84+Z84+W84+T84+Q84+N84+K84+H84+E84=0),AX83,IF(AX$14&gt;=AX83,AX83,IF(AND(AU84=0,AR84=0,AO84=0,AL84=0,AI84=0,AF84=0,AC84=0,Z84=0,W84=0,T84=0,Q84=0,N84=0,K84=0,H84=0,E84=0),$N$3-AT84-AQ84-AN84-AK84-AH84-AE84-AB84-Y84-V84-S84-P84-M84-J84-G84-D84+AX$14+AU$14+AR$14+AO$14+AL$14+AI$14+AF$14+AC$14+Z$14+W$14+T$14+Q$14+N$14+K$14+H$14+E$14+SUM(BB84,BE84,BH84,BK84,BN84,BQ84,BT84,BW84,BZ84,CC84,CF84,CI84,CL84,CO84,CR84,CU84),AX$14)))</f>
        <v>0</v>
      </c>
      <c r="AX84" s="210">
        <f t="shared" ref="AX84:AX137" si="727">IF((AX83-AW84)&lt;=0.0001,0,(AX83-AW84)*(1+(AX$15/12)))</f>
        <v>0</v>
      </c>
      <c r="AY84" s="210">
        <f t="shared" ref="AY84" si="728">IF(AX83=0,AX$14,0)</f>
        <v>0</v>
      </c>
      <c r="AZ84" s="210">
        <f t="shared" ref="AZ84:AZ137" si="729">IF(AND(((BA83-$N$3+AW84+AT84+AQ84+AN84+AK84+AH84+AE84+AB84+Y84+V84+S84+P84+M84+J84+G84+D84-BA$14-AX$14-AU$14-AR$14-AO$14-AL$14-AI$14-AF$14-AC$14-Z$14-W$14-T$14-Q$14-N$14-K$14-H$14-E$14-SUM(BE84,BH84,BK84,BN84,BQ84,BT84,BW84,BZ84,CC84,CF84,CI84,CL84,CO84,CR84,CU84))&lt;=0),AX84+AU84+AR84+AO84+AL84+AI84+AF84+AC84+Z84+W84+T84+Q84+N84+K84+H84+E84=0),BA83,IF(BA$14&gt;=BA83,BA83,IF(AND(AX84=0,AU84=0,AR84=0,AO84=0,AL84=0,AI84=0,AF84=0,AC84=0,Z84=0,W84=0,T84=0,Q84=0,N84=0,K84=0,H84=0,E84=0),$N$3-AW84-AT84-AQ84-AN84-AK84-AH84-AE84-AB84-Y84-V84-S84-P84-M84-J84-G84-D84+BA$14+AX$14+AU$14+AR$14+AO$14+AL$14+AI$14+AF$14+AC$14+Z$14+W$14+T$14+Q$14+N$14+K$14+H$14+E$14+SUM(BE84,BH84,BK84,BN84,BQ84,BT84,BW84,BZ84,CC84,CF84,CI84,CL84,CO84,CR84,CU84),BA$14)))</f>
        <v>0</v>
      </c>
      <c r="BA84" s="210">
        <f t="shared" ref="BA84:BA137" si="730">IF((BA83-AZ84)&lt;=0.0001,0,(BA83-AZ84)*(1+(BA$15/12)))</f>
        <v>0</v>
      </c>
      <c r="BB84" s="210">
        <f t="shared" si="112"/>
        <v>0</v>
      </c>
      <c r="BC84" s="210">
        <f t="shared" ref="BC84:BC137" si="731">IF(AND(((BD83-$N$3+AZ84+AW84+AT84+AQ84+AN84+AK84+AH84+AE84+AB84+Y84+V84+S84+P84+M84+J84+G84+D84-BD$14-BA$14-AX$14-AU$14-AR$14-AO$14-AL$14-AI$14-AF$14-AC$14-Z$14-W$14-T$14-Q$14-N$14-K$14-H$14-E$14-SUM(BH84,BK84,BN84,BQ84,BT84,BW84,BZ84,CC84,CF84,CI84,CL84,CO84,CR84,CU84))&lt;=0),BA84+AX84+AU84+AR84+AO84+AL84+AI84+AF84+AC84+Z84+W84+T84+Q84+N84+K84+H84+E84=0),BD83,IF(BD$14&gt;=BD83,BD83,IF(AND(BA84=0,AX84=0,AU84=0,AR84=0,AO84=0,AL84=0,AI84=0,AF84=0,AC84=0,Z84=0,W84=0,T84=0,Q84=0,N84=0,K84=0,H84=0,E84=0),$N$3-AZ84-AW84-AT84-AQ84-AN84-AK84-AH84-AE84-AB84-Y84-V84-S84-P84-M84-J84-G84-D84+BD$14+BA$14+AX$14+AU$14+AR$14+AO$14+AL$14+AI$14+AF$14+AC$14+Z$14+W$14+T$14+Q$14+N$14+K$14+H$14+E$14+SUM(BH84,BK84,BN84,BQ84,BT84,BW84,BZ84,CC84,CF84,CI84,CL84,CO84,CR84,CU84),BD$14)))</f>
        <v>0</v>
      </c>
      <c r="BD84" s="210">
        <f t="shared" ref="BD84:BD137" si="732">IF((BD83-BC84)&lt;=0.0001,0,(BD83-BC84)*(1+(BD$15/12)))</f>
        <v>0</v>
      </c>
      <c r="BE84" s="210">
        <f t="shared" si="113"/>
        <v>0</v>
      </c>
      <c r="BF84" s="210">
        <f t="shared" ref="BF84:BF137" si="733">IF(AND(((BG83-$N$3+BC84+AZ84+AW84+AT84+AQ84+AN84+AK84+AH84+AE84+AB84+Y84+V84+S84+P84+M84+J84+G84+D84-BG$14-BD$14-BA$14-AX$14-AU$14-AR$14-AO$14-AL$14-AI$14-AF$14-AC$14-Z$14-W$14-T$14-Q$14-N$14-K$14-H$14-E$14-SUM(BK84,BN84,BQ84,BT84,BW84,BZ84,CC84,CF84,CI84,CL84,CO84,CR84,CU84))&lt;=0),BD84+BA84+AX84+AU84+AR84+AO84+AL84+AI84+AF84+AC84+Z84+W84+T84+Q84+N84+K84+H84+E84=0),BG83,IF(BG$14&gt;=BG83,BG83,IF(AND(BD84=0,BA84=0,AX84=0,AU84=0,AR84=0,AO84=0,AL84=0,AI84=0,AF84=0,AC84=0,Z84=0,W84=0,T84=0,Q84=0,N84=0,K84=0,H84=0,E84=0),$N$3-BC84-AZ84-AW84-AT84-AQ84-AN84-AK84-AH84-AE84-AB84-Y84-V84-S84-P84-M84-J84-G84-D84+BG$14+BD$14+BA$14+AX$14+AU$14+AR$14+AO$14+AL$14+AI$14+AF$14+AC$14+Z$14+W$14+T$14+Q$14+N$14+K$14+H$14+E$14+SUM(BK84,BN84,BQ84,BT84,BW84,BZ84,CC84,CF84,CI84,CL84,CO84,CR84,CU84),BG$14)))</f>
        <v>0</v>
      </c>
      <c r="BG84" s="210">
        <f t="shared" ref="BG84:BG137" si="734">IF((BG83-BF84)&lt;=0.0001,0,(BG83-BF84)*(1+(BG$15/12)))</f>
        <v>0</v>
      </c>
      <c r="BH84" s="210">
        <f t="shared" si="114"/>
        <v>0</v>
      </c>
      <c r="BI84" s="210">
        <f t="shared" ref="BI84:BI137" si="735">IF(AND(((BJ83-$N$3+BF84+BC84+AZ84+AW84+AT84+AQ84+AN84+AK84+AH84+AE84+AB84+Y84+V84+S84+P84+M84+J84+G84+D84-BJ$14-BG$14-BD$14-BA$14-AX$14-AU$14-AR$14-AO$14-AL$14-AI$14-AF$14-AC$14-Z$14-W$14-T$14-Q$14-N$14-K$14-H$14-E$14-SUM(BN84,BQ84,BT84,BW84,BZ84,CC84,CF84,CI84,CL84,CO84,CR84,CU84))&lt;=0),BG84+BD84+BA84+AX84+AU84+AR84+AO84+AL84+AI84+AF84+AC84+Z84+W84+T84+Q84+N84+K84+H84+E84=0),BJ83,IF(BJ$14&gt;=BJ83,BJ83,IF(AND(BG84=0,BD84=0,BA84=0,AX84=0,AU84=0,AR84=0,AO84=0,AL84=0,AI84=0,AF84=0,AC84=0,Z84=0,W84=0,T84=0,Q84=0,N84=0,K84=0,H84=0,E84=0),$N$3-BF84-BC84-AZ84-AW84-AT84-AQ84-AN84-AK84-AH84-AE84-AB84-Y84-V84-S84-P84-M84-J84-G84-D84+BJ$14+BG$14+BD$14+BA$14+AX$14+AU$14+AR$14+AO$14+AL$14+AI$14+AF$14+AC$14+Z$14+W$14+T$14+Q$14+N$14+K$14+H$14+E$14+SUM(BN84,BQ84,BT84,BW84,BZ84,CC84,CF84,CI84,CL84,CO84,CR84,CU84),BJ$14)))</f>
        <v>0</v>
      </c>
      <c r="BJ84" s="210">
        <f t="shared" ref="BJ84:BJ137" si="736">IF((BJ83-BI84)&lt;=0.0001,0,(BJ83-BI84)*(1+(BJ$15/12)))</f>
        <v>0</v>
      </c>
      <c r="BK84" s="210">
        <f t="shared" si="115"/>
        <v>0</v>
      </c>
      <c r="BL84" s="210">
        <f t="shared" ref="BL84:BL137" si="737">IF(AND(((BM83-$N$3+BI84+BF84+BC84+AZ84+AW84+AT84+AQ84+AN84+AK84+AH84+AE84+AB84+Y84+V84+S84+P84+M84+J84+G84+D84-BM$14-BJ$14-BG$14-BD$14-BA$14-AX$14-AU$14-AR$14-AO$14-AL$14-AI$14-AF$14-AC$14-Z$14-W$14-T$14-Q$14-N$14-K$14-H$14-E$14-SUM(BQ84,BT84,BW84,BZ84,CC84,CF84,CI84,CL84,CO84,CR84,CU84))&lt;=0),BJ84+BG84+BD84+BA84+AX84+AU84+AR84+AO84+AL84+AI84+AF84+AC84+Z84+W84+T84+Q84+N84+K84+H84+E84=0),BM83,IF(BM$14&gt;=BM83,BM83,IF(AND(BJ84=0,BG84=0,BD84=0,BA84=0,AX84=0,AU84=0,AR84=0,AO84=0,AL84=0,AI84=0,AF84=0,AC84=0,Z84=0,W84=0,T84=0,Q84=0,N84=0,K84=0,H84=0,E84=0),$N$3-BI84-BF84-BC84-AZ84-AW84-AT84-AQ84-AN84-AK84-AH84-AE84-AB84-Y84-V84-S84-P84-M84-J84-G84-D84+BM$14+BJ$14+BG$14+BD$14+BA$14+AX$14+AU$14+AR$14+AO$14+AL$14+AI$14+AF$14+AC$14+Z$14+W$14+T$14+Q$14+N$14+K$14+H$14+E$14+SUM(BQ84,BT84,BW84,BZ84,CC84,CF84,CI84,CL84,CO84,CR84,CU84),BM$14)))</f>
        <v>0</v>
      </c>
      <c r="BM84" s="210">
        <f t="shared" ref="BM84:BM137" si="738">IF((BM83-BL84)&lt;=0.0001,0,(BM83-BL84)*(1+(BM$15/12)))</f>
        <v>0</v>
      </c>
      <c r="BN84" s="210">
        <f t="shared" si="116"/>
        <v>0</v>
      </c>
      <c r="BO84" s="210">
        <f t="shared" ref="BO84:BO137" si="739">IF(AND(((BP83-$N$3+BL84+BI84+BF84+BC84+AZ84+AW84+AT84+AQ84+AN84+AK84+AH84+AE84+AB84+Y84+V84+S84+P84+M84+J84+G84+D84-BP$14-BM$14-BJ$14-BG$14-BD$14-BA$14-AX$14-AU$14-AR$14-AO$14-AL$14-AI$14-AF$14-AC$14-Z$14-W$14-T$14-Q$14-N$14-K$14-H$14-E$14-SUM(BT84,BW84,BZ84,CC84,CF84,CI84,CL84,CO84,CR84,CU84))&lt;=0),BM84+BJ84+BG84+BD84+BA84+AX84+AU84+AR84+AO84+AL84+AI84+AF84+AC84+Z84+W84+T84+Q84+N84+K84+H84+E84=0),BP83,IF(BP$14&gt;=BP83,BP83,IF(AND(BM84=0,BJ84=0,BG84=0,BD84=0,BA84=0,AX84=0,AU84=0,AR84=0,AO84=0,AL84=0,AI84=0,AF84=0,AC84=0,Z84=0,W84=0,T84=0,Q84=0,N84=0,K84=0,H84=0,E84=0),$N$3-BL84-BI84-BF84-BC84-AZ84-AW84-AT84-AQ84-AN84-AK84-AH84-AE84-AB84-Y84-V84-S84-P84-M84-J84-G84-D84+BP$14+BM$14+BJ$14+BG$14+BD$14+BA$14+AX$14+AU$14+AR$14+AO$14+AL$14+AI$14+AF$14+AC$14+Z$14+W$14+T$14+Q$14+N$14+K$14+H$14+E$14+SUM(BT84,BW84,BZ84,CC84,CF84,CI84,CL84,CO84,CR84,CU84),BP$14)))</f>
        <v>0</v>
      </c>
      <c r="BP84" s="210">
        <f t="shared" ref="BP84:BP137" si="740">IF((BP83-BO84)&lt;=0.0001,0,(BP83-BO84)*(1+(BP$15/12)))</f>
        <v>0</v>
      </c>
      <c r="BQ84" s="210">
        <f t="shared" si="117"/>
        <v>0</v>
      </c>
      <c r="BR84" s="210">
        <f t="shared" ref="BR84:BR137" si="741">IF(AND(((BS83-$N$3+BO84+BL84+BI84+BF84+BC84+AZ84+AW84+AT84+AQ84+AN84+AK84+AH84+AE84+AB84+Y84+V84+S84+P84+M84+J84+G84+D84-BS$14-BP$14-BM$14-BJ$14-BG$14-BD$14-BA$14-AX$14-AU$14-AR$14-AO$14-AL$14-AI$14-AF$14-AC$14-Z$14-W$14-T$14-Q$14-N$14-K$14-H$14-E$14-SUM(BW84,BZ84,CC84,CF84,CI84,CL84,CO84,CR84,CU84))&lt;=0),BP84+BM84+BJ84+BG84+BD84+BA84+AX84+AU84+AR84+AO84+AL84+AI84+AF84+AC84+Z84+W84+T84+Q84+N84+K84+H84+E84=0),BS83,IF(BS$14&gt;=BS83,BS83,IF(AND(BP84=0,BM84=0,BJ84=0,BG84=0,BD84=0,BA84=0,AX84=0,AU84=0,AR84=0,AO84=0,AL84=0,AI84=0,AF84=0,AC84=0,Z84=0,W84=0,T84=0,Q84=0,N84=0,K84=0,H84=0,E84=0),$N$3-BO84-BL84-BI84-BF84-BC84-AZ84-AW84-AT84-AQ84-AN84-AK84-AH84-AE84-AB84-Y84-V84-S84-P84-M84-J84-G84-D84+BS$14+BP$14+BM$14+BJ$14+BG$14+BD$14+BA$14+AX$14+AU$14+AR$14+AO$14+AL$14+AI$14+AF$14+AC$14+Z$14+W$14+T$14+Q$14+N$14+K$14+H$14+E$14+SUM(BW84,BZ84,CC84,CF84,CI84,CL84,CO84,CR84,CU84),BS$14)))</f>
        <v>0</v>
      </c>
      <c r="BS84" s="210">
        <f t="shared" ref="BS84:BS137" si="742">IF((BS83-BR84)&lt;=0.0001,0,(BS83-BR84)*(1+(BS$15/12)))</f>
        <v>0</v>
      </c>
      <c r="BT84" s="210">
        <f t="shared" si="118"/>
        <v>0</v>
      </c>
      <c r="BU84" s="210">
        <f t="shared" ref="BU84:BU137" si="743">IF(AND(((BV83-$N$3+BR84+BO84+BL84+BI84+BF84+BC84+AZ84+AW84+AT84+AQ84+AN84+AK84+AH84+AE84+AB84+Y84+V84+S84+P84+M84+J84+G84+D84-BV$14-BS$14-BP$14-BM$14-BJ$14-BG$14-BD$14-BA$14-AX$14-AU$14-AR$14-AO$14-AL$14-AI$14-AF$14-AC$14-Z$14-W$14-T$14-Q$14-N$14-K$14-H$14-E$14-SUM(BZ84,CC84,CF84,CI84,CL84,CO84,CR84,CU84))&lt;=0),BS84+BP84+BM84+BJ84+BG84+BD84+BA84+AX84+AU84+AR84+AO84+AL84+AI84+AF84+AC84+Z84+W84+T84+Q84+N84+K84+H84+E84=0),BV83,IF(BV$14&gt;=BV83,BV83,IF(AND(BS84=0,BP84=0,BM84=0,BJ84=0,BG84=0,BD84=0,BA84=0,AX84=0,AU84=0,AR84=0,AO84=0,AL84=0,AI84=0,AF84=0,AC84=0,Z84=0,W84=0,T84=0,Q84=0,N84=0,K84=0,H84=0,E84=0),$N$3-BR84-BO84-BL84-BI84-BF84-BC84-AZ84-AW84-AT84-AQ84-AN84-AK84-AH84-AE84-AB84-Y84-V84-S84-P84-M84-J84-G84-D84+BV$14+BS$14+BP$14+BM$14+BJ$14+BG$14+BD$14+BA$14+AX$14+AU$14+AR$14+AO$14+AL$14+AI$14+AF$14+AC$14+Z$14+W$14+T$14+Q$14+N$14+K$14+H$14+E$14+SUM(BZ84,CC84,CF84,CI84,CL84,CO84,CR84,CU84),BV$14)))</f>
        <v>0</v>
      </c>
      <c r="BV84" s="210">
        <f t="shared" ref="BV84:BV137" si="744">IF((BV83-BU84)&lt;=0.0001,0,(BV83-BU84)*(1+(BV$15/12)))</f>
        <v>0</v>
      </c>
      <c r="BW84" s="210">
        <f t="shared" si="119"/>
        <v>0</v>
      </c>
      <c r="BX84" s="210">
        <f t="shared" ref="BX84:BX137" si="745">IF(AND(((BY83-$N$3+BU84+BR84+BO84+BL84+BI84+BF84+BC84+AZ84+AW84+AT84+AQ84+AN84+AK84+AH84+AE84+AB84+Y84+V84+S84+P84+M84+J84+G84+D84-BY$14-BV$14-BS$14-BP$14-BM$14-BJ$14-BG$14-BD$14-BA$14-AX$14-AU$14-AR$14-AO$14-AL$14-AI$14-AF$14-AC$14-Z$14-W$14-T$14-Q$14-N$14-K$14-H$14-E$14-SUM(CC84,CF84,CI84,CL84,CO84,CR84,CU84))&lt;=0),BV84+BS84+BP84+BM84+BJ84+BG84+BD84+BA84+AX84+AU84+AR84+AO84+AL84+AI84+AF84+AC84+Z84+W84+T84+Q84+N84+K84+H84+E84=0),BY83,IF(BY$14&gt;=BY83,BY83,IF(AND(BV84=0,BS84=0,BP84=0,BM84=0,BJ84=0,BG84=0,BD84=0,BA84=0,AX84=0,AU84=0,AR84=0,AO84=0,AL84=0,AI84=0,AF84=0,AC84=0,Z84=0,W84=0,T84=0,Q84=0,N84=0,K84=0,H84=0,E84=0),$N$3-BU84-BR84-BO84-BL84-BI84-BF84-BC84-AZ84-AW84-AT84-AQ84-AN84-AK84-AH84-AE84-AB84-Y84-V84-S84-P84-M84-J84-G84-D84+BY$14+BV$14+BS$14+BP$14+BM$14+BJ$14+BG$14+BD$14+BA$14+AX$14+AU$14+AR$14+AO$14+AL$14+AI$14+AF$14+AC$14+Z$14+W$14+T$14+Q$14+N$14+K$14+H$14+E$14+SUM(CC84,CF84,CI84,CL84,CO84,CR84,CU84),BY$14)))</f>
        <v>0</v>
      </c>
      <c r="BY84" s="210">
        <f t="shared" ref="BY84:BY137" si="746">IF((BY83-BX84)&lt;=0.0001,0,(BY83-BX84)*(1+(BY$15/12)))</f>
        <v>0</v>
      </c>
      <c r="BZ84" s="210">
        <f t="shared" si="120"/>
        <v>0</v>
      </c>
      <c r="CA84" s="210">
        <f t="shared" ref="CA84:CA137" si="747">IF(AND(((CB83-$N$3+BX84+BU84+BR84+BO84+BL84+BI84+BF84+BC84+AZ84+AW84+AT84+AQ84+AN84+AK84+AH84+AE84+AB84+Y84+V84+S84+P84+M84+J84+G84+D84-CB$14-BY$14-BV$14-BS$14-BP$14-BM$14-BJ$14-BG$14-BD$14-BA$14-AX$14-AU$14-AR$14-AO$14-AL$14-AI$14-AF$14-AC$14-Z$14-W$14-T$14-Q$14-N$14-K$14-H$14-E$14-SUM(CF84,CI84,CL84,CO84,CR84,CU84))&lt;=0),BY84+BV84+BS84+BP84+BM84+BJ84+BG84+BD84+BA84+AX84+AU84+AR84+AO84+AL84+AI84+AF84+AC84+Z84+W84+T84+Q84+N84+K84+H84+E84=0),CB83,IF(CB$14&gt;=CB83,CB83,IF(AND(BY84=0,BV84=0,BS84=0,BP84=0,BM84=0,BJ84=0,BG84=0,BD84=0,BA84=0,AX84=0,AU84=0,AR84=0,AO84=0,AL84=0,AI84=0,AF84=0,AC84=0,Z84=0,W84=0,T84=0,Q84=0,N84=0,K84=0,H84=0,E84=0),$N$3-BX84-BU84-BR84-BO84-BL84-BI84-BF84-BC84-AZ84-AW84-AT84-AQ84-AN84-AK84-AH84-AE84-AB84-Y84-V84-S84-P84-M84-J84-G84-D84+CB$14+BY$14+BV$14+BS$14+BP$14+BM$14+BJ$14+BG$14+BD$14+BA$14+AX$14+AU$14+AR$14+AO$14+AL$14+AI$14+AF$14+AC$14+Z$14+W$14+T$14+Q$14+N$14+K$14+H$14+E$14+SUM(CF84,CI84,CL84,CO84,CR84,CU84),CB$14)))</f>
        <v>0</v>
      </c>
      <c r="CB84" s="210">
        <f t="shared" ref="CB84:CB137" si="748">IF((CB83-CA84)&lt;=0.0001,0,(CB83-CA84)*(1+(CB$15/12)))</f>
        <v>0</v>
      </c>
      <c r="CC84" s="210">
        <f t="shared" si="121"/>
        <v>0</v>
      </c>
      <c r="CD84" s="210">
        <f t="shared" ref="CD84:CD137" si="749">IF(AND(((CE83-$N$3+CA84+BX84+BU84+BR84+BO84+BL84+BI84+BF84+BC84+AZ84+AW84+AT84+AQ84+AN84+AK84+AH84+AE84+AB84+Y84+V84+S84+P84+M84+J84+G84+D84-CE$14-CB$14-BY$14-BV$14-BS$14-BP$14-BM$14-BJ$14-BG$14-BD$14-BA$14-AX$14-AU$14-AR$14-AO$14-AL$14-AI$14-AF$14-AC$14-Z$14-W$14-T$14-Q$14-N$14-K$14-H$14-E$14-SUM(CI84,CL84,CO84,CR84,CU84))&lt;=0),CB84+BY84+BV84+BS84+BP84+BM84+BJ84+BG84+BD84+BA84+AX84+AU84+AR84+AO84+AL84+AI84+AF84+AC84+Z84+W84+T84+Q84+N84+K84+H84+E84=0),CE83,IF(CE$14&gt;=CE83,CE83,IF(AND(CB84=0,BY84=0,BV84=0,BS84=0,BP84=0,BM84=0,BJ84=0,BG84=0,BD84=0,BA84=0,AX84=0,AU84=0,AR84=0,AO84=0,AL84=0,AI84=0,AF84=0,AC84=0,Z84=0,W84=0,T84=0,Q84=0,N84=0,K84=0,H84=0,E84=0),$N$3-CA84-BX84-BU84-BR84-BO84-BL84-BI84-BF84-BC84-AZ84-AW84-AT84-AQ84-AN84-AK84-AH84-AE84-AB84-Y84-V84-S84-P84-M84-J84-G84-D84+CE$14+CB$14+BY$14+BV$14+BS$14+BP$14+BM$14+BJ$14+BG$14+BD$14+BA$14+AX$14+AU$14+AR$14+AO$14+AL$14+AI$14+AF$14+AC$14+Z$14+W$14+T$14+Q$14+N$14+K$14+H$14+E$14+SUM(CI84,CL84,CO84,CR84,CU84),CE$14)))</f>
        <v>0</v>
      </c>
      <c r="CE84" s="210">
        <f t="shared" ref="CE84:CE137" si="750">IF((CE83-CD84)&lt;=0.0001,0,(CE83-CD84)*(1+(CE$15/12)))</f>
        <v>0</v>
      </c>
      <c r="CF84" s="210">
        <f t="shared" si="122"/>
        <v>0</v>
      </c>
      <c r="CG84" s="210">
        <f t="shared" ref="CG84:CG137" si="751">IF(AND(((CH83-$N$3+CD84+CA84+BX84+BU84+BR84+BO84+BL84+BI84+BF84+BC84+AZ84+AW84+AT84+AQ84+AN84+AK84+AH84+AE84+AB84+Y84+V84+S84+P84+M84+J84+G84+D84-CH$14-CE$14-CB$14-BY$14-BV$14-BS$14-BP$14-BM$14-BJ$14-BG$14-BD$14-BA$14-AX$14-AU$14-AR$14-AO$14-AL$14-AI$14-AF$14-AC$14-Z$14-W$14-T$14-Q$14-N$14-K$14-H$14-E$14-SUM(CL84,CO84,CR84,CU84))&lt;=0),CE84+CB84+BY84+BV84+BS84+BP84+BM84+BJ84+BG84+BD84+BA84+AX84+AU84+AR84+AO84+AL84+AI84+AF84+AC84+Z84+W84+T84+Q84+N84+K84+H84+E84=0),CH83,IF(CH$14&gt;=CH83,CH83,IF(AND(CE84=0,CB84=0,BY84=0,BV84=0,BS84=0,BP84=0,BM84=0,BJ84=0,BG84=0,BD84=0,BA84=0,AX84=0,AU84=0,AR84=0,AO84=0,AL84=0,AI84=0,AF84=0,AC84=0,Z84=0,W84=0,T84=0,Q84=0,N84=0,K84=0,H84=0,E84=0),$N$3-CD84-CA84-BX84-BU84-BR84-BO84-BL84-BI84-BF84-BC84-AZ84-AW84-AT84-AQ84-AN84-AK84-AH84-AE84-AB84-Y84-V84-S84-P84-M84-J84-G84-D84+CH$14+CE$14+CB$14+BY$14+BV$14+BS$14+BP$14+BM$14+BJ$14+BG$14+BD$14+BA$14+AX$14+AU$14+AR$14+AO$14+AL$14+AI$14+AF$14+AC$14+Z$14+W$14+T$14+Q$14+N$14+K$14+H$14+E$14+SUM(CL84,CO84,CR84,CU84),CH$14)))</f>
        <v>0</v>
      </c>
      <c r="CH84" s="210">
        <f t="shared" ref="CH84:CH137" si="752">IF((CH83-CG84)&lt;=0.0001,0,(CH83-CG84)*(1+(CH$15/12)))</f>
        <v>0</v>
      </c>
      <c r="CI84" s="210">
        <f t="shared" si="123"/>
        <v>0</v>
      </c>
      <c r="CJ84" s="210">
        <f t="shared" ref="CJ84:CJ137" si="753">IF(AND(((CK83-$N$3+CG84+CD84+CA84+BX84+BU84+BR84+BO84+BL84+BI84+BF84+BC84+AZ84+AW84+AT84+AQ84+AN84+AK84+AH84+AE84+AB84+Y84+V84+S84+P84+M84+J84+G84+D84-CK$14-CH$14-CE$14-CB$14-BY$14-BV$14-BS$14-BP$14-BM$14-BJ$14-BG$14-BD$14-BA$14-AX$14-AU$14-AR$14-AO$14-AL$14-AI$14-AF$14-AC$14-Z$14-W$14-T$14-Q$14-N$14-K$14-H$14-E$14-SUM(CO84,CR84,CU84))&lt;=0),CH84+CE84+CB84+BY84+BV84+BS84+BP84+BM84+BJ84+BG84+BD84+BA84+AX84+AU84+AR84+AO84+AL84+AI84+AF84+AC84+Z84+W84+T84+Q84+N84+K84+H84+E84=0),CK83,IF(CK$14&gt;=CK83,CK83,IF(AND(CH84=0,CE84=0,CB84=0,BY84=0,BV84=0,BS84=0,BP84=0,BM84=0,BJ84=0,BG84=0,BD84=0,BA84=0,AX84=0,AU84=0,AR84=0,AO84=0,AL84=0,AI84=0,AF84=0,AC84=0,Z84=0,W84=0,T84=0,Q84=0,N84=0,K84=0,H84=0,E84=0),$N$3-CG84-CD84-CA84-BX84-BU84-BR84-BO84-BL84-BI84-BF84-BC84-AZ84-AW84-AT84-AQ84-AN84-AK84-AH84-AE84-AB84-Y84-V84-S84-P84-M84-J84-G84-D84+CK$14+CH$14+CE$14+CB$14+BY$14+BV$14+BS$14+BP$14+BM$14+BJ$14+BG$14+BD$14+BA$14+AX$14+AU$14+AR$14+AO$14+AL$14+AI$14+AF$14+AC$14+Z$14+W$14+T$14+Q$14+N$14+K$14+H$14+E$14+SUM(CO84,CR84,CU84),CK$14)))</f>
        <v>0</v>
      </c>
      <c r="CK84" s="210">
        <f t="shared" ref="CK84:CK137" si="754">IF((CK83-CJ84)&lt;=0.0001,0,(CK83-CJ84)*(1+(CK$15/12)))</f>
        <v>0</v>
      </c>
      <c r="CL84" s="210">
        <f t="shared" si="124"/>
        <v>0</v>
      </c>
      <c r="CM84" s="210">
        <f t="shared" ref="CM84:CM137" si="755">IF(AND(((CN83-$N$3+CJ84+CG84+CD84+CA84+BX84+BU84+BR84+BO84+BL84+BI84+BF84+BC84+AZ84+AW84+AT84+AQ84+AN84+AK84+AH84+AE84+AB84+Y84+V84+S84+P84+M84+J84+G84+D84-CN$14-CK$14-CH$14-CE$14-CB$14-BY$14-BV$14-BS$14-BP$14-BM$14-BJ$14-BG$14-BD$14-BA$14-AX$14-AU$14-AR$14-AO$14-AL$14-AI$14-AF$14-AC$14-Z$14-W$14-T$14-Q$14-N$14-K$14-H$14-E$14-SUM(CR84,CU84))&lt;=0),CK84+CH84+CE84+CB84+BY84+BV84+BS84+BP84+BM84+BJ84+BG84+BD84+BA84+AX84+AU84+AR84+AO84+AL84+AI84+AF84+AC84+Z84+W84+T84+Q84+N84+K84+H84+E84=0),CN83,IF(CN$14&gt;=CN83,CN83,IF(AND(CK84=0,CH84=0,CE84=0,CB84=0,BY84=0,BV84=0,BS84=0,BP84=0,BM84=0,BJ84=0,BG84=0,BD84=0,BA84=0,AX84=0,AU84=0,AR84=0,AO84=0,AL84=0,AI84=0,AF84=0,AC84=0,Z84=0,W84=0,T84=0,Q84=0,N84=0,K84=0,H84=0,E84=0),$N$3-CJ84-CG84-CD84-CA84-BX84-BU84-BR84-BO84-BL84-BI84-BF84-BC84-AZ84-AW84-AT84-AQ84-AN84-AK84-AH84-AE84-AB84-Y84-V84-S84-P84-M84-J84-G84-D84+CN$14+CK$14+CH$14+CE$14+CB$14+BY$14+BV$14+BS$14+BP$14+BM$14+BJ$14+BG$14+BD$14+BA$14+AX$14+AU$14+AR$14+AO$14+AL$14+AI$14+AF$14+AC$14+Z$14+W$14+T$14+Q$14+N$14+K$14+H$14+E$14+SUM(CR84,CU84),CN$14)))</f>
        <v>0</v>
      </c>
      <c r="CN84" s="210">
        <f t="shared" ref="CN84:CN137" si="756">IF((CN83-CM84)&lt;=0.0001,0,(CN83-CM84)*(1+(CN$15/12)))</f>
        <v>0</v>
      </c>
      <c r="CO84" s="210">
        <f t="shared" si="125"/>
        <v>0</v>
      </c>
      <c r="CP84" s="210">
        <f t="shared" ref="CP84:CP137" si="757">IF(AND(((CQ83-$N$3+CM84+CJ84+CG84+CD84+CA84+BX84+BU84+BR84+BO84+BL84+BI84+BF84+BC84+AZ84+AW84+AT84+AQ84+AN84+AK84+AH84+AE84+AB84+Y84+V84+S84+P84+M84+J84+G84+D84-CQ$14-CN$14-CK$14-CH$14-CE$14-CB$14-BY$14-BV$14-BS$14-BP$14-BM$14-BJ$14-BG$14-BD$14-BA$14-AX$14-AU$14-AR$14-AO$14-AL$14-AI$14-AF$14-AC$14-Z$14-W$14-T$14-Q$14-N$14-K$14-H$14-E$14-SUM(CU84))&lt;=0),CN84+CK84+CH84+CE84+CB84+BY84+BV84+BS84+BP84+BM84+BJ84+BG84+BD84+BA84+AX84+AU84+AR84+AO84+AL84+AI84+AF84+AC84+Z84+W84+T84+Q84+N84+K84+H84+E84=0),CQ83,IF(CQ$14&gt;=CQ83,CQ83,IF(AND(CN84=0,CK84=0,CH84=0,CE84=0,CB84=0,BY84=0,BV84=0,BS84=0,BP84=0,BM84=0,BJ84=0,BG84=0,BD84=0,BA84=0,AX84=0,AU84=0,AR84=0,AO84=0,AL84=0,AI84=0,AF84=0,AC84=0,Z84=0,W84=0,T84=0,Q84=0,N84=0,K84=0,H84=0,E84=0),$N$3-CM84-CJ84-CG84-CD84-CA84-BX84-BU84-BR84-BO84-BL84-BI84-BF84-BC84-AZ84-AW84-AT84-AQ84-AN84-AK84-AH84-AE84-AB84-Y84-V84-S84-P84-M84-J84-G84-D84+CQ$14+CN$14+CK$14+CH$14+CE$14+CB$14+BY$14+BV$14+BS$14+BP$14+BM$14+BJ$14+BG$14+BD$14+BA$14+AX$14+AU$14+AR$14+AO$14+AL$14+AI$14+AF$14+AC$14+Z$14+W$14+T$14+Q$14+N$14+K$14+H$14+E$14+SUM(CU84),CQ$14)))</f>
        <v>0</v>
      </c>
      <c r="CQ84" s="210">
        <f t="shared" ref="CQ84:CQ137" si="758">IF((CQ83-CP84)&lt;=0.0001,0,(CQ83-CP84)*(1+(CQ$15/12)))</f>
        <v>0</v>
      </c>
      <c r="CR84" s="210">
        <f t="shared" si="126"/>
        <v>0</v>
      </c>
      <c r="CS84" s="210">
        <f t="shared" ref="CS84:CS137" si="759">IF(AND(((CT83-$N$3+CP84+CM84+CJ84+CG84+CD84+CA84+BX84+BU84+BR84+BO84+BL84+BI84+BF84+BC84+AZ84+AW84+AT84+AQ84+AN84+AK84+AH84+AE84+AB84+Y84+V84+S84+P84+M84+J84+G84+D84-CT$14-CQ$14-CN$14-CK$14-CH$14-CE$14-CB$14-BY$14-BV$14-BS$14-BP$14-BM$14-BJ$14-BG$14-BD$14-BA$14-AX$14-AU$14-AR$14-AO$14-AL$14-AI$14-AF$14-AC$14-Z$14-W$14-T$14-Q$14-N$14-K$14-H$14-E$14)&lt;=0),CQ84+CN84+CK84+CH84+CE84+CB84+BY84+BV84+BS84+BP84+BM84+BJ84+BG84+BD84+BA84+AX84+AU84+AR84+AO84+AL84+AI84+AF84+AC84+Z84+W84+T84+Q84+N84+K84+H84+E84=0),CT83,IF(CT$14&gt;=CT83,CT83,IF(AND(CQ84=0,CN84=0,CK84=0,CH84=0,CE84=0,CB84=0,BY84=0,BV84=0,BS84=0,BP84=0,BM84=0,BJ84=0,BG84=0,BD84=0,BA84=0,AX84=0,AU84=0,AR84=0,AO84=0,AL84=0,AI84=0,AF84=0,AC84=0,Z84=0,W84=0,T84=0,Q84=0,N84=0,K84=0,H84=0,E84=0),$N$3-CP84-CM84-CJ84-CG84-CD84-CA84-BX84-BU84-BR84-BO84-BL84-BI84-BF84-BC84-AZ84-AW84-AT84-AQ84-AN84-AK84-AH84-AE84-AB84-Y84-V84-S84-P84-M84-J84-G84-D84+CT$14+CQ$14+CN$14+CK$14+CH$14+CE$14+CB$14+BY$14+BV$14+BS$14+BP$14+BM$14+BJ$14+BG$14+BD$14+BA$14+AX$14+AU$14+AR$14+AO$14+AL$14+AI$14+AF$14+AC$14+Z$14+W$14+T$14+Q$14+N$14+K$14+H$14+E$14,CT$14)))</f>
        <v>0</v>
      </c>
      <c r="CT84" s="210">
        <f t="shared" ref="CT84:CT137" si="760">IF((CT83-CS84)&lt;=0.0001,0,(CT83-CS84)*(1+(CT$15/12)))</f>
        <v>0</v>
      </c>
      <c r="CU84" s="56">
        <f t="shared" si="127"/>
        <v>0</v>
      </c>
      <c r="CV84" s="64"/>
      <c r="CX84" s="133">
        <f t="shared" si="649"/>
        <v>0</v>
      </c>
      <c r="CY84" s="131">
        <v>67</v>
      </c>
      <c r="DA84" s="133">
        <f t="shared" si="650"/>
        <v>0</v>
      </c>
      <c r="DB84" s="131">
        <v>67</v>
      </c>
      <c r="DD84" s="133">
        <f t="shared" si="651"/>
        <v>0</v>
      </c>
      <c r="DE84" s="131">
        <v>67</v>
      </c>
      <c r="DG84" s="133">
        <f t="shared" si="652"/>
        <v>0</v>
      </c>
      <c r="DH84" s="131">
        <v>67</v>
      </c>
      <c r="DJ84" s="133">
        <f t="shared" si="653"/>
        <v>0</v>
      </c>
      <c r="DK84" s="131">
        <v>67</v>
      </c>
      <c r="DM84" s="133">
        <f t="shared" si="654"/>
        <v>0</v>
      </c>
      <c r="DN84" s="131">
        <v>67</v>
      </c>
      <c r="DP84" s="133">
        <f t="shared" si="655"/>
        <v>0</v>
      </c>
      <c r="DQ84" s="131">
        <v>67</v>
      </c>
      <c r="DS84" s="133">
        <f t="shared" si="656"/>
        <v>0</v>
      </c>
      <c r="DT84" s="131">
        <v>67</v>
      </c>
      <c r="DV84" s="133">
        <f t="shared" si="657"/>
        <v>0</v>
      </c>
      <c r="DW84" s="131">
        <v>67</v>
      </c>
      <c r="DY84" s="133">
        <f t="shared" si="658"/>
        <v>0</v>
      </c>
      <c r="DZ84" s="131">
        <v>67</v>
      </c>
      <c r="EB84" s="133">
        <f t="shared" si="659"/>
        <v>0</v>
      </c>
      <c r="EC84" s="131">
        <v>67</v>
      </c>
      <c r="EE84" s="133">
        <f t="shared" si="660"/>
        <v>0</v>
      </c>
      <c r="EF84" s="131">
        <v>67</v>
      </c>
      <c r="EH84" s="133">
        <f t="shared" si="661"/>
        <v>0</v>
      </c>
      <c r="EI84" s="131">
        <v>67</v>
      </c>
      <c r="EK84" s="133">
        <f t="shared" si="662"/>
        <v>0</v>
      </c>
      <c r="EL84" s="131">
        <v>67</v>
      </c>
      <c r="EN84" s="133">
        <f t="shared" si="663"/>
        <v>0</v>
      </c>
      <c r="EO84" s="131">
        <v>67</v>
      </c>
      <c r="EQ84" s="133">
        <f t="shared" si="664"/>
        <v>0</v>
      </c>
      <c r="ER84" s="131">
        <v>67</v>
      </c>
      <c r="ET84" s="133">
        <f t="shared" si="665"/>
        <v>0</v>
      </c>
      <c r="EU84" s="131">
        <v>67</v>
      </c>
      <c r="EW84" s="133">
        <f t="shared" si="666"/>
        <v>0</v>
      </c>
      <c r="EX84" s="131">
        <v>67</v>
      </c>
      <c r="EZ84" s="133">
        <f t="shared" si="667"/>
        <v>0</v>
      </c>
      <c r="FA84" s="131">
        <v>67</v>
      </c>
      <c r="FC84" s="133">
        <f t="shared" si="668"/>
        <v>0</v>
      </c>
      <c r="FD84" s="131">
        <v>67</v>
      </c>
      <c r="FF84" s="133">
        <f t="shared" si="669"/>
        <v>0</v>
      </c>
      <c r="FG84" s="131">
        <v>67</v>
      </c>
      <c r="FI84" s="133">
        <f t="shared" si="670"/>
        <v>0</v>
      </c>
      <c r="FJ84" s="131">
        <v>67</v>
      </c>
      <c r="FL84" s="133">
        <f t="shared" si="671"/>
        <v>0</v>
      </c>
      <c r="FM84" s="131">
        <v>67</v>
      </c>
      <c r="FO84" s="133">
        <f t="shared" si="672"/>
        <v>0</v>
      </c>
      <c r="FP84" s="131">
        <v>67</v>
      </c>
      <c r="FR84" s="133">
        <f t="shared" si="673"/>
        <v>0</v>
      </c>
      <c r="FS84" s="131">
        <v>67</v>
      </c>
      <c r="FU84" s="133">
        <f t="shared" si="674"/>
        <v>0</v>
      </c>
      <c r="FV84" s="131">
        <v>67</v>
      </c>
      <c r="FX84" s="133">
        <f t="shared" si="675"/>
        <v>0</v>
      </c>
      <c r="FY84" s="131">
        <v>67</v>
      </c>
      <c r="GA84" s="133">
        <f t="shared" si="676"/>
        <v>0</v>
      </c>
      <c r="GB84" s="131">
        <v>67</v>
      </c>
      <c r="GD84" s="133">
        <f t="shared" si="677"/>
        <v>0</v>
      </c>
      <c r="GE84" s="131">
        <v>67</v>
      </c>
      <c r="GG84" s="133">
        <f t="shared" si="678"/>
        <v>0</v>
      </c>
      <c r="GH84" s="131">
        <v>67</v>
      </c>
      <c r="GJ84" s="133">
        <f t="shared" si="679"/>
        <v>0</v>
      </c>
      <c r="GK84" s="131">
        <v>67</v>
      </c>
      <c r="GM84" s="133">
        <f t="shared" si="680"/>
        <v>0</v>
      </c>
      <c r="GN84" s="131">
        <v>67</v>
      </c>
    </row>
    <row r="85" spans="1:211" x14ac:dyDescent="0.25">
      <c r="A85" s="65">
        <f t="shared" si="681"/>
        <v>0</v>
      </c>
      <c r="B85" s="65">
        <f t="shared" si="682"/>
        <v>0</v>
      </c>
      <c r="C85" s="227">
        <v>68</v>
      </c>
      <c r="D85" s="54">
        <f t="shared" si="692"/>
        <v>0</v>
      </c>
      <c r="E85" s="78">
        <f t="shared" si="128"/>
        <v>0</v>
      </c>
      <c r="F85" s="78"/>
      <c r="G85" s="55">
        <f t="shared" si="693"/>
        <v>0</v>
      </c>
      <c r="H85" s="56">
        <f t="shared" si="683"/>
        <v>0</v>
      </c>
      <c r="I85" s="78">
        <f t="shared" ref="I85:I137" si="761">IF(H84=0,H$14,0)</f>
        <v>40</v>
      </c>
      <c r="J85" s="78">
        <f t="shared" si="694"/>
        <v>0</v>
      </c>
      <c r="K85" s="78">
        <f t="shared" si="695"/>
        <v>0</v>
      </c>
      <c r="L85" s="78">
        <f t="shared" ref="L85:L137" si="762">IF(K84=0,K$14,0)</f>
        <v>60</v>
      </c>
      <c r="M85" s="55">
        <f t="shared" si="696"/>
        <v>0</v>
      </c>
      <c r="N85" s="56">
        <f t="shared" si="697"/>
        <v>0</v>
      </c>
      <c r="O85" s="78">
        <f t="shared" ref="O85:O137" si="763">IF(N84=0,N$14,0)</f>
        <v>0</v>
      </c>
      <c r="P85" s="78">
        <f t="shared" si="698"/>
        <v>0</v>
      </c>
      <c r="Q85" s="78">
        <f t="shared" si="699"/>
        <v>0</v>
      </c>
      <c r="R85" s="78">
        <f t="shared" ref="R85:R137" si="764">IF(Q84=0,Q$14,0)</f>
        <v>0</v>
      </c>
      <c r="S85" s="55">
        <f t="shared" si="700"/>
        <v>0</v>
      </c>
      <c r="T85" s="56">
        <f t="shared" ref="T85:T137" si="765">IF((T84-S85)&lt;=0.0001,0,(T84-S85)*(1+(T$15/12)))</f>
        <v>0</v>
      </c>
      <c r="U85" s="78">
        <f t="shared" ref="U85:U137" si="766">IF(T84=0,T$14,0)</f>
        <v>0</v>
      </c>
      <c r="V85" s="78">
        <f t="shared" si="701"/>
        <v>0</v>
      </c>
      <c r="W85" s="78">
        <f t="shared" si="702"/>
        <v>0</v>
      </c>
      <c r="X85" s="78">
        <f t="shared" ref="X85:X137" si="767">IF(W84=0,W$14,0)</f>
        <v>0</v>
      </c>
      <c r="Y85" s="55">
        <f t="shared" si="703"/>
        <v>0</v>
      </c>
      <c r="Z85" s="228">
        <f t="shared" si="704"/>
        <v>0</v>
      </c>
      <c r="AA85" s="3">
        <f t="shared" ref="AA85:AA137" si="768">IF(Z84=0,Z$14,0)</f>
        <v>0</v>
      </c>
      <c r="AB85" s="210">
        <f t="shared" si="705"/>
        <v>0</v>
      </c>
      <c r="AC85" s="210">
        <f t="shared" si="706"/>
        <v>0</v>
      </c>
      <c r="AD85" s="210">
        <f t="shared" ref="AD85" si="769">IF(AC84=0,AC$14,0)</f>
        <v>0</v>
      </c>
      <c r="AE85" s="210">
        <f t="shared" si="708"/>
        <v>0</v>
      </c>
      <c r="AF85" s="210">
        <f t="shared" si="709"/>
        <v>0</v>
      </c>
      <c r="AG85" s="210">
        <f t="shared" ref="AG85" si="770">IF(AF84=0,AF$14,0)</f>
        <v>0</v>
      </c>
      <c r="AH85" s="210">
        <f t="shared" si="711"/>
        <v>0</v>
      </c>
      <c r="AI85" s="210">
        <f t="shared" si="712"/>
        <v>0</v>
      </c>
      <c r="AJ85" s="210">
        <f t="shared" ref="AJ85" si="771">IF(AI84=0,AI$14,0)</f>
        <v>0</v>
      </c>
      <c r="AK85" s="210">
        <f t="shared" si="714"/>
        <v>0</v>
      </c>
      <c r="AL85" s="210">
        <f t="shared" si="715"/>
        <v>0</v>
      </c>
      <c r="AM85" s="210">
        <f t="shared" ref="AM85" si="772">IF(AL84=0,AL$14,0)</f>
        <v>0</v>
      </c>
      <c r="AN85" s="210">
        <f t="shared" si="717"/>
        <v>0</v>
      </c>
      <c r="AO85" s="210">
        <f t="shared" si="718"/>
        <v>0</v>
      </c>
      <c r="AP85" s="210">
        <f t="shared" ref="AP85" si="773">IF(AO84=0,AO$14,0)</f>
        <v>0</v>
      </c>
      <c r="AQ85" s="210">
        <f t="shared" si="720"/>
        <v>0</v>
      </c>
      <c r="AR85" s="210">
        <f t="shared" si="721"/>
        <v>0</v>
      </c>
      <c r="AS85" s="210">
        <f t="shared" ref="AS85" si="774">IF(AR84=0,AR$14,0)</f>
        <v>0</v>
      </c>
      <c r="AT85" s="210">
        <f t="shared" si="723"/>
        <v>0</v>
      </c>
      <c r="AU85" s="210">
        <f t="shared" si="724"/>
        <v>0</v>
      </c>
      <c r="AV85" s="210">
        <f t="shared" ref="AV85" si="775">IF(AU84=0,AU$14,0)</f>
        <v>0</v>
      </c>
      <c r="AW85" s="210">
        <f t="shared" si="726"/>
        <v>0</v>
      </c>
      <c r="AX85" s="210">
        <f t="shared" si="727"/>
        <v>0</v>
      </c>
      <c r="AY85" s="210">
        <f t="shared" ref="AY85" si="776">IF(AX84=0,AX$14,0)</f>
        <v>0</v>
      </c>
      <c r="AZ85" s="210">
        <f t="shared" si="729"/>
        <v>0</v>
      </c>
      <c r="BA85" s="210">
        <f t="shared" si="730"/>
        <v>0</v>
      </c>
      <c r="BB85" s="210">
        <f t="shared" ref="BB85:BB137" si="777">IF(BA84=0,BA$14,0)</f>
        <v>0</v>
      </c>
      <c r="BC85" s="210">
        <f t="shared" si="731"/>
        <v>0</v>
      </c>
      <c r="BD85" s="210">
        <f t="shared" si="732"/>
        <v>0</v>
      </c>
      <c r="BE85" s="210">
        <f t="shared" ref="BE85:BE137" si="778">IF(BD84=0,BD$14,0)</f>
        <v>0</v>
      </c>
      <c r="BF85" s="210">
        <f t="shared" si="733"/>
        <v>0</v>
      </c>
      <c r="BG85" s="210">
        <f t="shared" si="734"/>
        <v>0</v>
      </c>
      <c r="BH85" s="210">
        <f t="shared" ref="BH85:BH137" si="779">IF(BG84=0,BG$14,0)</f>
        <v>0</v>
      </c>
      <c r="BI85" s="210">
        <f t="shared" si="735"/>
        <v>0</v>
      </c>
      <c r="BJ85" s="210">
        <f t="shared" si="736"/>
        <v>0</v>
      </c>
      <c r="BK85" s="210">
        <f t="shared" ref="BK85:BK137" si="780">IF(BJ84=0,BJ$14,0)</f>
        <v>0</v>
      </c>
      <c r="BL85" s="210">
        <f t="shared" si="737"/>
        <v>0</v>
      </c>
      <c r="BM85" s="210">
        <f t="shared" si="738"/>
        <v>0</v>
      </c>
      <c r="BN85" s="210">
        <f t="shared" ref="BN85:BN137" si="781">IF(BM84=0,BM$14,0)</f>
        <v>0</v>
      </c>
      <c r="BO85" s="210">
        <f t="shared" si="739"/>
        <v>0</v>
      </c>
      <c r="BP85" s="210">
        <f t="shared" si="740"/>
        <v>0</v>
      </c>
      <c r="BQ85" s="210">
        <f t="shared" ref="BQ85:BQ137" si="782">IF(BP84=0,BP$14,0)</f>
        <v>0</v>
      </c>
      <c r="BR85" s="210">
        <f t="shared" si="741"/>
        <v>0</v>
      </c>
      <c r="BS85" s="210">
        <f t="shared" si="742"/>
        <v>0</v>
      </c>
      <c r="BT85" s="210">
        <f t="shared" ref="BT85:BT137" si="783">IF(BS84=0,BS$14,0)</f>
        <v>0</v>
      </c>
      <c r="BU85" s="210">
        <f t="shared" si="743"/>
        <v>0</v>
      </c>
      <c r="BV85" s="210">
        <f t="shared" si="744"/>
        <v>0</v>
      </c>
      <c r="BW85" s="210">
        <f t="shared" ref="BW85:BW137" si="784">IF(BV84=0,BV$14,0)</f>
        <v>0</v>
      </c>
      <c r="BX85" s="210">
        <f t="shared" si="745"/>
        <v>0</v>
      </c>
      <c r="BY85" s="210">
        <f t="shared" si="746"/>
        <v>0</v>
      </c>
      <c r="BZ85" s="210">
        <f t="shared" ref="BZ85:BZ137" si="785">IF(BY84=0,BY$14,0)</f>
        <v>0</v>
      </c>
      <c r="CA85" s="210">
        <f t="shared" si="747"/>
        <v>0</v>
      </c>
      <c r="CB85" s="210">
        <f t="shared" si="748"/>
        <v>0</v>
      </c>
      <c r="CC85" s="210">
        <f t="shared" ref="CC85:CC137" si="786">IF(CB84=0,CB$14,0)</f>
        <v>0</v>
      </c>
      <c r="CD85" s="210">
        <f t="shared" si="749"/>
        <v>0</v>
      </c>
      <c r="CE85" s="210">
        <f t="shared" si="750"/>
        <v>0</v>
      </c>
      <c r="CF85" s="210">
        <f t="shared" ref="CF85:CF137" si="787">IF(CE84=0,CE$14,0)</f>
        <v>0</v>
      </c>
      <c r="CG85" s="210">
        <f t="shared" si="751"/>
        <v>0</v>
      </c>
      <c r="CH85" s="210">
        <f t="shared" si="752"/>
        <v>0</v>
      </c>
      <c r="CI85" s="210">
        <f t="shared" ref="CI85:CI137" si="788">IF(CH84=0,CH$14,0)</f>
        <v>0</v>
      </c>
      <c r="CJ85" s="210">
        <f t="shared" si="753"/>
        <v>0</v>
      </c>
      <c r="CK85" s="210">
        <f t="shared" si="754"/>
        <v>0</v>
      </c>
      <c r="CL85" s="210">
        <f t="shared" ref="CL85:CL137" si="789">IF(CK84=0,CK$14,0)</f>
        <v>0</v>
      </c>
      <c r="CM85" s="210">
        <f t="shared" si="755"/>
        <v>0</v>
      </c>
      <c r="CN85" s="210">
        <f t="shared" si="756"/>
        <v>0</v>
      </c>
      <c r="CO85" s="210">
        <f t="shared" ref="CO85:CO137" si="790">IF(CN84=0,CN$14,0)</f>
        <v>0</v>
      </c>
      <c r="CP85" s="210">
        <f t="shared" si="757"/>
        <v>0</v>
      </c>
      <c r="CQ85" s="210">
        <f t="shared" si="758"/>
        <v>0</v>
      </c>
      <c r="CR85" s="210">
        <f t="shared" ref="CR85:CR137" si="791">IF(CQ84=0,CQ$14,0)</f>
        <v>0</v>
      </c>
      <c r="CS85" s="210">
        <f t="shared" si="759"/>
        <v>0</v>
      </c>
      <c r="CT85" s="210">
        <f t="shared" si="760"/>
        <v>0</v>
      </c>
      <c r="CU85" s="56">
        <f t="shared" ref="CU85:CU137" si="792">IF(CT84=0,CT$14,0)</f>
        <v>0</v>
      </c>
      <c r="CV85" s="64"/>
      <c r="CX85" s="133">
        <f t="shared" si="649"/>
        <v>0</v>
      </c>
      <c r="CY85" s="131">
        <v>68</v>
      </c>
      <c r="DA85" s="133">
        <f t="shared" si="650"/>
        <v>0</v>
      </c>
      <c r="DB85" s="131">
        <v>68</v>
      </c>
      <c r="DD85" s="133">
        <f t="shared" si="651"/>
        <v>0</v>
      </c>
      <c r="DE85" s="131">
        <v>68</v>
      </c>
      <c r="DG85" s="133">
        <f t="shared" si="652"/>
        <v>0</v>
      </c>
      <c r="DH85" s="131">
        <v>68</v>
      </c>
      <c r="DJ85" s="133">
        <f t="shared" si="653"/>
        <v>0</v>
      </c>
      <c r="DK85" s="131">
        <v>68</v>
      </c>
      <c r="DM85" s="133">
        <f t="shared" si="654"/>
        <v>0</v>
      </c>
      <c r="DN85" s="131">
        <v>68</v>
      </c>
      <c r="DP85" s="133">
        <f t="shared" si="655"/>
        <v>0</v>
      </c>
      <c r="DQ85" s="131">
        <v>68</v>
      </c>
      <c r="DS85" s="133">
        <f t="shared" si="656"/>
        <v>0</v>
      </c>
      <c r="DT85" s="131">
        <v>68</v>
      </c>
      <c r="DV85" s="133">
        <f t="shared" si="657"/>
        <v>0</v>
      </c>
      <c r="DW85" s="131">
        <v>68</v>
      </c>
      <c r="DY85" s="133">
        <f t="shared" si="658"/>
        <v>0</v>
      </c>
      <c r="DZ85" s="131">
        <v>68</v>
      </c>
      <c r="EB85" s="133">
        <f t="shared" si="659"/>
        <v>0</v>
      </c>
      <c r="EC85" s="131">
        <v>68</v>
      </c>
      <c r="EE85" s="133">
        <f t="shared" si="660"/>
        <v>0</v>
      </c>
      <c r="EF85" s="131">
        <v>68</v>
      </c>
      <c r="EH85" s="133">
        <f t="shared" si="661"/>
        <v>0</v>
      </c>
      <c r="EI85" s="131">
        <v>68</v>
      </c>
      <c r="EK85" s="133">
        <f t="shared" si="662"/>
        <v>0</v>
      </c>
      <c r="EL85" s="131">
        <v>68</v>
      </c>
      <c r="EN85" s="133">
        <f t="shared" si="663"/>
        <v>0</v>
      </c>
      <c r="EO85" s="131">
        <v>68</v>
      </c>
      <c r="EQ85" s="133">
        <f t="shared" si="664"/>
        <v>0</v>
      </c>
      <c r="ER85" s="131">
        <v>68</v>
      </c>
      <c r="ET85" s="133">
        <f t="shared" si="665"/>
        <v>0</v>
      </c>
      <c r="EU85" s="131">
        <v>68</v>
      </c>
      <c r="EW85" s="133">
        <f t="shared" si="666"/>
        <v>0</v>
      </c>
      <c r="EX85" s="131">
        <v>68</v>
      </c>
      <c r="EZ85" s="133">
        <f t="shared" si="667"/>
        <v>0</v>
      </c>
      <c r="FA85" s="131">
        <v>68</v>
      </c>
      <c r="FC85" s="133">
        <f t="shared" si="668"/>
        <v>0</v>
      </c>
      <c r="FD85" s="131">
        <v>68</v>
      </c>
      <c r="FF85" s="133">
        <f t="shared" si="669"/>
        <v>0</v>
      </c>
      <c r="FG85" s="131">
        <v>68</v>
      </c>
      <c r="FI85" s="133">
        <f t="shared" si="670"/>
        <v>0</v>
      </c>
      <c r="FJ85" s="131">
        <v>68</v>
      </c>
      <c r="FL85" s="133">
        <f t="shared" si="671"/>
        <v>0</v>
      </c>
      <c r="FM85" s="131">
        <v>68</v>
      </c>
      <c r="FO85" s="133">
        <f t="shared" si="672"/>
        <v>0</v>
      </c>
      <c r="FP85" s="131">
        <v>68</v>
      </c>
      <c r="FR85" s="133">
        <f t="shared" si="673"/>
        <v>0</v>
      </c>
      <c r="FS85" s="131">
        <v>68</v>
      </c>
      <c r="FU85" s="133">
        <f t="shared" si="674"/>
        <v>0</v>
      </c>
      <c r="FV85" s="131">
        <v>68</v>
      </c>
      <c r="FX85" s="133">
        <f t="shared" si="675"/>
        <v>0</v>
      </c>
      <c r="FY85" s="131">
        <v>68</v>
      </c>
      <c r="GA85" s="133">
        <f t="shared" si="676"/>
        <v>0</v>
      </c>
      <c r="GB85" s="131">
        <v>68</v>
      </c>
      <c r="GD85" s="133">
        <f t="shared" si="677"/>
        <v>0</v>
      </c>
      <c r="GE85" s="131">
        <v>68</v>
      </c>
      <c r="GG85" s="133">
        <f t="shared" si="678"/>
        <v>0</v>
      </c>
      <c r="GH85" s="131">
        <v>68</v>
      </c>
      <c r="GJ85" s="133">
        <f t="shared" si="679"/>
        <v>0</v>
      </c>
      <c r="GK85" s="131">
        <v>68</v>
      </c>
      <c r="GM85" s="133">
        <f t="shared" si="680"/>
        <v>0</v>
      </c>
      <c r="GN85" s="131">
        <v>68</v>
      </c>
    </row>
    <row r="86" spans="1:211" x14ac:dyDescent="0.25">
      <c r="A86" s="65">
        <f t="shared" si="681"/>
        <v>0</v>
      </c>
      <c r="B86" s="65">
        <f t="shared" si="682"/>
        <v>0</v>
      </c>
      <c r="C86" s="227">
        <v>69</v>
      </c>
      <c r="D86" s="54">
        <f t="shared" si="692"/>
        <v>0</v>
      </c>
      <c r="E86" s="78">
        <f t="shared" ref="E86:E137" si="793">IF((E85-D86)&lt;=0.0001,0,(E85-D86)*(1+(E$15/12)))</f>
        <v>0</v>
      </c>
      <c r="F86" s="78"/>
      <c r="G86" s="55">
        <f t="shared" si="693"/>
        <v>0</v>
      </c>
      <c r="H86" s="56">
        <f t="shared" si="683"/>
        <v>0</v>
      </c>
      <c r="I86" s="78">
        <f t="shared" si="761"/>
        <v>40</v>
      </c>
      <c r="J86" s="78">
        <f t="shared" si="694"/>
        <v>0</v>
      </c>
      <c r="K86" s="78">
        <f t="shared" si="695"/>
        <v>0</v>
      </c>
      <c r="L86" s="78">
        <f t="shared" si="762"/>
        <v>60</v>
      </c>
      <c r="M86" s="55">
        <f t="shared" si="696"/>
        <v>0</v>
      </c>
      <c r="N86" s="56">
        <f t="shared" si="697"/>
        <v>0</v>
      </c>
      <c r="O86" s="78">
        <f t="shared" si="763"/>
        <v>0</v>
      </c>
      <c r="P86" s="78">
        <f t="shared" si="698"/>
        <v>0</v>
      </c>
      <c r="Q86" s="78">
        <f t="shared" si="699"/>
        <v>0</v>
      </c>
      <c r="R86" s="78">
        <f t="shared" si="764"/>
        <v>0</v>
      </c>
      <c r="S86" s="55">
        <f t="shared" si="700"/>
        <v>0</v>
      </c>
      <c r="T86" s="56">
        <f t="shared" si="765"/>
        <v>0</v>
      </c>
      <c r="U86" s="78">
        <f t="shared" si="766"/>
        <v>0</v>
      </c>
      <c r="V86" s="78">
        <f t="shared" si="701"/>
        <v>0</v>
      </c>
      <c r="W86" s="78">
        <f t="shared" si="702"/>
        <v>0</v>
      </c>
      <c r="X86" s="78">
        <f t="shared" si="767"/>
        <v>0</v>
      </c>
      <c r="Y86" s="55">
        <f t="shared" si="703"/>
        <v>0</v>
      </c>
      <c r="Z86" s="228">
        <f t="shared" si="704"/>
        <v>0</v>
      </c>
      <c r="AA86" s="3">
        <f t="shared" si="768"/>
        <v>0</v>
      </c>
      <c r="AB86" s="210">
        <f t="shared" si="705"/>
        <v>0</v>
      </c>
      <c r="AC86" s="210">
        <f t="shared" si="706"/>
        <v>0</v>
      </c>
      <c r="AD86" s="210">
        <f t="shared" ref="AD86" si="794">IF(AC85=0,AC$14,0)</f>
        <v>0</v>
      </c>
      <c r="AE86" s="210">
        <f t="shared" si="708"/>
        <v>0</v>
      </c>
      <c r="AF86" s="210">
        <f t="shared" si="709"/>
        <v>0</v>
      </c>
      <c r="AG86" s="210">
        <f t="shared" ref="AG86" si="795">IF(AF85=0,AF$14,0)</f>
        <v>0</v>
      </c>
      <c r="AH86" s="210">
        <f t="shared" si="711"/>
        <v>0</v>
      </c>
      <c r="AI86" s="210">
        <f t="shared" si="712"/>
        <v>0</v>
      </c>
      <c r="AJ86" s="210">
        <f t="shared" ref="AJ86" si="796">IF(AI85=0,AI$14,0)</f>
        <v>0</v>
      </c>
      <c r="AK86" s="210">
        <f t="shared" si="714"/>
        <v>0</v>
      </c>
      <c r="AL86" s="210">
        <f t="shared" si="715"/>
        <v>0</v>
      </c>
      <c r="AM86" s="210">
        <f t="shared" ref="AM86" si="797">IF(AL85=0,AL$14,0)</f>
        <v>0</v>
      </c>
      <c r="AN86" s="210">
        <f t="shared" si="717"/>
        <v>0</v>
      </c>
      <c r="AO86" s="210">
        <f t="shared" si="718"/>
        <v>0</v>
      </c>
      <c r="AP86" s="210">
        <f t="shared" ref="AP86" si="798">IF(AO85=0,AO$14,0)</f>
        <v>0</v>
      </c>
      <c r="AQ86" s="210">
        <f t="shared" si="720"/>
        <v>0</v>
      </c>
      <c r="AR86" s="210">
        <f t="shared" si="721"/>
        <v>0</v>
      </c>
      <c r="AS86" s="210">
        <f t="shared" ref="AS86" si="799">IF(AR85=0,AR$14,0)</f>
        <v>0</v>
      </c>
      <c r="AT86" s="210">
        <f t="shared" si="723"/>
        <v>0</v>
      </c>
      <c r="AU86" s="210">
        <f t="shared" si="724"/>
        <v>0</v>
      </c>
      <c r="AV86" s="210">
        <f t="shared" ref="AV86" si="800">IF(AU85=0,AU$14,0)</f>
        <v>0</v>
      </c>
      <c r="AW86" s="210">
        <f t="shared" si="726"/>
        <v>0</v>
      </c>
      <c r="AX86" s="210">
        <f t="shared" si="727"/>
        <v>0</v>
      </c>
      <c r="AY86" s="210">
        <f t="shared" ref="AY86" si="801">IF(AX85=0,AX$14,0)</f>
        <v>0</v>
      </c>
      <c r="AZ86" s="210">
        <f t="shared" si="729"/>
        <v>0</v>
      </c>
      <c r="BA86" s="210">
        <f t="shared" si="730"/>
        <v>0</v>
      </c>
      <c r="BB86" s="210">
        <f t="shared" si="777"/>
        <v>0</v>
      </c>
      <c r="BC86" s="210">
        <f t="shared" si="731"/>
        <v>0</v>
      </c>
      <c r="BD86" s="210">
        <f t="shared" si="732"/>
        <v>0</v>
      </c>
      <c r="BE86" s="210">
        <f t="shared" si="778"/>
        <v>0</v>
      </c>
      <c r="BF86" s="210">
        <f t="shared" si="733"/>
        <v>0</v>
      </c>
      <c r="BG86" s="210">
        <f t="shared" si="734"/>
        <v>0</v>
      </c>
      <c r="BH86" s="210">
        <f t="shared" si="779"/>
        <v>0</v>
      </c>
      <c r="BI86" s="210">
        <f t="shared" si="735"/>
        <v>0</v>
      </c>
      <c r="BJ86" s="210">
        <f t="shared" si="736"/>
        <v>0</v>
      </c>
      <c r="BK86" s="210">
        <f t="shared" si="780"/>
        <v>0</v>
      </c>
      <c r="BL86" s="210">
        <f t="shared" si="737"/>
        <v>0</v>
      </c>
      <c r="BM86" s="210">
        <f t="shared" si="738"/>
        <v>0</v>
      </c>
      <c r="BN86" s="210">
        <f t="shared" si="781"/>
        <v>0</v>
      </c>
      <c r="BO86" s="210">
        <f t="shared" si="739"/>
        <v>0</v>
      </c>
      <c r="BP86" s="210">
        <f t="shared" si="740"/>
        <v>0</v>
      </c>
      <c r="BQ86" s="210">
        <f t="shared" si="782"/>
        <v>0</v>
      </c>
      <c r="BR86" s="210">
        <f t="shared" si="741"/>
        <v>0</v>
      </c>
      <c r="BS86" s="210">
        <f t="shared" si="742"/>
        <v>0</v>
      </c>
      <c r="BT86" s="210">
        <f t="shared" si="783"/>
        <v>0</v>
      </c>
      <c r="BU86" s="210">
        <f t="shared" si="743"/>
        <v>0</v>
      </c>
      <c r="BV86" s="210">
        <f t="shared" si="744"/>
        <v>0</v>
      </c>
      <c r="BW86" s="210">
        <f t="shared" si="784"/>
        <v>0</v>
      </c>
      <c r="BX86" s="210">
        <f t="shared" si="745"/>
        <v>0</v>
      </c>
      <c r="BY86" s="210">
        <f t="shared" si="746"/>
        <v>0</v>
      </c>
      <c r="BZ86" s="210">
        <f t="shared" si="785"/>
        <v>0</v>
      </c>
      <c r="CA86" s="210">
        <f t="shared" si="747"/>
        <v>0</v>
      </c>
      <c r="CB86" s="210">
        <f t="shared" si="748"/>
        <v>0</v>
      </c>
      <c r="CC86" s="210">
        <f t="shared" si="786"/>
        <v>0</v>
      </c>
      <c r="CD86" s="210">
        <f t="shared" si="749"/>
        <v>0</v>
      </c>
      <c r="CE86" s="210">
        <f t="shared" si="750"/>
        <v>0</v>
      </c>
      <c r="CF86" s="210">
        <f t="shared" si="787"/>
        <v>0</v>
      </c>
      <c r="CG86" s="210">
        <f t="shared" si="751"/>
        <v>0</v>
      </c>
      <c r="CH86" s="210">
        <f t="shared" si="752"/>
        <v>0</v>
      </c>
      <c r="CI86" s="210">
        <f t="shared" si="788"/>
        <v>0</v>
      </c>
      <c r="CJ86" s="210">
        <f t="shared" si="753"/>
        <v>0</v>
      </c>
      <c r="CK86" s="210">
        <f t="shared" si="754"/>
        <v>0</v>
      </c>
      <c r="CL86" s="210">
        <f t="shared" si="789"/>
        <v>0</v>
      </c>
      <c r="CM86" s="210">
        <f t="shared" si="755"/>
        <v>0</v>
      </c>
      <c r="CN86" s="210">
        <f t="shared" si="756"/>
        <v>0</v>
      </c>
      <c r="CO86" s="210">
        <f t="shared" si="790"/>
        <v>0</v>
      </c>
      <c r="CP86" s="210">
        <f t="shared" si="757"/>
        <v>0</v>
      </c>
      <c r="CQ86" s="210">
        <f t="shared" si="758"/>
        <v>0</v>
      </c>
      <c r="CR86" s="210">
        <f t="shared" si="791"/>
        <v>0</v>
      </c>
      <c r="CS86" s="210">
        <f t="shared" si="759"/>
        <v>0</v>
      </c>
      <c r="CT86" s="210">
        <f t="shared" si="760"/>
        <v>0</v>
      </c>
      <c r="CU86" s="56">
        <f t="shared" si="792"/>
        <v>0</v>
      </c>
      <c r="CV86" s="64"/>
      <c r="CX86" s="133">
        <f t="shared" si="649"/>
        <v>0</v>
      </c>
      <c r="CY86" s="131">
        <v>69</v>
      </c>
      <c r="DA86" s="133">
        <f t="shared" si="650"/>
        <v>0</v>
      </c>
      <c r="DB86" s="131">
        <v>69</v>
      </c>
      <c r="DD86" s="133">
        <f t="shared" si="651"/>
        <v>0</v>
      </c>
      <c r="DE86" s="131">
        <v>69</v>
      </c>
      <c r="DG86" s="133">
        <f t="shared" si="652"/>
        <v>0</v>
      </c>
      <c r="DH86" s="131">
        <v>69</v>
      </c>
      <c r="DJ86" s="133">
        <f t="shared" si="653"/>
        <v>0</v>
      </c>
      <c r="DK86" s="131">
        <v>69</v>
      </c>
      <c r="DM86" s="133">
        <f t="shared" si="654"/>
        <v>0</v>
      </c>
      <c r="DN86" s="131">
        <v>69</v>
      </c>
      <c r="DP86" s="133">
        <f t="shared" si="655"/>
        <v>0</v>
      </c>
      <c r="DQ86" s="131">
        <v>69</v>
      </c>
      <c r="DS86" s="133">
        <f t="shared" si="656"/>
        <v>0</v>
      </c>
      <c r="DT86" s="131">
        <v>69</v>
      </c>
      <c r="DV86" s="133">
        <f t="shared" si="657"/>
        <v>0</v>
      </c>
      <c r="DW86" s="131">
        <v>69</v>
      </c>
      <c r="DY86" s="133">
        <f t="shared" si="658"/>
        <v>0</v>
      </c>
      <c r="DZ86" s="131">
        <v>69</v>
      </c>
      <c r="EB86" s="133">
        <f t="shared" si="659"/>
        <v>0</v>
      </c>
      <c r="EC86" s="131">
        <v>69</v>
      </c>
      <c r="EE86" s="133">
        <f t="shared" si="660"/>
        <v>0</v>
      </c>
      <c r="EF86" s="131">
        <v>69</v>
      </c>
      <c r="EH86" s="133">
        <f t="shared" si="661"/>
        <v>0</v>
      </c>
      <c r="EI86" s="131">
        <v>69</v>
      </c>
      <c r="EK86" s="133">
        <f t="shared" si="662"/>
        <v>0</v>
      </c>
      <c r="EL86" s="131">
        <v>69</v>
      </c>
      <c r="EN86" s="133">
        <f t="shared" si="663"/>
        <v>0</v>
      </c>
      <c r="EO86" s="131">
        <v>69</v>
      </c>
      <c r="EQ86" s="133">
        <f t="shared" si="664"/>
        <v>0</v>
      </c>
      <c r="ER86" s="131">
        <v>69</v>
      </c>
      <c r="ET86" s="133">
        <f t="shared" si="665"/>
        <v>0</v>
      </c>
      <c r="EU86" s="131">
        <v>69</v>
      </c>
      <c r="EW86" s="133">
        <f t="shared" si="666"/>
        <v>0</v>
      </c>
      <c r="EX86" s="131">
        <v>69</v>
      </c>
      <c r="EZ86" s="133">
        <f t="shared" si="667"/>
        <v>0</v>
      </c>
      <c r="FA86" s="131">
        <v>69</v>
      </c>
      <c r="FC86" s="133">
        <f t="shared" si="668"/>
        <v>0</v>
      </c>
      <c r="FD86" s="131">
        <v>69</v>
      </c>
      <c r="FF86" s="133">
        <f t="shared" si="669"/>
        <v>0</v>
      </c>
      <c r="FG86" s="131">
        <v>69</v>
      </c>
      <c r="FI86" s="133">
        <f t="shared" si="670"/>
        <v>0</v>
      </c>
      <c r="FJ86" s="131">
        <v>69</v>
      </c>
      <c r="FL86" s="133">
        <f t="shared" si="671"/>
        <v>0</v>
      </c>
      <c r="FM86" s="131">
        <v>69</v>
      </c>
      <c r="FO86" s="133">
        <f t="shared" si="672"/>
        <v>0</v>
      </c>
      <c r="FP86" s="131">
        <v>69</v>
      </c>
      <c r="FR86" s="133">
        <f t="shared" si="673"/>
        <v>0</v>
      </c>
      <c r="FS86" s="131">
        <v>69</v>
      </c>
      <c r="FU86" s="133">
        <f t="shared" si="674"/>
        <v>0</v>
      </c>
      <c r="FV86" s="131">
        <v>69</v>
      </c>
      <c r="FX86" s="133">
        <f t="shared" si="675"/>
        <v>0</v>
      </c>
      <c r="FY86" s="131">
        <v>69</v>
      </c>
      <c r="GA86" s="133">
        <f t="shared" si="676"/>
        <v>0</v>
      </c>
      <c r="GB86" s="131">
        <v>69</v>
      </c>
      <c r="GD86" s="133">
        <f t="shared" si="677"/>
        <v>0</v>
      </c>
      <c r="GE86" s="131">
        <v>69</v>
      </c>
      <c r="GG86" s="133">
        <f t="shared" si="678"/>
        <v>0</v>
      </c>
      <c r="GH86" s="131">
        <v>69</v>
      </c>
      <c r="GJ86" s="133">
        <f t="shared" si="679"/>
        <v>0</v>
      </c>
      <c r="GK86" s="131">
        <v>69</v>
      </c>
      <c r="GM86" s="133">
        <f t="shared" si="680"/>
        <v>0</v>
      </c>
      <c r="GN86" s="131">
        <v>69</v>
      </c>
    </row>
    <row r="87" spans="1:211" x14ac:dyDescent="0.25">
      <c r="A87" s="65">
        <f t="shared" si="681"/>
        <v>0</v>
      </c>
      <c r="B87" s="65">
        <f t="shared" si="682"/>
        <v>0</v>
      </c>
      <c r="C87" s="227">
        <v>70</v>
      </c>
      <c r="D87" s="54">
        <f t="shared" si="692"/>
        <v>0</v>
      </c>
      <c r="E87" s="78">
        <f t="shared" si="793"/>
        <v>0</v>
      </c>
      <c r="F87" s="78"/>
      <c r="G87" s="55">
        <f t="shared" si="693"/>
        <v>0</v>
      </c>
      <c r="H87" s="56">
        <f t="shared" si="683"/>
        <v>0</v>
      </c>
      <c r="I87" s="78">
        <f t="shared" si="761"/>
        <v>40</v>
      </c>
      <c r="J87" s="78">
        <f t="shared" si="694"/>
        <v>0</v>
      </c>
      <c r="K87" s="78">
        <f t="shared" si="695"/>
        <v>0</v>
      </c>
      <c r="L87" s="78">
        <f t="shared" si="762"/>
        <v>60</v>
      </c>
      <c r="M87" s="55">
        <f t="shared" si="696"/>
        <v>0</v>
      </c>
      <c r="N87" s="56">
        <f t="shared" si="697"/>
        <v>0</v>
      </c>
      <c r="O87" s="78">
        <f t="shared" si="763"/>
        <v>0</v>
      </c>
      <c r="P87" s="78">
        <f t="shared" si="698"/>
        <v>0</v>
      </c>
      <c r="Q87" s="78">
        <f t="shared" si="699"/>
        <v>0</v>
      </c>
      <c r="R87" s="78">
        <f t="shared" si="764"/>
        <v>0</v>
      </c>
      <c r="S87" s="55">
        <f t="shared" si="700"/>
        <v>0</v>
      </c>
      <c r="T87" s="56">
        <f t="shared" si="765"/>
        <v>0</v>
      </c>
      <c r="U87" s="78">
        <f t="shared" si="766"/>
        <v>0</v>
      </c>
      <c r="V87" s="78">
        <f t="shared" si="701"/>
        <v>0</v>
      </c>
      <c r="W87" s="78">
        <f t="shared" si="702"/>
        <v>0</v>
      </c>
      <c r="X87" s="78">
        <f t="shared" si="767"/>
        <v>0</v>
      </c>
      <c r="Y87" s="55">
        <f t="shared" si="703"/>
        <v>0</v>
      </c>
      <c r="Z87" s="228">
        <f t="shared" si="704"/>
        <v>0</v>
      </c>
      <c r="AA87" s="3">
        <f t="shared" si="768"/>
        <v>0</v>
      </c>
      <c r="AB87" s="210">
        <f t="shared" si="705"/>
        <v>0</v>
      </c>
      <c r="AC87" s="210">
        <f t="shared" si="706"/>
        <v>0</v>
      </c>
      <c r="AD87" s="210">
        <f t="shared" ref="AD87" si="802">IF(AC86=0,AC$14,0)</f>
        <v>0</v>
      </c>
      <c r="AE87" s="210">
        <f t="shared" si="708"/>
        <v>0</v>
      </c>
      <c r="AF87" s="210">
        <f t="shared" si="709"/>
        <v>0</v>
      </c>
      <c r="AG87" s="210">
        <f t="shared" ref="AG87" si="803">IF(AF86=0,AF$14,0)</f>
        <v>0</v>
      </c>
      <c r="AH87" s="210">
        <f t="shared" si="711"/>
        <v>0</v>
      </c>
      <c r="AI87" s="210">
        <f t="shared" si="712"/>
        <v>0</v>
      </c>
      <c r="AJ87" s="210">
        <f t="shared" ref="AJ87" si="804">IF(AI86=0,AI$14,0)</f>
        <v>0</v>
      </c>
      <c r="AK87" s="210">
        <f t="shared" si="714"/>
        <v>0</v>
      </c>
      <c r="AL87" s="210">
        <f t="shared" si="715"/>
        <v>0</v>
      </c>
      <c r="AM87" s="210">
        <f t="shared" ref="AM87" si="805">IF(AL86=0,AL$14,0)</f>
        <v>0</v>
      </c>
      <c r="AN87" s="210">
        <f t="shared" si="717"/>
        <v>0</v>
      </c>
      <c r="AO87" s="210">
        <f t="shared" si="718"/>
        <v>0</v>
      </c>
      <c r="AP87" s="210">
        <f t="shared" ref="AP87" si="806">IF(AO86=0,AO$14,0)</f>
        <v>0</v>
      </c>
      <c r="AQ87" s="210">
        <f t="shared" si="720"/>
        <v>0</v>
      </c>
      <c r="AR87" s="210">
        <f t="shared" si="721"/>
        <v>0</v>
      </c>
      <c r="AS87" s="210">
        <f t="shared" ref="AS87" si="807">IF(AR86=0,AR$14,0)</f>
        <v>0</v>
      </c>
      <c r="AT87" s="210">
        <f t="shared" si="723"/>
        <v>0</v>
      </c>
      <c r="AU87" s="210">
        <f t="shared" si="724"/>
        <v>0</v>
      </c>
      <c r="AV87" s="210">
        <f t="shared" ref="AV87" si="808">IF(AU86=0,AU$14,0)</f>
        <v>0</v>
      </c>
      <c r="AW87" s="210">
        <f t="shared" si="726"/>
        <v>0</v>
      </c>
      <c r="AX87" s="210">
        <f t="shared" si="727"/>
        <v>0</v>
      </c>
      <c r="AY87" s="210">
        <f t="shared" ref="AY87" si="809">IF(AX86=0,AX$14,0)</f>
        <v>0</v>
      </c>
      <c r="AZ87" s="210">
        <f t="shared" si="729"/>
        <v>0</v>
      </c>
      <c r="BA87" s="210">
        <f t="shared" si="730"/>
        <v>0</v>
      </c>
      <c r="BB87" s="210">
        <f t="shared" si="777"/>
        <v>0</v>
      </c>
      <c r="BC87" s="210">
        <f t="shared" si="731"/>
        <v>0</v>
      </c>
      <c r="BD87" s="210">
        <f t="shared" si="732"/>
        <v>0</v>
      </c>
      <c r="BE87" s="210">
        <f t="shared" si="778"/>
        <v>0</v>
      </c>
      <c r="BF87" s="210">
        <f t="shared" si="733"/>
        <v>0</v>
      </c>
      <c r="BG87" s="210">
        <f t="shared" si="734"/>
        <v>0</v>
      </c>
      <c r="BH87" s="210">
        <f t="shared" si="779"/>
        <v>0</v>
      </c>
      <c r="BI87" s="210">
        <f t="shared" si="735"/>
        <v>0</v>
      </c>
      <c r="BJ87" s="210">
        <f t="shared" si="736"/>
        <v>0</v>
      </c>
      <c r="BK87" s="210">
        <f t="shared" si="780"/>
        <v>0</v>
      </c>
      <c r="BL87" s="210">
        <f t="shared" si="737"/>
        <v>0</v>
      </c>
      <c r="BM87" s="210">
        <f t="shared" si="738"/>
        <v>0</v>
      </c>
      <c r="BN87" s="210">
        <f t="shared" si="781"/>
        <v>0</v>
      </c>
      <c r="BO87" s="210">
        <f t="shared" si="739"/>
        <v>0</v>
      </c>
      <c r="BP87" s="210">
        <f t="shared" si="740"/>
        <v>0</v>
      </c>
      <c r="BQ87" s="210">
        <f t="shared" si="782"/>
        <v>0</v>
      </c>
      <c r="BR87" s="210">
        <f t="shared" si="741"/>
        <v>0</v>
      </c>
      <c r="BS87" s="210">
        <f t="shared" si="742"/>
        <v>0</v>
      </c>
      <c r="BT87" s="210">
        <f t="shared" si="783"/>
        <v>0</v>
      </c>
      <c r="BU87" s="210">
        <f t="shared" si="743"/>
        <v>0</v>
      </c>
      <c r="BV87" s="210">
        <f t="shared" si="744"/>
        <v>0</v>
      </c>
      <c r="BW87" s="210">
        <f t="shared" si="784"/>
        <v>0</v>
      </c>
      <c r="BX87" s="210">
        <f t="shared" si="745"/>
        <v>0</v>
      </c>
      <c r="BY87" s="210">
        <f t="shared" si="746"/>
        <v>0</v>
      </c>
      <c r="BZ87" s="210">
        <f t="shared" si="785"/>
        <v>0</v>
      </c>
      <c r="CA87" s="210">
        <f t="shared" si="747"/>
        <v>0</v>
      </c>
      <c r="CB87" s="210">
        <f t="shared" si="748"/>
        <v>0</v>
      </c>
      <c r="CC87" s="210">
        <f t="shared" si="786"/>
        <v>0</v>
      </c>
      <c r="CD87" s="210">
        <f t="shared" si="749"/>
        <v>0</v>
      </c>
      <c r="CE87" s="210">
        <f t="shared" si="750"/>
        <v>0</v>
      </c>
      <c r="CF87" s="210">
        <f t="shared" si="787"/>
        <v>0</v>
      </c>
      <c r="CG87" s="210">
        <f t="shared" si="751"/>
        <v>0</v>
      </c>
      <c r="CH87" s="210">
        <f t="shared" si="752"/>
        <v>0</v>
      </c>
      <c r="CI87" s="210">
        <f t="shared" si="788"/>
        <v>0</v>
      </c>
      <c r="CJ87" s="210">
        <f t="shared" si="753"/>
        <v>0</v>
      </c>
      <c r="CK87" s="210">
        <f t="shared" si="754"/>
        <v>0</v>
      </c>
      <c r="CL87" s="210">
        <f t="shared" si="789"/>
        <v>0</v>
      </c>
      <c r="CM87" s="210">
        <f t="shared" si="755"/>
        <v>0</v>
      </c>
      <c r="CN87" s="210">
        <f t="shared" si="756"/>
        <v>0</v>
      </c>
      <c r="CO87" s="210">
        <f t="shared" si="790"/>
        <v>0</v>
      </c>
      <c r="CP87" s="210">
        <f t="shared" si="757"/>
        <v>0</v>
      </c>
      <c r="CQ87" s="210">
        <f t="shared" si="758"/>
        <v>0</v>
      </c>
      <c r="CR87" s="210">
        <f t="shared" si="791"/>
        <v>0</v>
      </c>
      <c r="CS87" s="210">
        <f t="shared" si="759"/>
        <v>0</v>
      </c>
      <c r="CT87" s="210">
        <f t="shared" si="760"/>
        <v>0</v>
      </c>
      <c r="CU87" s="56">
        <f t="shared" si="792"/>
        <v>0</v>
      </c>
      <c r="CV87" s="64"/>
      <c r="CX87" s="133">
        <f t="shared" si="649"/>
        <v>0</v>
      </c>
      <c r="CY87" s="131">
        <v>70</v>
      </c>
      <c r="DA87" s="133">
        <f t="shared" si="650"/>
        <v>0</v>
      </c>
      <c r="DB87" s="131">
        <v>70</v>
      </c>
      <c r="DD87" s="133">
        <f t="shared" si="651"/>
        <v>0</v>
      </c>
      <c r="DE87" s="131">
        <v>70</v>
      </c>
      <c r="DG87" s="133">
        <f t="shared" si="652"/>
        <v>0</v>
      </c>
      <c r="DH87" s="131">
        <v>70</v>
      </c>
      <c r="DJ87" s="133">
        <f t="shared" si="653"/>
        <v>0</v>
      </c>
      <c r="DK87" s="131">
        <v>70</v>
      </c>
      <c r="DM87" s="133">
        <f t="shared" si="654"/>
        <v>0</v>
      </c>
      <c r="DN87" s="131">
        <v>70</v>
      </c>
      <c r="DP87" s="133">
        <f t="shared" si="655"/>
        <v>0</v>
      </c>
      <c r="DQ87" s="131">
        <v>70</v>
      </c>
      <c r="DS87" s="133">
        <f t="shared" si="656"/>
        <v>0</v>
      </c>
      <c r="DT87" s="131">
        <v>70</v>
      </c>
      <c r="DV87" s="133">
        <f t="shared" si="657"/>
        <v>0</v>
      </c>
      <c r="DW87" s="131">
        <v>70</v>
      </c>
      <c r="DY87" s="133">
        <f t="shared" si="658"/>
        <v>0</v>
      </c>
      <c r="DZ87" s="131">
        <v>70</v>
      </c>
      <c r="EB87" s="133">
        <f t="shared" si="659"/>
        <v>0</v>
      </c>
      <c r="EC87" s="131">
        <v>70</v>
      </c>
      <c r="EE87" s="133">
        <f t="shared" si="660"/>
        <v>0</v>
      </c>
      <c r="EF87" s="131">
        <v>70</v>
      </c>
      <c r="EH87" s="133">
        <f t="shared" si="661"/>
        <v>0</v>
      </c>
      <c r="EI87" s="131">
        <v>70</v>
      </c>
      <c r="EK87" s="133">
        <f t="shared" si="662"/>
        <v>0</v>
      </c>
      <c r="EL87" s="131">
        <v>70</v>
      </c>
      <c r="EN87" s="133">
        <f t="shared" si="663"/>
        <v>0</v>
      </c>
      <c r="EO87" s="131">
        <v>70</v>
      </c>
      <c r="EQ87" s="133">
        <f t="shared" si="664"/>
        <v>0</v>
      </c>
      <c r="ER87" s="131">
        <v>70</v>
      </c>
      <c r="ET87" s="133">
        <f t="shared" si="665"/>
        <v>0</v>
      </c>
      <c r="EU87" s="131">
        <v>70</v>
      </c>
      <c r="EW87" s="133">
        <f t="shared" si="666"/>
        <v>0</v>
      </c>
      <c r="EX87" s="131">
        <v>70</v>
      </c>
      <c r="EZ87" s="133">
        <f t="shared" si="667"/>
        <v>0</v>
      </c>
      <c r="FA87" s="131">
        <v>70</v>
      </c>
      <c r="FC87" s="133">
        <f t="shared" si="668"/>
        <v>0</v>
      </c>
      <c r="FD87" s="131">
        <v>70</v>
      </c>
      <c r="FF87" s="133">
        <f t="shared" si="669"/>
        <v>0</v>
      </c>
      <c r="FG87" s="131">
        <v>70</v>
      </c>
      <c r="FI87" s="133">
        <f t="shared" si="670"/>
        <v>0</v>
      </c>
      <c r="FJ87" s="131">
        <v>70</v>
      </c>
      <c r="FL87" s="133">
        <f t="shared" si="671"/>
        <v>0</v>
      </c>
      <c r="FM87" s="131">
        <v>70</v>
      </c>
      <c r="FO87" s="133">
        <f t="shared" si="672"/>
        <v>0</v>
      </c>
      <c r="FP87" s="131">
        <v>70</v>
      </c>
      <c r="FR87" s="133">
        <f t="shared" si="673"/>
        <v>0</v>
      </c>
      <c r="FS87" s="131">
        <v>70</v>
      </c>
      <c r="FU87" s="133">
        <f t="shared" si="674"/>
        <v>0</v>
      </c>
      <c r="FV87" s="131">
        <v>70</v>
      </c>
      <c r="FX87" s="133">
        <f t="shared" si="675"/>
        <v>0</v>
      </c>
      <c r="FY87" s="131">
        <v>70</v>
      </c>
      <c r="GA87" s="133">
        <f t="shared" si="676"/>
        <v>0</v>
      </c>
      <c r="GB87" s="131">
        <v>70</v>
      </c>
      <c r="GD87" s="133">
        <f t="shared" si="677"/>
        <v>0</v>
      </c>
      <c r="GE87" s="131">
        <v>70</v>
      </c>
      <c r="GG87" s="133">
        <f t="shared" si="678"/>
        <v>0</v>
      </c>
      <c r="GH87" s="131">
        <v>70</v>
      </c>
      <c r="GJ87" s="133">
        <f t="shared" si="679"/>
        <v>0</v>
      </c>
      <c r="GK87" s="131">
        <v>70</v>
      </c>
      <c r="GM87" s="133">
        <f t="shared" si="680"/>
        <v>0</v>
      </c>
      <c r="GN87" s="131">
        <v>70</v>
      </c>
    </row>
    <row r="88" spans="1:211" x14ac:dyDescent="0.25">
      <c r="A88" s="65">
        <f t="shared" si="681"/>
        <v>0</v>
      </c>
      <c r="B88" s="65">
        <f t="shared" si="682"/>
        <v>0</v>
      </c>
      <c r="C88" s="227">
        <v>71</v>
      </c>
      <c r="D88" s="54">
        <f t="shared" si="692"/>
        <v>0</v>
      </c>
      <c r="E88" s="78">
        <f t="shared" si="793"/>
        <v>0</v>
      </c>
      <c r="F88" s="78"/>
      <c r="G88" s="55">
        <f t="shared" si="693"/>
        <v>0</v>
      </c>
      <c r="H88" s="56">
        <f t="shared" si="683"/>
        <v>0</v>
      </c>
      <c r="I88" s="78">
        <f t="shared" si="761"/>
        <v>40</v>
      </c>
      <c r="J88" s="78">
        <f t="shared" si="694"/>
        <v>0</v>
      </c>
      <c r="K88" s="78">
        <f t="shared" si="695"/>
        <v>0</v>
      </c>
      <c r="L88" s="78">
        <f t="shared" si="762"/>
        <v>60</v>
      </c>
      <c r="M88" s="55">
        <f t="shared" si="696"/>
        <v>0</v>
      </c>
      <c r="N88" s="56">
        <f t="shared" si="697"/>
        <v>0</v>
      </c>
      <c r="O88" s="78">
        <f t="shared" si="763"/>
        <v>0</v>
      </c>
      <c r="P88" s="78">
        <f t="shared" si="698"/>
        <v>0</v>
      </c>
      <c r="Q88" s="78">
        <f t="shared" si="699"/>
        <v>0</v>
      </c>
      <c r="R88" s="78">
        <f t="shared" si="764"/>
        <v>0</v>
      </c>
      <c r="S88" s="55">
        <f t="shared" si="700"/>
        <v>0</v>
      </c>
      <c r="T88" s="56">
        <f t="shared" si="765"/>
        <v>0</v>
      </c>
      <c r="U88" s="78">
        <f t="shared" si="766"/>
        <v>0</v>
      </c>
      <c r="V88" s="78">
        <f t="shared" si="701"/>
        <v>0</v>
      </c>
      <c r="W88" s="78">
        <f t="shared" si="702"/>
        <v>0</v>
      </c>
      <c r="X88" s="78">
        <f t="shared" si="767"/>
        <v>0</v>
      </c>
      <c r="Y88" s="55">
        <f t="shared" si="703"/>
        <v>0</v>
      </c>
      <c r="Z88" s="228">
        <f t="shared" si="704"/>
        <v>0</v>
      </c>
      <c r="AA88" s="3">
        <f t="shared" si="768"/>
        <v>0</v>
      </c>
      <c r="AB88" s="210">
        <f t="shared" si="705"/>
        <v>0</v>
      </c>
      <c r="AC88" s="210">
        <f t="shared" si="706"/>
        <v>0</v>
      </c>
      <c r="AD88" s="210">
        <f t="shared" ref="AD88" si="810">IF(AC87=0,AC$14,0)</f>
        <v>0</v>
      </c>
      <c r="AE88" s="210">
        <f t="shared" si="708"/>
        <v>0</v>
      </c>
      <c r="AF88" s="210">
        <f t="shared" si="709"/>
        <v>0</v>
      </c>
      <c r="AG88" s="210">
        <f t="shared" ref="AG88" si="811">IF(AF87=0,AF$14,0)</f>
        <v>0</v>
      </c>
      <c r="AH88" s="210">
        <f t="shared" si="711"/>
        <v>0</v>
      </c>
      <c r="AI88" s="210">
        <f t="shared" si="712"/>
        <v>0</v>
      </c>
      <c r="AJ88" s="210">
        <f t="shared" ref="AJ88" si="812">IF(AI87=0,AI$14,0)</f>
        <v>0</v>
      </c>
      <c r="AK88" s="210">
        <f t="shared" si="714"/>
        <v>0</v>
      </c>
      <c r="AL88" s="210">
        <f t="shared" si="715"/>
        <v>0</v>
      </c>
      <c r="AM88" s="210">
        <f t="shared" ref="AM88" si="813">IF(AL87=0,AL$14,0)</f>
        <v>0</v>
      </c>
      <c r="AN88" s="210">
        <f t="shared" si="717"/>
        <v>0</v>
      </c>
      <c r="AO88" s="210">
        <f t="shared" si="718"/>
        <v>0</v>
      </c>
      <c r="AP88" s="210">
        <f t="shared" ref="AP88" si="814">IF(AO87=0,AO$14,0)</f>
        <v>0</v>
      </c>
      <c r="AQ88" s="210">
        <f t="shared" si="720"/>
        <v>0</v>
      </c>
      <c r="AR88" s="210">
        <f t="shared" si="721"/>
        <v>0</v>
      </c>
      <c r="AS88" s="210">
        <f t="shared" ref="AS88" si="815">IF(AR87=0,AR$14,0)</f>
        <v>0</v>
      </c>
      <c r="AT88" s="210">
        <f t="shared" si="723"/>
        <v>0</v>
      </c>
      <c r="AU88" s="210">
        <f t="shared" si="724"/>
        <v>0</v>
      </c>
      <c r="AV88" s="210">
        <f t="shared" ref="AV88" si="816">IF(AU87=0,AU$14,0)</f>
        <v>0</v>
      </c>
      <c r="AW88" s="210">
        <f t="shared" si="726"/>
        <v>0</v>
      </c>
      <c r="AX88" s="210">
        <f t="shared" si="727"/>
        <v>0</v>
      </c>
      <c r="AY88" s="210">
        <f t="shared" ref="AY88" si="817">IF(AX87=0,AX$14,0)</f>
        <v>0</v>
      </c>
      <c r="AZ88" s="210">
        <f t="shared" si="729"/>
        <v>0</v>
      </c>
      <c r="BA88" s="210">
        <f t="shared" si="730"/>
        <v>0</v>
      </c>
      <c r="BB88" s="210">
        <f t="shared" si="777"/>
        <v>0</v>
      </c>
      <c r="BC88" s="210">
        <f t="shared" si="731"/>
        <v>0</v>
      </c>
      <c r="BD88" s="210">
        <f t="shared" si="732"/>
        <v>0</v>
      </c>
      <c r="BE88" s="210">
        <f t="shared" si="778"/>
        <v>0</v>
      </c>
      <c r="BF88" s="210">
        <f t="shared" si="733"/>
        <v>0</v>
      </c>
      <c r="BG88" s="210">
        <f t="shared" si="734"/>
        <v>0</v>
      </c>
      <c r="BH88" s="210">
        <f t="shared" si="779"/>
        <v>0</v>
      </c>
      <c r="BI88" s="210">
        <f t="shared" si="735"/>
        <v>0</v>
      </c>
      <c r="BJ88" s="210">
        <f t="shared" si="736"/>
        <v>0</v>
      </c>
      <c r="BK88" s="210">
        <f t="shared" si="780"/>
        <v>0</v>
      </c>
      <c r="BL88" s="210">
        <f t="shared" si="737"/>
        <v>0</v>
      </c>
      <c r="BM88" s="210">
        <f t="shared" si="738"/>
        <v>0</v>
      </c>
      <c r="BN88" s="210">
        <f t="shared" si="781"/>
        <v>0</v>
      </c>
      <c r="BO88" s="210">
        <f t="shared" si="739"/>
        <v>0</v>
      </c>
      <c r="BP88" s="210">
        <f t="shared" si="740"/>
        <v>0</v>
      </c>
      <c r="BQ88" s="210">
        <f t="shared" si="782"/>
        <v>0</v>
      </c>
      <c r="BR88" s="210">
        <f t="shared" si="741"/>
        <v>0</v>
      </c>
      <c r="BS88" s="210">
        <f t="shared" si="742"/>
        <v>0</v>
      </c>
      <c r="BT88" s="210">
        <f t="shared" si="783"/>
        <v>0</v>
      </c>
      <c r="BU88" s="210">
        <f t="shared" si="743"/>
        <v>0</v>
      </c>
      <c r="BV88" s="210">
        <f t="shared" si="744"/>
        <v>0</v>
      </c>
      <c r="BW88" s="210">
        <f t="shared" si="784"/>
        <v>0</v>
      </c>
      <c r="BX88" s="210">
        <f t="shared" si="745"/>
        <v>0</v>
      </c>
      <c r="BY88" s="210">
        <f t="shared" si="746"/>
        <v>0</v>
      </c>
      <c r="BZ88" s="210">
        <f t="shared" si="785"/>
        <v>0</v>
      </c>
      <c r="CA88" s="210">
        <f t="shared" si="747"/>
        <v>0</v>
      </c>
      <c r="CB88" s="210">
        <f t="shared" si="748"/>
        <v>0</v>
      </c>
      <c r="CC88" s="210">
        <f t="shared" si="786"/>
        <v>0</v>
      </c>
      <c r="CD88" s="210">
        <f t="shared" si="749"/>
        <v>0</v>
      </c>
      <c r="CE88" s="210">
        <f t="shared" si="750"/>
        <v>0</v>
      </c>
      <c r="CF88" s="210">
        <f t="shared" si="787"/>
        <v>0</v>
      </c>
      <c r="CG88" s="210">
        <f t="shared" si="751"/>
        <v>0</v>
      </c>
      <c r="CH88" s="210">
        <f t="shared" si="752"/>
        <v>0</v>
      </c>
      <c r="CI88" s="210">
        <f t="shared" si="788"/>
        <v>0</v>
      </c>
      <c r="CJ88" s="210">
        <f t="shared" si="753"/>
        <v>0</v>
      </c>
      <c r="CK88" s="210">
        <f t="shared" si="754"/>
        <v>0</v>
      </c>
      <c r="CL88" s="210">
        <f t="shared" si="789"/>
        <v>0</v>
      </c>
      <c r="CM88" s="210">
        <f t="shared" si="755"/>
        <v>0</v>
      </c>
      <c r="CN88" s="210">
        <f t="shared" si="756"/>
        <v>0</v>
      </c>
      <c r="CO88" s="210">
        <f t="shared" si="790"/>
        <v>0</v>
      </c>
      <c r="CP88" s="210">
        <f t="shared" si="757"/>
        <v>0</v>
      </c>
      <c r="CQ88" s="210">
        <f t="shared" si="758"/>
        <v>0</v>
      </c>
      <c r="CR88" s="210">
        <f t="shared" si="791"/>
        <v>0</v>
      </c>
      <c r="CS88" s="210">
        <f t="shared" si="759"/>
        <v>0</v>
      </c>
      <c r="CT88" s="210">
        <f t="shared" si="760"/>
        <v>0</v>
      </c>
      <c r="CU88" s="56">
        <f t="shared" si="792"/>
        <v>0</v>
      </c>
      <c r="CV88" s="64"/>
      <c r="CX88" s="133">
        <f t="shared" si="649"/>
        <v>0</v>
      </c>
      <c r="CY88" s="131">
        <v>71</v>
      </c>
      <c r="DA88" s="133">
        <f t="shared" si="650"/>
        <v>0</v>
      </c>
      <c r="DB88" s="131">
        <v>71</v>
      </c>
      <c r="DD88" s="133">
        <f t="shared" si="651"/>
        <v>0</v>
      </c>
      <c r="DE88" s="131">
        <v>71</v>
      </c>
      <c r="DG88" s="133">
        <f t="shared" si="652"/>
        <v>0</v>
      </c>
      <c r="DH88" s="131">
        <v>71</v>
      </c>
      <c r="DJ88" s="133">
        <f t="shared" si="653"/>
        <v>0</v>
      </c>
      <c r="DK88" s="131">
        <v>71</v>
      </c>
      <c r="DM88" s="133">
        <f t="shared" si="654"/>
        <v>0</v>
      </c>
      <c r="DN88" s="131">
        <v>71</v>
      </c>
      <c r="DP88" s="133">
        <f t="shared" si="655"/>
        <v>0</v>
      </c>
      <c r="DQ88" s="131">
        <v>71</v>
      </c>
      <c r="DS88" s="133">
        <f t="shared" si="656"/>
        <v>0</v>
      </c>
      <c r="DT88" s="131">
        <v>71</v>
      </c>
      <c r="DV88" s="133">
        <f t="shared" si="657"/>
        <v>0</v>
      </c>
      <c r="DW88" s="131">
        <v>71</v>
      </c>
      <c r="DY88" s="133">
        <f t="shared" si="658"/>
        <v>0</v>
      </c>
      <c r="DZ88" s="131">
        <v>71</v>
      </c>
      <c r="EB88" s="133">
        <f t="shared" si="659"/>
        <v>0</v>
      </c>
      <c r="EC88" s="131">
        <v>71</v>
      </c>
      <c r="EE88" s="133">
        <f t="shared" si="660"/>
        <v>0</v>
      </c>
      <c r="EF88" s="131">
        <v>71</v>
      </c>
      <c r="EH88" s="133">
        <f t="shared" si="661"/>
        <v>0</v>
      </c>
      <c r="EI88" s="131">
        <v>71</v>
      </c>
      <c r="EK88" s="133">
        <f t="shared" si="662"/>
        <v>0</v>
      </c>
      <c r="EL88" s="131">
        <v>71</v>
      </c>
      <c r="EN88" s="133">
        <f t="shared" si="663"/>
        <v>0</v>
      </c>
      <c r="EO88" s="131">
        <v>71</v>
      </c>
      <c r="EQ88" s="133">
        <f t="shared" si="664"/>
        <v>0</v>
      </c>
      <c r="ER88" s="131">
        <v>71</v>
      </c>
      <c r="ET88" s="133">
        <f t="shared" si="665"/>
        <v>0</v>
      </c>
      <c r="EU88" s="131">
        <v>71</v>
      </c>
      <c r="EW88" s="133">
        <f t="shared" si="666"/>
        <v>0</v>
      </c>
      <c r="EX88" s="131">
        <v>71</v>
      </c>
      <c r="EZ88" s="133">
        <f t="shared" si="667"/>
        <v>0</v>
      </c>
      <c r="FA88" s="131">
        <v>71</v>
      </c>
      <c r="FC88" s="133">
        <f t="shared" si="668"/>
        <v>0</v>
      </c>
      <c r="FD88" s="131">
        <v>71</v>
      </c>
      <c r="FF88" s="133">
        <f t="shared" si="669"/>
        <v>0</v>
      </c>
      <c r="FG88" s="131">
        <v>71</v>
      </c>
      <c r="FI88" s="133">
        <f t="shared" si="670"/>
        <v>0</v>
      </c>
      <c r="FJ88" s="131">
        <v>71</v>
      </c>
      <c r="FL88" s="133">
        <f t="shared" si="671"/>
        <v>0</v>
      </c>
      <c r="FM88" s="131">
        <v>71</v>
      </c>
      <c r="FO88" s="133">
        <f t="shared" si="672"/>
        <v>0</v>
      </c>
      <c r="FP88" s="131">
        <v>71</v>
      </c>
      <c r="FR88" s="133">
        <f t="shared" si="673"/>
        <v>0</v>
      </c>
      <c r="FS88" s="131">
        <v>71</v>
      </c>
      <c r="FU88" s="133">
        <f t="shared" si="674"/>
        <v>0</v>
      </c>
      <c r="FV88" s="131">
        <v>71</v>
      </c>
      <c r="FX88" s="133">
        <f t="shared" si="675"/>
        <v>0</v>
      </c>
      <c r="FY88" s="131">
        <v>71</v>
      </c>
      <c r="GA88" s="133">
        <f t="shared" si="676"/>
        <v>0</v>
      </c>
      <c r="GB88" s="131">
        <v>71</v>
      </c>
      <c r="GD88" s="133">
        <f t="shared" si="677"/>
        <v>0</v>
      </c>
      <c r="GE88" s="131">
        <v>71</v>
      </c>
      <c r="GG88" s="133">
        <f t="shared" si="678"/>
        <v>0</v>
      </c>
      <c r="GH88" s="131">
        <v>71</v>
      </c>
      <c r="GJ88" s="133">
        <f t="shared" si="679"/>
        <v>0</v>
      </c>
      <c r="GK88" s="131">
        <v>71</v>
      </c>
      <c r="GM88" s="133">
        <f t="shared" si="680"/>
        <v>0</v>
      </c>
      <c r="GN88" s="131">
        <v>71</v>
      </c>
    </row>
    <row r="89" spans="1:211" s="61" customFormat="1" x14ac:dyDescent="0.25">
      <c r="A89" s="65">
        <f t="shared" si="681"/>
        <v>0</v>
      </c>
      <c r="B89" s="65">
        <f t="shared" si="682"/>
        <v>0</v>
      </c>
      <c r="C89" s="229">
        <v>72</v>
      </c>
      <c r="D89" s="98">
        <f t="shared" si="692"/>
        <v>0</v>
      </c>
      <c r="E89" s="58">
        <f t="shared" si="793"/>
        <v>0</v>
      </c>
      <c r="F89" s="58"/>
      <c r="G89" s="59">
        <f t="shared" si="693"/>
        <v>0</v>
      </c>
      <c r="H89" s="60">
        <f t="shared" si="683"/>
        <v>0</v>
      </c>
      <c r="I89" s="58">
        <f t="shared" si="761"/>
        <v>40</v>
      </c>
      <c r="J89" s="58">
        <f t="shared" si="694"/>
        <v>0</v>
      </c>
      <c r="K89" s="58">
        <f t="shared" si="695"/>
        <v>0</v>
      </c>
      <c r="L89" s="58">
        <f t="shared" si="762"/>
        <v>60</v>
      </c>
      <c r="M89" s="59">
        <f t="shared" si="696"/>
        <v>0</v>
      </c>
      <c r="N89" s="60">
        <f t="shared" si="697"/>
        <v>0</v>
      </c>
      <c r="O89" s="58">
        <f t="shared" si="763"/>
        <v>0</v>
      </c>
      <c r="P89" s="58">
        <f t="shared" si="698"/>
        <v>0</v>
      </c>
      <c r="Q89" s="58">
        <f t="shared" si="699"/>
        <v>0</v>
      </c>
      <c r="R89" s="58">
        <f t="shared" si="764"/>
        <v>0</v>
      </c>
      <c r="S89" s="59">
        <f t="shared" si="700"/>
        <v>0</v>
      </c>
      <c r="T89" s="60">
        <f t="shared" si="765"/>
        <v>0</v>
      </c>
      <c r="U89" s="58">
        <f t="shared" si="766"/>
        <v>0</v>
      </c>
      <c r="V89" s="58">
        <f t="shared" si="701"/>
        <v>0</v>
      </c>
      <c r="W89" s="58">
        <f t="shared" si="702"/>
        <v>0</v>
      </c>
      <c r="X89" s="58">
        <f t="shared" si="767"/>
        <v>0</v>
      </c>
      <c r="Y89" s="59">
        <f t="shared" si="703"/>
        <v>0</v>
      </c>
      <c r="Z89" s="230">
        <f t="shared" si="704"/>
        <v>0</v>
      </c>
      <c r="AA89" s="58">
        <f t="shared" si="768"/>
        <v>0</v>
      </c>
      <c r="AB89" s="210">
        <f t="shared" si="705"/>
        <v>0</v>
      </c>
      <c r="AC89" s="210">
        <f t="shared" si="706"/>
        <v>0</v>
      </c>
      <c r="AD89" s="210">
        <f t="shared" ref="AD89" si="818">IF(AC88=0,AC$14,0)</f>
        <v>0</v>
      </c>
      <c r="AE89" s="210">
        <f t="shared" si="708"/>
        <v>0</v>
      </c>
      <c r="AF89" s="210">
        <f t="shared" si="709"/>
        <v>0</v>
      </c>
      <c r="AG89" s="210">
        <f t="shared" ref="AG89" si="819">IF(AF88=0,AF$14,0)</f>
        <v>0</v>
      </c>
      <c r="AH89" s="210">
        <f t="shared" si="711"/>
        <v>0</v>
      </c>
      <c r="AI89" s="210">
        <f t="shared" si="712"/>
        <v>0</v>
      </c>
      <c r="AJ89" s="210">
        <f t="shared" ref="AJ89" si="820">IF(AI88=0,AI$14,0)</f>
        <v>0</v>
      </c>
      <c r="AK89" s="210">
        <f t="shared" si="714"/>
        <v>0</v>
      </c>
      <c r="AL89" s="210">
        <f t="shared" si="715"/>
        <v>0</v>
      </c>
      <c r="AM89" s="210">
        <f t="shared" ref="AM89" si="821">IF(AL88=0,AL$14,0)</f>
        <v>0</v>
      </c>
      <c r="AN89" s="210">
        <f t="shared" si="717"/>
        <v>0</v>
      </c>
      <c r="AO89" s="210">
        <f t="shared" si="718"/>
        <v>0</v>
      </c>
      <c r="AP89" s="210">
        <f t="shared" ref="AP89" si="822">IF(AO88=0,AO$14,0)</f>
        <v>0</v>
      </c>
      <c r="AQ89" s="210">
        <f t="shared" si="720"/>
        <v>0</v>
      </c>
      <c r="AR89" s="210">
        <f t="shared" si="721"/>
        <v>0</v>
      </c>
      <c r="AS89" s="210">
        <f t="shared" ref="AS89" si="823">IF(AR88=0,AR$14,0)</f>
        <v>0</v>
      </c>
      <c r="AT89" s="210">
        <f t="shared" si="723"/>
        <v>0</v>
      </c>
      <c r="AU89" s="210">
        <f t="shared" si="724"/>
        <v>0</v>
      </c>
      <c r="AV89" s="210">
        <f t="shared" ref="AV89" si="824">IF(AU88=0,AU$14,0)</f>
        <v>0</v>
      </c>
      <c r="AW89" s="210">
        <f t="shared" si="726"/>
        <v>0</v>
      </c>
      <c r="AX89" s="210">
        <f t="shared" si="727"/>
        <v>0</v>
      </c>
      <c r="AY89" s="210">
        <f t="shared" ref="AY89" si="825">IF(AX88=0,AX$14,0)</f>
        <v>0</v>
      </c>
      <c r="AZ89" s="210">
        <f t="shared" si="729"/>
        <v>0</v>
      </c>
      <c r="BA89" s="210">
        <f t="shared" si="730"/>
        <v>0</v>
      </c>
      <c r="BB89" s="210">
        <f t="shared" si="777"/>
        <v>0</v>
      </c>
      <c r="BC89" s="210">
        <f t="shared" si="731"/>
        <v>0</v>
      </c>
      <c r="BD89" s="210">
        <f t="shared" si="732"/>
        <v>0</v>
      </c>
      <c r="BE89" s="210">
        <f t="shared" si="778"/>
        <v>0</v>
      </c>
      <c r="BF89" s="210">
        <f t="shared" si="733"/>
        <v>0</v>
      </c>
      <c r="BG89" s="210">
        <f t="shared" si="734"/>
        <v>0</v>
      </c>
      <c r="BH89" s="210">
        <f t="shared" si="779"/>
        <v>0</v>
      </c>
      <c r="BI89" s="210">
        <f t="shared" si="735"/>
        <v>0</v>
      </c>
      <c r="BJ89" s="210">
        <f t="shared" si="736"/>
        <v>0</v>
      </c>
      <c r="BK89" s="210">
        <f t="shared" si="780"/>
        <v>0</v>
      </c>
      <c r="BL89" s="210">
        <f t="shared" si="737"/>
        <v>0</v>
      </c>
      <c r="BM89" s="210">
        <f t="shared" si="738"/>
        <v>0</v>
      </c>
      <c r="BN89" s="210">
        <f t="shared" si="781"/>
        <v>0</v>
      </c>
      <c r="BO89" s="210">
        <f t="shared" si="739"/>
        <v>0</v>
      </c>
      <c r="BP89" s="210">
        <f t="shared" si="740"/>
        <v>0</v>
      </c>
      <c r="BQ89" s="210">
        <f t="shared" si="782"/>
        <v>0</v>
      </c>
      <c r="BR89" s="210">
        <f t="shared" si="741"/>
        <v>0</v>
      </c>
      <c r="BS89" s="210">
        <f t="shared" si="742"/>
        <v>0</v>
      </c>
      <c r="BT89" s="210">
        <f t="shared" si="783"/>
        <v>0</v>
      </c>
      <c r="BU89" s="210">
        <f t="shared" si="743"/>
        <v>0</v>
      </c>
      <c r="BV89" s="210">
        <f t="shared" si="744"/>
        <v>0</v>
      </c>
      <c r="BW89" s="210">
        <f t="shared" si="784"/>
        <v>0</v>
      </c>
      <c r="BX89" s="210">
        <f t="shared" si="745"/>
        <v>0</v>
      </c>
      <c r="BY89" s="210">
        <f t="shared" si="746"/>
        <v>0</v>
      </c>
      <c r="BZ89" s="210">
        <f t="shared" si="785"/>
        <v>0</v>
      </c>
      <c r="CA89" s="210">
        <f t="shared" si="747"/>
        <v>0</v>
      </c>
      <c r="CB89" s="210">
        <f t="shared" si="748"/>
        <v>0</v>
      </c>
      <c r="CC89" s="210">
        <f t="shared" si="786"/>
        <v>0</v>
      </c>
      <c r="CD89" s="210">
        <f t="shared" si="749"/>
        <v>0</v>
      </c>
      <c r="CE89" s="210">
        <f t="shared" si="750"/>
        <v>0</v>
      </c>
      <c r="CF89" s="210">
        <f t="shared" si="787"/>
        <v>0</v>
      </c>
      <c r="CG89" s="210">
        <f t="shared" si="751"/>
        <v>0</v>
      </c>
      <c r="CH89" s="210">
        <f t="shared" si="752"/>
        <v>0</v>
      </c>
      <c r="CI89" s="210">
        <f t="shared" si="788"/>
        <v>0</v>
      </c>
      <c r="CJ89" s="210">
        <f t="shared" si="753"/>
        <v>0</v>
      </c>
      <c r="CK89" s="210">
        <f t="shared" si="754"/>
        <v>0</v>
      </c>
      <c r="CL89" s="210">
        <f t="shared" si="789"/>
        <v>0</v>
      </c>
      <c r="CM89" s="210">
        <f t="shared" si="755"/>
        <v>0</v>
      </c>
      <c r="CN89" s="210">
        <f t="shared" si="756"/>
        <v>0</v>
      </c>
      <c r="CO89" s="210">
        <f t="shared" si="790"/>
        <v>0</v>
      </c>
      <c r="CP89" s="210">
        <f t="shared" si="757"/>
        <v>0</v>
      </c>
      <c r="CQ89" s="210">
        <f t="shared" si="758"/>
        <v>0</v>
      </c>
      <c r="CR89" s="210">
        <f t="shared" si="791"/>
        <v>0</v>
      </c>
      <c r="CS89" s="210">
        <f t="shared" si="759"/>
        <v>0</v>
      </c>
      <c r="CT89" s="210">
        <f t="shared" si="760"/>
        <v>0</v>
      </c>
      <c r="CU89" s="60">
        <f t="shared" si="792"/>
        <v>0</v>
      </c>
      <c r="CV89" s="64"/>
      <c r="CW89" s="131"/>
      <c r="CX89" s="133">
        <f t="shared" si="649"/>
        <v>0</v>
      </c>
      <c r="CY89" s="131">
        <v>72</v>
      </c>
      <c r="CZ89" s="131"/>
      <c r="DA89" s="133">
        <f t="shared" si="650"/>
        <v>0</v>
      </c>
      <c r="DB89" s="131">
        <v>72</v>
      </c>
      <c r="DC89" s="131"/>
      <c r="DD89" s="133">
        <f t="shared" si="651"/>
        <v>0</v>
      </c>
      <c r="DE89" s="131">
        <v>72</v>
      </c>
      <c r="DF89" s="131"/>
      <c r="DG89" s="133">
        <f t="shared" si="652"/>
        <v>0</v>
      </c>
      <c r="DH89" s="131">
        <v>72</v>
      </c>
      <c r="DI89" s="131"/>
      <c r="DJ89" s="133">
        <f t="shared" si="653"/>
        <v>0</v>
      </c>
      <c r="DK89" s="131">
        <v>72</v>
      </c>
      <c r="DL89" s="131"/>
      <c r="DM89" s="133">
        <f t="shared" si="654"/>
        <v>0</v>
      </c>
      <c r="DN89" s="131">
        <v>72</v>
      </c>
      <c r="DO89" s="131"/>
      <c r="DP89" s="133">
        <f t="shared" si="655"/>
        <v>0</v>
      </c>
      <c r="DQ89" s="131">
        <v>72</v>
      </c>
      <c r="DR89" s="131"/>
      <c r="DS89" s="133">
        <f t="shared" si="656"/>
        <v>0</v>
      </c>
      <c r="DT89" s="131">
        <v>72</v>
      </c>
      <c r="DU89" s="131"/>
      <c r="DV89" s="133">
        <f t="shared" si="657"/>
        <v>0</v>
      </c>
      <c r="DW89" s="131">
        <v>72</v>
      </c>
      <c r="DX89" s="131"/>
      <c r="DY89" s="133">
        <f t="shared" si="658"/>
        <v>0</v>
      </c>
      <c r="DZ89" s="131">
        <v>72</v>
      </c>
      <c r="EA89" s="131"/>
      <c r="EB89" s="133">
        <f t="shared" si="659"/>
        <v>0</v>
      </c>
      <c r="EC89" s="131">
        <v>72</v>
      </c>
      <c r="ED89" s="131"/>
      <c r="EE89" s="133">
        <f t="shared" si="660"/>
        <v>0</v>
      </c>
      <c r="EF89" s="131">
        <v>72</v>
      </c>
      <c r="EG89" s="131"/>
      <c r="EH89" s="133">
        <f t="shared" si="661"/>
        <v>0</v>
      </c>
      <c r="EI89" s="131">
        <v>72</v>
      </c>
      <c r="EJ89" s="131"/>
      <c r="EK89" s="133">
        <f t="shared" si="662"/>
        <v>0</v>
      </c>
      <c r="EL89" s="131">
        <v>72</v>
      </c>
      <c r="EM89" s="131"/>
      <c r="EN89" s="133">
        <f t="shared" si="663"/>
        <v>0</v>
      </c>
      <c r="EO89" s="131">
        <v>72</v>
      </c>
      <c r="EP89" s="131"/>
      <c r="EQ89" s="133">
        <f t="shared" si="664"/>
        <v>0</v>
      </c>
      <c r="ER89" s="131">
        <v>72</v>
      </c>
      <c r="ES89" s="131"/>
      <c r="ET89" s="133">
        <f t="shared" si="665"/>
        <v>0</v>
      </c>
      <c r="EU89" s="131">
        <v>72</v>
      </c>
      <c r="EV89" s="131"/>
      <c r="EW89" s="133">
        <f t="shared" si="666"/>
        <v>0</v>
      </c>
      <c r="EX89" s="131">
        <v>72</v>
      </c>
      <c r="EY89" s="131"/>
      <c r="EZ89" s="133">
        <f t="shared" si="667"/>
        <v>0</v>
      </c>
      <c r="FA89" s="131">
        <v>72</v>
      </c>
      <c r="FB89" s="131"/>
      <c r="FC89" s="133">
        <f t="shared" si="668"/>
        <v>0</v>
      </c>
      <c r="FD89" s="131">
        <v>72</v>
      </c>
      <c r="FE89" s="131"/>
      <c r="FF89" s="133">
        <f t="shared" si="669"/>
        <v>0</v>
      </c>
      <c r="FG89" s="131">
        <v>72</v>
      </c>
      <c r="FH89" s="131"/>
      <c r="FI89" s="133">
        <f t="shared" si="670"/>
        <v>0</v>
      </c>
      <c r="FJ89" s="131">
        <v>72</v>
      </c>
      <c r="FK89" s="131"/>
      <c r="FL89" s="133">
        <f t="shared" si="671"/>
        <v>0</v>
      </c>
      <c r="FM89" s="131">
        <v>72</v>
      </c>
      <c r="FN89" s="131"/>
      <c r="FO89" s="133">
        <f t="shared" si="672"/>
        <v>0</v>
      </c>
      <c r="FP89" s="131">
        <v>72</v>
      </c>
      <c r="FQ89" s="131"/>
      <c r="FR89" s="133">
        <f t="shared" si="673"/>
        <v>0</v>
      </c>
      <c r="FS89" s="131">
        <v>72</v>
      </c>
      <c r="FT89" s="131"/>
      <c r="FU89" s="133">
        <f t="shared" si="674"/>
        <v>0</v>
      </c>
      <c r="FV89" s="131">
        <v>72</v>
      </c>
      <c r="FW89" s="131"/>
      <c r="FX89" s="133">
        <f t="shared" si="675"/>
        <v>0</v>
      </c>
      <c r="FY89" s="131">
        <v>72</v>
      </c>
      <c r="FZ89" s="131"/>
      <c r="GA89" s="133">
        <f t="shared" si="676"/>
        <v>0</v>
      </c>
      <c r="GB89" s="131">
        <v>72</v>
      </c>
      <c r="GC89" s="131"/>
      <c r="GD89" s="133">
        <f t="shared" si="677"/>
        <v>0</v>
      </c>
      <c r="GE89" s="131">
        <v>72</v>
      </c>
      <c r="GF89" s="131"/>
      <c r="GG89" s="133">
        <f t="shared" si="678"/>
        <v>0</v>
      </c>
      <c r="GH89" s="131">
        <v>72</v>
      </c>
      <c r="GI89" s="131"/>
      <c r="GJ89" s="133">
        <f t="shared" si="679"/>
        <v>0</v>
      </c>
      <c r="GK89" s="131">
        <v>72</v>
      </c>
      <c r="GL89" s="131"/>
      <c r="GM89" s="133">
        <f t="shared" si="680"/>
        <v>0</v>
      </c>
      <c r="GN89" s="131">
        <v>72</v>
      </c>
      <c r="GO89" s="131"/>
      <c r="GP89" s="131"/>
      <c r="GQ89" s="131"/>
      <c r="GR89" s="131"/>
      <c r="GS89" s="131"/>
      <c r="GT89" s="131"/>
      <c r="GU89" s="131"/>
      <c r="GV89" s="131"/>
      <c r="GW89" s="131"/>
      <c r="GX89" s="131"/>
      <c r="GY89" s="131"/>
      <c r="GZ89" s="131"/>
      <c r="HA89" s="131"/>
      <c r="HB89" s="131"/>
      <c r="HC89" s="131"/>
    </row>
    <row r="90" spans="1:211" x14ac:dyDescent="0.25">
      <c r="A90" s="65">
        <f t="shared" si="681"/>
        <v>0</v>
      </c>
      <c r="B90" s="65">
        <f t="shared" si="682"/>
        <v>0</v>
      </c>
      <c r="C90" s="227">
        <v>73</v>
      </c>
      <c r="D90" s="54">
        <f t="shared" si="692"/>
        <v>0</v>
      </c>
      <c r="E90" s="78">
        <f t="shared" si="793"/>
        <v>0</v>
      </c>
      <c r="F90" s="78"/>
      <c r="G90" s="55">
        <f t="shared" si="693"/>
        <v>0</v>
      </c>
      <c r="H90" s="56">
        <f t="shared" si="683"/>
        <v>0</v>
      </c>
      <c r="I90" s="78">
        <f t="shared" si="761"/>
        <v>40</v>
      </c>
      <c r="J90" s="78">
        <f t="shared" si="694"/>
        <v>0</v>
      </c>
      <c r="K90" s="78">
        <f t="shared" si="695"/>
        <v>0</v>
      </c>
      <c r="L90" s="78">
        <f t="shared" si="762"/>
        <v>60</v>
      </c>
      <c r="M90" s="55">
        <f t="shared" si="696"/>
        <v>0</v>
      </c>
      <c r="N90" s="56">
        <f t="shared" si="697"/>
        <v>0</v>
      </c>
      <c r="O90" s="78">
        <f t="shared" si="763"/>
        <v>0</v>
      </c>
      <c r="P90" s="78">
        <f t="shared" si="698"/>
        <v>0</v>
      </c>
      <c r="Q90" s="78">
        <f t="shared" si="699"/>
        <v>0</v>
      </c>
      <c r="R90" s="78">
        <f t="shared" si="764"/>
        <v>0</v>
      </c>
      <c r="S90" s="55">
        <f t="shared" si="700"/>
        <v>0</v>
      </c>
      <c r="T90" s="56">
        <f t="shared" si="765"/>
        <v>0</v>
      </c>
      <c r="U90" s="78">
        <f t="shared" si="766"/>
        <v>0</v>
      </c>
      <c r="V90" s="78">
        <f t="shared" si="701"/>
        <v>0</v>
      </c>
      <c r="W90" s="78">
        <f t="shared" si="702"/>
        <v>0</v>
      </c>
      <c r="X90" s="78">
        <f t="shared" si="767"/>
        <v>0</v>
      </c>
      <c r="Y90" s="55">
        <f t="shared" si="703"/>
        <v>0</v>
      </c>
      <c r="Z90" s="228">
        <f t="shared" si="704"/>
        <v>0</v>
      </c>
      <c r="AA90" s="3">
        <f t="shared" si="768"/>
        <v>0</v>
      </c>
      <c r="AB90" s="210">
        <f t="shared" si="705"/>
        <v>0</v>
      </c>
      <c r="AC90" s="210">
        <f t="shared" si="706"/>
        <v>0</v>
      </c>
      <c r="AD90" s="210">
        <f t="shared" ref="AD90" si="826">IF(AC89=0,AC$14,0)</f>
        <v>0</v>
      </c>
      <c r="AE90" s="210">
        <f t="shared" si="708"/>
        <v>0</v>
      </c>
      <c r="AF90" s="210">
        <f t="shared" si="709"/>
        <v>0</v>
      </c>
      <c r="AG90" s="210">
        <f t="shared" ref="AG90" si="827">IF(AF89=0,AF$14,0)</f>
        <v>0</v>
      </c>
      <c r="AH90" s="210">
        <f t="shared" si="711"/>
        <v>0</v>
      </c>
      <c r="AI90" s="210">
        <f t="shared" si="712"/>
        <v>0</v>
      </c>
      <c r="AJ90" s="210">
        <f t="shared" ref="AJ90" si="828">IF(AI89=0,AI$14,0)</f>
        <v>0</v>
      </c>
      <c r="AK90" s="210">
        <f t="shared" si="714"/>
        <v>0</v>
      </c>
      <c r="AL90" s="210">
        <f t="shared" si="715"/>
        <v>0</v>
      </c>
      <c r="AM90" s="210">
        <f t="shared" ref="AM90" si="829">IF(AL89=0,AL$14,0)</f>
        <v>0</v>
      </c>
      <c r="AN90" s="210">
        <f t="shared" si="717"/>
        <v>0</v>
      </c>
      <c r="AO90" s="210">
        <f t="shared" si="718"/>
        <v>0</v>
      </c>
      <c r="AP90" s="210">
        <f t="shared" ref="AP90" si="830">IF(AO89=0,AO$14,0)</f>
        <v>0</v>
      </c>
      <c r="AQ90" s="210">
        <f t="shared" si="720"/>
        <v>0</v>
      </c>
      <c r="AR90" s="210">
        <f t="shared" si="721"/>
        <v>0</v>
      </c>
      <c r="AS90" s="210">
        <f t="shared" ref="AS90" si="831">IF(AR89=0,AR$14,0)</f>
        <v>0</v>
      </c>
      <c r="AT90" s="210">
        <f t="shared" si="723"/>
        <v>0</v>
      </c>
      <c r="AU90" s="210">
        <f t="shared" si="724"/>
        <v>0</v>
      </c>
      <c r="AV90" s="210">
        <f t="shared" ref="AV90" si="832">IF(AU89=0,AU$14,0)</f>
        <v>0</v>
      </c>
      <c r="AW90" s="210">
        <f t="shared" si="726"/>
        <v>0</v>
      </c>
      <c r="AX90" s="210">
        <f t="shared" si="727"/>
        <v>0</v>
      </c>
      <c r="AY90" s="210">
        <f t="shared" ref="AY90" si="833">IF(AX89=0,AX$14,0)</f>
        <v>0</v>
      </c>
      <c r="AZ90" s="210">
        <f t="shared" si="729"/>
        <v>0</v>
      </c>
      <c r="BA90" s="210">
        <f t="shared" si="730"/>
        <v>0</v>
      </c>
      <c r="BB90" s="210">
        <f t="shared" si="777"/>
        <v>0</v>
      </c>
      <c r="BC90" s="210">
        <f t="shared" si="731"/>
        <v>0</v>
      </c>
      <c r="BD90" s="210">
        <f t="shared" si="732"/>
        <v>0</v>
      </c>
      <c r="BE90" s="210">
        <f t="shared" si="778"/>
        <v>0</v>
      </c>
      <c r="BF90" s="210">
        <f t="shared" si="733"/>
        <v>0</v>
      </c>
      <c r="BG90" s="210">
        <f t="shared" si="734"/>
        <v>0</v>
      </c>
      <c r="BH90" s="210">
        <f t="shared" si="779"/>
        <v>0</v>
      </c>
      <c r="BI90" s="210">
        <f t="shared" si="735"/>
        <v>0</v>
      </c>
      <c r="BJ90" s="210">
        <f t="shared" si="736"/>
        <v>0</v>
      </c>
      <c r="BK90" s="210">
        <f t="shared" si="780"/>
        <v>0</v>
      </c>
      <c r="BL90" s="210">
        <f t="shared" si="737"/>
        <v>0</v>
      </c>
      <c r="BM90" s="210">
        <f t="shared" si="738"/>
        <v>0</v>
      </c>
      <c r="BN90" s="210">
        <f t="shared" si="781"/>
        <v>0</v>
      </c>
      <c r="BO90" s="210">
        <f t="shared" si="739"/>
        <v>0</v>
      </c>
      <c r="BP90" s="210">
        <f t="shared" si="740"/>
        <v>0</v>
      </c>
      <c r="BQ90" s="210">
        <f t="shared" si="782"/>
        <v>0</v>
      </c>
      <c r="BR90" s="210">
        <f t="shared" si="741"/>
        <v>0</v>
      </c>
      <c r="BS90" s="210">
        <f t="shared" si="742"/>
        <v>0</v>
      </c>
      <c r="BT90" s="210">
        <f t="shared" si="783"/>
        <v>0</v>
      </c>
      <c r="BU90" s="210">
        <f t="shared" si="743"/>
        <v>0</v>
      </c>
      <c r="BV90" s="210">
        <f t="shared" si="744"/>
        <v>0</v>
      </c>
      <c r="BW90" s="210">
        <f t="shared" si="784"/>
        <v>0</v>
      </c>
      <c r="BX90" s="210">
        <f t="shared" si="745"/>
        <v>0</v>
      </c>
      <c r="BY90" s="210">
        <f t="shared" si="746"/>
        <v>0</v>
      </c>
      <c r="BZ90" s="210">
        <f t="shared" si="785"/>
        <v>0</v>
      </c>
      <c r="CA90" s="210">
        <f t="shared" si="747"/>
        <v>0</v>
      </c>
      <c r="CB90" s="210">
        <f t="shared" si="748"/>
        <v>0</v>
      </c>
      <c r="CC90" s="210">
        <f t="shared" si="786"/>
        <v>0</v>
      </c>
      <c r="CD90" s="210">
        <f t="shared" si="749"/>
        <v>0</v>
      </c>
      <c r="CE90" s="210">
        <f t="shared" si="750"/>
        <v>0</v>
      </c>
      <c r="CF90" s="210">
        <f t="shared" si="787"/>
        <v>0</v>
      </c>
      <c r="CG90" s="210">
        <f t="shared" si="751"/>
        <v>0</v>
      </c>
      <c r="CH90" s="210">
        <f t="shared" si="752"/>
        <v>0</v>
      </c>
      <c r="CI90" s="210">
        <f t="shared" si="788"/>
        <v>0</v>
      </c>
      <c r="CJ90" s="210">
        <f t="shared" si="753"/>
        <v>0</v>
      </c>
      <c r="CK90" s="210">
        <f t="shared" si="754"/>
        <v>0</v>
      </c>
      <c r="CL90" s="210">
        <f t="shared" si="789"/>
        <v>0</v>
      </c>
      <c r="CM90" s="210">
        <f t="shared" si="755"/>
        <v>0</v>
      </c>
      <c r="CN90" s="210">
        <f t="shared" si="756"/>
        <v>0</v>
      </c>
      <c r="CO90" s="210">
        <f t="shared" si="790"/>
        <v>0</v>
      </c>
      <c r="CP90" s="210">
        <f t="shared" si="757"/>
        <v>0</v>
      </c>
      <c r="CQ90" s="210">
        <f t="shared" si="758"/>
        <v>0</v>
      </c>
      <c r="CR90" s="210">
        <f t="shared" si="791"/>
        <v>0</v>
      </c>
      <c r="CS90" s="210">
        <f t="shared" si="759"/>
        <v>0</v>
      </c>
      <c r="CT90" s="210">
        <f t="shared" si="760"/>
        <v>0</v>
      </c>
      <c r="CU90" s="56">
        <f t="shared" si="792"/>
        <v>0</v>
      </c>
      <c r="CV90" s="64"/>
      <c r="CX90" s="133">
        <f t="shared" si="649"/>
        <v>0</v>
      </c>
      <c r="CY90" s="131">
        <v>73</v>
      </c>
      <c r="DA90" s="133">
        <f t="shared" si="650"/>
        <v>0</v>
      </c>
      <c r="DB90" s="131">
        <v>73</v>
      </c>
      <c r="DD90" s="133">
        <f t="shared" si="651"/>
        <v>0</v>
      </c>
      <c r="DE90" s="131">
        <v>73</v>
      </c>
      <c r="DG90" s="133">
        <f t="shared" si="652"/>
        <v>0</v>
      </c>
      <c r="DH90" s="131">
        <v>73</v>
      </c>
      <c r="DJ90" s="133">
        <f t="shared" si="653"/>
        <v>0</v>
      </c>
      <c r="DK90" s="131">
        <v>73</v>
      </c>
      <c r="DM90" s="133">
        <f t="shared" si="654"/>
        <v>0</v>
      </c>
      <c r="DN90" s="131">
        <v>73</v>
      </c>
      <c r="DP90" s="133">
        <f t="shared" si="655"/>
        <v>0</v>
      </c>
      <c r="DQ90" s="131">
        <v>73</v>
      </c>
      <c r="DS90" s="133">
        <f t="shared" si="656"/>
        <v>0</v>
      </c>
      <c r="DT90" s="131">
        <v>73</v>
      </c>
      <c r="DV90" s="133">
        <f t="shared" si="657"/>
        <v>0</v>
      </c>
      <c r="DW90" s="131">
        <v>73</v>
      </c>
      <c r="DY90" s="133">
        <f t="shared" si="658"/>
        <v>0</v>
      </c>
      <c r="DZ90" s="131">
        <v>73</v>
      </c>
      <c r="EB90" s="133">
        <f t="shared" si="659"/>
        <v>0</v>
      </c>
      <c r="EC90" s="131">
        <v>73</v>
      </c>
      <c r="EE90" s="133">
        <f t="shared" si="660"/>
        <v>0</v>
      </c>
      <c r="EF90" s="131">
        <v>73</v>
      </c>
      <c r="EH90" s="133">
        <f t="shared" si="661"/>
        <v>0</v>
      </c>
      <c r="EI90" s="131">
        <v>73</v>
      </c>
      <c r="EK90" s="133">
        <f t="shared" si="662"/>
        <v>0</v>
      </c>
      <c r="EL90" s="131">
        <v>73</v>
      </c>
      <c r="EN90" s="133">
        <f t="shared" si="663"/>
        <v>0</v>
      </c>
      <c r="EO90" s="131">
        <v>73</v>
      </c>
      <c r="EQ90" s="133">
        <f t="shared" si="664"/>
        <v>0</v>
      </c>
      <c r="ER90" s="131">
        <v>73</v>
      </c>
      <c r="ET90" s="133">
        <f t="shared" si="665"/>
        <v>0</v>
      </c>
      <c r="EU90" s="131">
        <v>73</v>
      </c>
      <c r="EW90" s="133">
        <f t="shared" si="666"/>
        <v>0</v>
      </c>
      <c r="EX90" s="131">
        <v>73</v>
      </c>
      <c r="EZ90" s="133">
        <f t="shared" si="667"/>
        <v>0</v>
      </c>
      <c r="FA90" s="131">
        <v>73</v>
      </c>
      <c r="FC90" s="133">
        <f t="shared" si="668"/>
        <v>0</v>
      </c>
      <c r="FD90" s="131">
        <v>73</v>
      </c>
      <c r="FF90" s="133">
        <f t="shared" si="669"/>
        <v>0</v>
      </c>
      <c r="FG90" s="131">
        <v>73</v>
      </c>
      <c r="FI90" s="133">
        <f t="shared" si="670"/>
        <v>0</v>
      </c>
      <c r="FJ90" s="131">
        <v>73</v>
      </c>
      <c r="FL90" s="133">
        <f t="shared" si="671"/>
        <v>0</v>
      </c>
      <c r="FM90" s="131">
        <v>73</v>
      </c>
      <c r="FO90" s="133">
        <f t="shared" si="672"/>
        <v>0</v>
      </c>
      <c r="FP90" s="131">
        <v>73</v>
      </c>
      <c r="FR90" s="133">
        <f t="shared" si="673"/>
        <v>0</v>
      </c>
      <c r="FS90" s="131">
        <v>73</v>
      </c>
      <c r="FU90" s="133">
        <f t="shared" si="674"/>
        <v>0</v>
      </c>
      <c r="FV90" s="131">
        <v>73</v>
      </c>
      <c r="FX90" s="133">
        <f t="shared" si="675"/>
        <v>0</v>
      </c>
      <c r="FY90" s="131">
        <v>73</v>
      </c>
      <c r="GA90" s="133">
        <f t="shared" si="676"/>
        <v>0</v>
      </c>
      <c r="GB90" s="131">
        <v>73</v>
      </c>
      <c r="GD90" s="133">
        <f t="shared" si="677"/>
        <v>0</v>
      </c>
      <c r="GE90" s="131">
        <v>73</v>
      </c>
      <c r="GG90" s="133">
        <f t="shared" si="678"/>
        <v>0</v>
      </c>
      <c r="GH90" s="131">
        <v>73</v>
      </c>
      <c r="GJ90" s="133">
        <f t="shared" si="679"/>
        <v>0</v>
      </c>
      <c r="GK90" s="131">
        <v>73</v>
      </c>
      <c r="GM90" s="133">
        <f t="shared" si="680"/>
        <v>0</v>
      </c>
      <c r="GN90" s="131">
        <v>73</v>
      </c>
    </row>
    <row r="91" spans="1:211" x14ac:dyDescent="0.25">
      <c r="A91" s="65">
        <f t="shared" si="681"/>
        <v>0</v>
      </c>
      <c r="B91" s="65">
        <f t="shared" si="682"/>
        <v>0</v>
      </c>
      <c r="C91" s="227">
        <v>74</v>
      </c>
      <c r="D91" s="54">
        <f t="shared" si="692"/>
        <v>0</v>
      </c>
      <c r="E91" s="78">
        <f t="shared" si="793"/>
        <v>0</v>
      </c>
      <c r="F91" s="78"/>
      <c r="G91" s="55">
        <f t="shared" si="693"/>
        <v>0</v>
      </c>
      <c r="H91" s="56">
        <f t="shared" si="683"/>
        <v>0</v>
      </c>
      <c r="I91" s="78">
        <f t="shared" si="761"/>
        <v>40</v>
      </c>
      <c r="J91" s="78">
        <f t="shared" si="694"/>
        <v>0</v>
      </c>
      <c r="K91" s="78">
        <f t="shared" si="695"/>
        <v>0</v>
      </c>
      <c r="L91" s="78">
        <f t="shared" si="762"/>
        <v>60</v>
      </c>
      <c r="M91" s="55">
        <f t="shared" si="696"/>
        <v>0</v>
      </c>
      <c r="N91" s="56">
        <f t="shared" si="697"/>
        <v>0</v>
      </c>
      <c r="O91" s="78">
        <f t="shared" si="763"/>
        <v>0</v>
      </c>
      <c r="P91" s="78">
        <f t="shared" si="698"/>
        <v>0</v>
      </c>
      <c r="Q91" s="78">
        <f t="shared" si="699"/>
        <v>0</v>
      </c>
      <c r="R91" s="78">
        <f t="shared" si="764"/>
        <v>0</v>
      </c>
      <c r="S91" s="55">
        <f t="shared" si="700"/>
        <v>0</v>
      </c>
      <c r="T91" s="56">
        <f t="shared" si="765"/>
        <v>0</v>
      </c>
      <c r="U91" s="78">
        <f t="shared" si="766"/>
        <v>0</v>
      </c>
      <c r="V91" s="78">
        <f t="shared" si="701"/>
        <v>0</v>
      </c>
      <c r="W91" s="78">
        <f t="shared" si="702"/>
        <v>0</v>
      </c>
      <c r="X91" s="78">
        <f t="shared" si="767"/>
        <v>0</v>
      </c>
      <c r="Y91" s="55">
        <f t="shared" si="703"/>
        <v>0</v>
      </c>
      <c r="Z91" s="228">
        <f t="shared" si="704"/>
        <v>0</v>
      </c>
      <c r="AA91" s="3">
        <f t="shared" si="768"/>
        <v>0</v>
      </c>
      <c r="AB91" s="210">
        <f t="shared" si="705"/>
        <v>0</v>
      </c>
      <c r="AC91" s="210">
        <f t="shared" si="706"/>
        <v>0</v>
      </c>
      <c r="AD91" s="210">
        <f t="shared" ref="AD91" si="834">IF(AC90=0,AC$14,0)</f>
        <v>0</v>
      </c>
      <c r="AE91" s="210">
        <f t="shared" si="708"/>
        <v>0</v>
      </c>
      <c r="AF91" s="210">
        <f t="shared" si="709"/>
        <v>0</v>
      </c>
      <c r="AG91" s="210">
        <f t="shared" ref="AG91" si="835">IF(AF90=0,AF$14,0)</f>
        <v>0</v>
      </c>
      <c r="AH91" s="210">
        <f t="shared" si="711"/>
        <v>0</v>
      </c>
      <c r="AI91" s="210">
        <f t="shared" si="712"/>
        <v>0</v>
      </c>
      <c r="AJ91" s="210">
        <f t="shared" ref="AJ91" si="836">IF(AI90=0,AI$14,0)</f>
        <v>0</v>
      </c>
      <c r="AK91" s="210">
        <f t="shared" si="714"/>
        <v>0</v>
      </c>
      <c r="AL91" s="210">
        <f t="shared" si="715"/>
        <v>0</v>
      </c>
      <c r="AM91" s="210">
        <f t="shared" ref="AM91" si="837">IF(AL90=0,AL$14,0)</f>
        <v>0</v>
      </c>
      <c r="AN91" s="210">
        <f t="shared" si="717"/>
        <v>0</v>
      </c>
      <c r="AO91" s="210">
        <f t="shared" si="718"/>
        <v>0</v>
      </c>
      <c r="AP91" s="210">
        <f t="shared" ref="AP91" si="838">IF(AO90=0,AO$14,0)</f>
        <v>0</v>
      </c>
      <c r="AQ91" s="210">
        <f t="shared" si="720"/>
        <v>0</v>
      </c>
      <c r="AR91" s="210">
        <f t="shared" si="721"/>
        <v>0</v>
      </c>
      <c r="AS91" s="210">
        <f t="shared" ref="AS91" si="839">IF(AR90=0,AR$14,0)</f>
        <v>0</v>
      </c>
      <c r="AT91" s="210">
        <f t="shared" si="723"/>
        <v>0</v>
      </c>
      <c r="AU91" s="210">
        <f t="shared" si="724"/>
        <v>0</v>
      </c>
      <c r="AV91" s="210">
        <f t="shared" ref="AV91" si="840">IF(AU90=0,AU$14,0)</f>
        <v>0</v>
      </c>
      <c r="AW91" s="210">
        <f t="shared" si="726"/>
        <v>0</v>
      </c>
      <c r="AX91" s="210">
        <f t="shared" si="727"/>
        <v>0</v>
      </c>
      <c r="AY91" s="210">
        <f t="shared" ref="AY91" si="841">IF(AX90=0,AX$14,0)</f>
        <v>0</v>
      </c>
      <c r="AZ91" s="210">
        <f t="shared" si="729"/>
        <v>0</v>
      </c>
      <c r="BA91" s="210">
        <f t="shared" si="730"/>
        <v>0</v>
      </c>
      <c r="BB91" s="210">
        <f t="shared" si="777"/>
        <v>0</v>
      </c>
      <c r="BC91" s="210">
        <f t="shared" si="731"/>
        <v>0</v>
      </c>
      <c r="BD91" s="210">
        <f t="shared" si="732"/>
        <v>0</v>
      </c>
      <c r="BE91" s="210">
        <f t="shared" si="778"/>
        <v>0</v>
      </c>
      <c r="BF91" s="210">
        <f t="shared" si="733"/>
        <v>0</v>
      </c>
      <c r="BG91" s="210">
        <f t="shared" si="734"/>
        <v>0</v>
      </c>
      <c r="BH91" s="210">
        <f t="shared" si="779"/>
        <v>0</v>
      </c>
      <c r="BI91" s="210">
        <f t="shared" si="735"/>
        <v>0</v>
      </c>
      <c r="BJ91" s="210">
        <f t="shared" si="736"/>
        <v>0</v>
      </c>
      <c r="BK91" s="210">
        <f t="shared" si="780"/>
        <v>0</v>
      </c>
      <c r="BL91" s="210">
        <f t="shared" si="737"/>
        <v>0</v>
      </c>
      <c r="BM91" s="210">
        <f t="shared" si="738"/>
        <v>0</v>
      </c>
      <c r="BN91" s="210">
        <f t="shared" si="781"/>
        <v>0</v>
      </c>
      <c r="BO91" s="210">
        <f t="shared" si="739"/>
        <v>0</v>
      </c>
      <c r="BP91" s="210">
        <f t="shared" si="740"/>
        <v>0</v>
      </c>
      <c r="BQ91" s="210">
        <f t="shared" si="782"/>
        <v>0</v>
      </c>
      <c r="BR91" s="210">
        <f t="shared" si="741"/>
        <v>0</v>
      </c>
      <c r="BS91" s="210">
        <f t="shared" si="742"/>
        <v>0</v>
      </c>
      <c r="BT91" s="210">
        <f t="shared" si="783"/>
        <v>0</v>
      </c>
      <c r="BU91" s="210">
        <f t="shared" si="743"/>
        <v>0</v>
      </c>
      <c r="BV91" s="210">
        <f t="shared" si="744"/>
        <v>0</v>
      </c>
      <c r="BW91" s="210">
        <f t="shared" si="784"/>
        <v>0</v>
      </c>
      <c r="BX91" s="210">
        <f t="shared" si="745"/>
        <v>0</v>
      </c>
      <c r="BY91" s="210">
        <f t="shared" si="746"/>
        <v>0</v>
      </c>
      <c r="BZ91" s="210">
        <f t="shared" si="785"/>
        <v>0</v>
      </c>
      <c r="CA91" s="210">
        <f t="shared" si="747"/>
        <v>0</v>
      </c>
      <c r="CB91" s="210">
        <f t="shared" si="748"/>
        <v>0</v>
      </c>
      <c r="CC91" s="210">
        <f t="shared" si="786"/>
        <v>0</v>
      </c>
      <c r="CD91" s="210">
        <f t="shared" si="749"/>
        <v>0</v>
      </c>
      <c r="CE91" s="210">
        <f t="shared" si="750"/>
        <v>0</v>
      </c>
      <c r="CF91" s="210">
        <f t="shared" si="787"/>
        <v>0</v>
      </c>
      <c r="CG91" s="210">
        <f t="shared" si="751"/>
        <v>0</v>
      </c>
      <c r="CH91" s="210">
        <f t="shared" si="752"/>
        <v>0</v>
      </c>
      <c r="CI91" s="210">
        <f t="shared" si="788"/>
        <v>0</v>
      </c>
      <c r="CJ91" s="210">
        <f t="shared" si="753"/>
        <v>0</v>
      </c>
      <c r="CK91" s="210">
        <f t="shared" si="754"/>
        <v>0</v>
      </c>
      <c r="CL91" s="210">
        <f t="shared" si="789"/>
        <v>0</v>
      </c>
      <c r="CM91" s="210">
        <f t="shared" si="755"/>
        <v>0</v>
      </c>
      <c r="CN91" s="210">
        <f t="shared" si="756"/>
        <v>0</v>
      </c>
      <c r="CO91" s="210">
        <f t="shared" si="790"/>
        <v>0</v>
      </c>
      <c r="CP91" s="210">
        <f t="shared" si="757"/>
        <v>0</v>
      </c>
      <c r="CQ91" s="210">
        <f t="shared" si="758"/>
        <v>0</v>
      </c>
      <c r="CR91" s="210">
        <f t="shared" si="791"/>
        <v>0</v>
      </c>
      <c r="CS91" s="210">
        <f t="shared" si="759"/>
        <v>0</v>
      </c>
      <c r="CT91" s="210">
        <f t="shared" si="760"/>
        <v>0</v>
      </c>
      <c r="CU91" s="56">
        <f t="shared" si="792"/>
        <v>0</v>
      </c>
      <c r="CV91" s="64"/>
      <c r="CX91" s="133">
        <f t="shared" si="649"/>
        <v>0</v>
      </c>
      <c r="CY91" s="131">
        <v>74</v>
      </c>
      <c r="DA91" s="133">
        <f t="shared" si="650"/>
        <v>0</v>
      </c>
      <c r="DB91" s="131">
        <v>74</v>
      </c>
      <c r="DD91" s="133">
        <f t="shared" si="651"/>
        <v>0</v>
      </c>
      <c r="DE91" s="131">
        <v>74</v>
      </c>
      <c r="DG91" s="133">
        <f t="shared" si="652"/>
        <v>0</v>
      </c>
      <c r="DH91" s="131">
        <v>74</v>
      </c>
      <c r="DJ91" s="133">
        <f t="shared" si="653"/>
        <v>0</v>
      </c>
      <c r="DK91" s="131">
        <v>74</v>
      </c>
      <c r="DM91" s="133">
        <f t="shared" si="654"/>
        <v>0</v>
      </c>
      <c r="DN91" s="131">
        <v>74</v>
      </c>
      <c r="DP91" s="133">
        <f t="shared" si="655"/>
        <v>0</v>
      </c>
      <c r="DQ91" s="131">
        <v>74</v>
      </c>
      <c r="DS91" s="133">
        <f t="shared" si="656"/>
        <v>0</v>
      </c>
      <c r="DT91" s="131">
        <v>74</v>
      </c>
      <c r="DV91" s="133">
        <f t="shared" si="657"/>
        <v>0</v>
      </c>
      <c r="DW91" s="131">
        <v>74</v>
      </c>
      <c r="DY91" s="133">
        <f t="shared" si="658"/>
        <v>0</v>
      </c>
      <c r="DZ91" s="131">
        <v>74</v>
      </c>
      <c r="EB91" s="133">
        <f t="shared" si="659"/>
        <v>0</v>
      </c>
      <c r="EC91" s="131">
        <v>74</v>
      </c>
      <c r="EE91" s="133">
        <f t="shared" si="660"/>
        <v>0</v>
      </c>
      <c r="EF91" s="131">
        <v>74</v>
      </c>
      <c r="EH91" s="133">
        <f t="shared" si="661"/>
        <v>0</v>
      </c>
      <c r="EI91" s="131">
        <v>74</v>
      </c>
      <c r="EK91" s="133">
        <f t="shared" si="662"/>
        <v>0</v>
      </c>
      <c r="EL91" s="131">
        <v>74</v>
      </c>
      <c r="EN91" s="133">
        <f t="shared" si="663"/>
        <v>0</v>
      </c>
      <c r="EO91" s="131">
        <v>74</v>
      </c>
      <c r="EQ91" s="133">
        <f t="shared" si="664"/>
        <v>0</v>
      </c>
      <c r="ER91" s="131">
        <v>74</v>
      </c>
      <c r="ET91" s="133">
        <f t="shared" si="665"/>
        <v>0</v>
      </c>
      <c r="EU91" s="131">
        <v>74</v>
      </c>
      <c r="EW91" s="133">
        <f t="shared" si="666"/>
        <v>0</v>
      </c>
      <c r="EX91" s="131">
        <v>74</v>
      </c>
      <c r="EZ91" s="133">
        <f t="shared" si="667"/>
        <v>0</v>
      </c>
      <c r="FA91" s="131">
        <v>74</v>
      </c>
      <c r="FC91" s="133">
        <f t="shared" si="668"/>
        <v>0</v>
      </c>
      <c r="FD91" s="131">
        <v>74</v>
      </c>
      <c r="FF91" s="133">
        <f t="shared" si="669"/>
        <v>0</v>
      </c>
      <c r="FG91" s="131">
        <v>74</v>
      </c>
      <c r="FI91" s="133">
        <f t="shared" si="670"/>
        <v>0</v>
      </c>
      <c r="FJ91" s="131">
        <v>74</v>
      </c>
      <c r="FL91" s="133">
        <f t="shared" si="671"/>
        <v>0</v>
      </c>
      <c r="FM91" s="131">
        <v>74</v>
      </c>
      <c r="FO91" s="133">
        <f t="shared" si="672"/>
        <v>0</v>
      </c>
      <c r="FP91" s="131">
        <v>74</v>
      </c>
      <c r="FR91" s="133">
        <f t="shared" si="673"/>
        <v>0</v>
      </c>
      <c r="FS91" s="131">
        <v>74</v>
      </c>
      <c r="FU91" s="133">
        <f t="shared" si="674"/>
        <v>0</v>
      </c>
      <c r="FV91" s="131">
        <v>74</v>
      </c>
      <c r="FX91" s="133">
        <f t="shared" si="675"/>
        <v>0</v>
      </c>
      <c r="FY91" s="131">
        <v>74</v>
      </c>
      <c r="GA91" s="133">
        <f t="shared" si="676"/>
        <v>0</v>
      </c>
      <c r="GB91" s="131">
        <v>74</v>
      </c>
      <c r="GD91" s="133">
        <f t="shared" si="677"/>
        <v>0</v>
      </c>
      <c r="GE91" s="131">
        <v>74</v>
      </c>
      <c r="GG91" s="133">
        <f t="shared" si="678"/>
        <v>0</v>
      </c>
      <c r="GH91" s="131">
        <v>74</v>
      </c>
      <c r="GJ91" s="133">
        <f t="shared" si="679"/>
        <v>0</v>
      </c>
      <c r="GK91" s="131">
        <v>74</v>
      </c>
      <c r="GM91" s="133">
        <f t="shared" si="680"/>
        <v>0</v>
      </c>
      <c r="GN91" s="131">
        <v>74</v>
      </c>
    </row>
    <row r="92" spans="1:211" x14ac:dyDescent="0.25">
      <c r="A92" s="65">
        <f t="shared" si="681"/>
        <v>0</v>
      </c>
      <c r="B92" s="65">
        <f t="shared" si="682"/>
        <v>0</v>
      </c>
      <c r="C92" s="227">
        <v>75</v>
      </c>
      <c r="D92" s="54">
        <f t="shared" si="692"/>
        <v>0</v>
      </c>
      <c r="E92" s="78">
        <f t="shared" si="793"/>
        <v>0</v>
      </c>
      <c r="F92" s="78"/>
      <c r="G92" s="55">
        <f t="shared" si="693"/>
        <v>0</v>
      </c>
      <c r="H92" s="56">
        <f t="shared" si="683"/>
        <v>0</v>
      </c>
      <c r="I92" s="78">
        <f t="shared" si="761"/>
        <v>40</v>
      </c>
      <c r="J92" s="78">
        <f t="shared" si="694"/>
        <v>0</v>
      </c>
      <c r="K92" s="78">
        <f t="shared" si="695"/>
        <v>0</v>
      </c>
      <c r="L92" s="78">
        <f t="shared" si="762"/>
        <v>60</v>
      </c>
      <c r="M92" s="55">
        <f t="shared" si="696"/>
        <v>0</v>
      </c>
      <c r="N92" s="56">
        <f t="shared" si="697"/>
        <v>0</v>
      </c>
      <c r="O92" s="78">
        <f t="shared" si="763"/>
        <v>0</v>
      </c>
      <c r="P92" s="78">
        <f t="shared" si="698"/>
        <v>0</v>
      </c>
      <c r="Q92" s="78">
        <f t="shared" si="699"/>
        <v>0</v>
      </c>
      <c r="R92" s="78">
        <f t="shared" si="764"/>
        <v>0</v>
      </c>
      <c r="S92" s="55">
        <f t="shared" si="700"/>
        <v>0</v>
      </c>
      <c r="T92" s="56">
        <f t="shared" si="765"/>
        <v>0</v>
      </c>
      <c r="U92" s="78">
        <f t="shared" si="766"/>
        <v>0</v>
      </c>
      <c r="V92" s="78">
        <f t="shared" si="701"/>
        <v>0</v>
      </c>
      <c r="W92" s="78">
        <f t="shared" si="702"/>
        <v>0</v>
      </c>
      <c r="X92" s="78">
        <f t="shared" si="767"/>
        <v>0</v>
      </c>
      <c r="Y92" s="55">
        <f t="shared" si="703"/>
        <v>0</v>
      </c>
      <c r="Z92" s="228">
        <f t="shared" si="704"/>
        <v>0</v>
      </c>
      <c r="AA92" s="3">
        <f t="shared" si="768"/>
        <v>0</v>
      </c>
      <c r="AB92" s="210">
        <f t="shared" si="705"/>
        <v>0</v>
      </c>
      <c r="AC92" s="210">
        <f t="shared" si="706"/>
        <v>0</v>
      </c>
      <c r="AD92" s="210">
        <f t="shared" ref="AD92" si="842">IF(AC91=0,AC$14,0)</f>
        <v>0</v>
      </c>
      <c r="AE92" s="210">
        <f t="shared" si="708"/>
        <v>0</v>
      </c>
      <c r="AF92" s="210">
        <f t="shared" si="709"/>
        <v>0</v>
      </c>
      <c r="AG92" s="210">
        <f t="shared" ref="AG92" si="843">IF(AF91=0,AF$14,0)</f>
        <v>0</v>
      </c>
      <c r="AH92" s="210">
        <f t="shared" si="711"/>
        <v>0</v>
      </c>
      <c r="AI92" s="210">
        <f t="shared" si="712"/>
        <v>0</v>
      </c>
      <c r="AJ92" s="210">
        <f t="shared" ref="AJ92" si="844">IF(AI91=0,AI$14,0)</f>
        <v>0</v>
      </c>
      <c r="AK92" s="210">
        <f t="shared" si="714"/>
        <v>0</v>
      </c>
      <c r="AL92" s="210">
        <f t="shared" si="715"/>
        <v>0</v>
      </c>
      <c r="AM92" s="210">
        <f t="shared" ref="AM92" si="845">IF(AL91=0,AL$14,0)</f>
        <v>0</v>
      </c>
      <c r="AN92" s="210">
        <f t="shared" si="717"/>
        <v>0</v>
      </c>
      <c r="AO92" s="210">
        <f t="shared" si="718"/>
        <v>0</v>
      </c>
      <c r="AP92" s="210">
        <f t="shared" ref="AP92" si="846">IF(AO91=0,AO$14,0)</f>
        <v>0</v>
      </c>
      <c r="AQ92" s="210">
        <f t="shared" si="720"/>
        <v>0</v>
      </c>
      <c r="AR92" s="210">
        <f t="shared" si="721"/>
        <v>0</v>
      </c>
      <c r="AS92" s="210">
        <f t="shared" ref="AS92" si="847">IF(AR91=0,AR$14,0)</f>
        <v>0</v>
      </c>
      <c r="AT92" s="210">
        <f t="shared" si="723"/>
        <v>0</v>
      </c>
      <c r="AU92" s="210">
        <f t="shared" si="724"/>
        <v>0</v>
      </c>
      <c r="AV92" s="210">
        <f t="shared" ref="AV92" si="848">IF(AU91=0,AU$14,0)</f>
        <v>0</v>
      </c>
      <c r="AW92" s="210">
        <f t="shared" si="726"/>
        <v>0</v>
      </c>
      <c r="AX92" s="210">
        <f t="shared" si="727"/>
        <v>0</v>
      </c>
      <c r="AY92" s="210">
        <f t="shared" ref="AY92" si="849">IF(AX91=0,AX$14,0)</f>
        <v>0</v>
      </c>
      <c r="AZ92" s="210">
        <f t="shared" si="729"/>
        <v>0</v>
      </c>
      <c r="BA92" s="210">
        <f t="shared" si="730"/>
        <v>0</v>
      </c>
      <c r="BB92" s="210">
        <f t="shared" si="777"/>
        <v>0</v>
      </c>
      <c r="BC92" s="210">
        <f t="shared" si="731"/>
        <v>0</v>
      </c>
      <c r="BD92" s="210">
        <f t="shared" si="732"/>
        <v>0</v>
      </c>
      <c r="BE92" s="210">
        <f t="shared" si="778"/>
        <v>0</v>
      </c>
      <c r="BF92" s="210">
        <f t="shared" si="733"/>
        <v>0</v>
      </c>
      <c r="BG92" s="210">
        <f t="shared" si="734"/>
        <v>0</v>
      </c>
      <c r="BH92" s="210">
        <f t="shared" si="779"/>
        <v>0</v>
      </c>
      <c r="BI92" s="210">
        <f t="shared" si="735"/>
        <v>0</v>
      </c>
      <c r="BJ92" s="210">
        <f t="shared" si="736"/>
        <v>0</v>
      </c>
      <c r="BK92" s="210">
        <f t="shared" si="780"/>
        <v>0</v>
      </c>
      <c r="BL92" s="210">
        <f t="shared" si="737"/>
        <v>0</v>
      </c>
      <c r="BM92" s="210">
        <f t="shared" si="738"/>
        <v>0</v>
      </c>
      <c r="BN92" s="210">
        <f t="shared" si="781"/>
        <v>0</v>
      </c>
      <c r="BO92" s="210">
        <f t="shared" si="739"/>
        <v>0</v>
      </c>
      <c r="BP92" s="210">
        <f t="shared" si="740"/>
        <v>0</v>
      </c>
      <c r="BQ92" s="210">
        <f t="shared" si="782"/>
        <v>0</v>
      </c>
      <c r="BR92" s="210">
        <f t="shared" si="741"/>
        <v>0</v>
      </c>
      <c r="BS92" s="210">
        <f t="shared" si="742"/>
        <v>0</v>
      </c>
      <c r="BT92" s="210">
        <f t="shared" si="783"/>
        <v>0</v>
      </c>
      <c r="BU92" s="210">
        <f t="shared" si="743"/>
        <v>0</v>
      </c>
      <c r="BV92" s="210">
        <f t="shared" si="744"/>
        <v>0</v>
      </c>
      <c r="BW92" s="210">
        <f t="shared" si="784"/>
        <v>0</v>
      </c>
      <c r="BX92" s="210">
        <f t="shared" si="745"/>
        <v>0</v>
      </c>
      <c r="BY92" s="210">
        <f t="shared" si="746"/>
        <v>0</v>
      </c>
      <c r="BZ92" s="210">
        <f t="shared" si="785"/>
        <v>0</v>
      </c>
      <c r="CA92" s="210">
        <f t="shared" si="747"/>
        <v>0</v>
      </c>
      <c r="CB92" s="210">
        <f t="shared" si="748"/>
        <v>0</v>
      </c>
      <c r="CC92" s="210">
        <f t="shared" si="786"/>
        <v>0</v>
      </c>
      <c r="CD92" s="210">
        <f t="shared" si="749"/>
        <v>0</v>
      </c>
      <c r="CE92" s="210">
        <f t="shared" si="750"/>
        <v>0</v>
      </c>
      <c r="CF92" s="210">
        <f t="shared" si="787"/>
        <v>0</v>
      </c>
      <c r="CG92" s="210">
        <f t="shared" si="751"/>
        <v>0</v>
      </c>
      <c r="CH92" s="210">
        <f t="shared" si="752"/>
        <v>0</v>
      </c>
      <c r="CI92" s="210">
        <f t="shared" si="788"/>
        <v>0</v>
      </c>
      <c r="CJ92" s="210">
        <f t="shared" si="753"/>
        <v>0</v>
      </c>
      <c r="CK92" s="210">
        <f t="shared" si="754"/>
        <v>0</v>
      </c>
      <c r="CL92" s="210">
        <f t="shared" si="789"/>
        <v>0</v>
      </c>
      <c r="CM92" s="210">
        <f t="shared" si="755"/>
        <v>0</v>
      </c>
      <c r="CN92" s="210">
        <f t="shared" si="756"/>
        <v>0</v>
      </c>
      <c r="CO92" s="210">
        <f t="shared" si="790"/>
        <v>0</v>
      </c>
      <c r="CP92" s="210">
        <f t="shared" si="757"/>
        <v>0</v>
      </c>
      <c r="CQ92" s="210">
        <f t="shared" si="758"/>
        <v>0</v>
      </c>
      <c r="CR92" s="210">
        <f t="shared" si="791"/>
        <v>0</v>
      </c>
      <c r="CS92" s="210">
        <f t="shared" si="759"/>
        <v>0</v>
      </c>
      <c r="CT92" s="210">
        <f t="shared" si="760"/>
        <v>0</v>
      </c>
      <c r="CU92" s="56">
        <f t="shared" si="792"/>
        <v>0</v>
      </c>
      <c r="CV92" s="64"/>
      <c r="CX92" s="133">
        <f t="shared" si="649"/>
        <v>0</v>
      </c>
      <c r="CY92" s="131">
        <v>75</v>
      </c>
      <c r="DA92" s="133">
        <f t="shared" si="650"/>
        <v>0</v>
      </c>
      <c r="DB92" s="131">
        <v>75</v>
      </c>
      <c r="DD92" s="133">
        <f t="shared" si="651"/>
        <v>0</v>
      </c>
      <c r="DE92" s="131">
        <v>75</v>
      </c>
      <c r="DG92" s="133">
        <f t="shared" si="652"/>
        <v>0</v>
      </c>
      <c r="DH92" s="131">
        <v>75</v>
      </c>
      <c r="DJ92" s="133">
        <f t="shared" si="653"/>
        <v>0</v>
      </c>
      <c r="DK92" s="131">
        <v>75</v>
      </c>
      <c r="DM92" s="133">
        <f t="shared" si="654"/>
        <v>0</v>
      </c>
      <c r="DN92" s="131">
        <v>75</v>
      </c>
      <c r="DP92" s="133">
        <f t="shared" si="655"/>
        <v>0</v>
      </c>
      <c r="DQ92" s="131">
        <v>75</v>
      </c>
      <c r="DS92" s="133">
        <f t="shared" si="656"/>
        <v>0</v>
      </c>
      <c r="DT92" s="131">
        <v>75</v>
      </c>
      <c r="DV92" s="133">
        <f t="shared" si="657"/>
        <v>0</v>
      </c>
      <c r="DW92" s="131">
        <v>75</v>
      </c>
      <c r="DY92" s="133">
        <f t="shared" si="658"/>
        <v>0</v>
      </c>
      <c r="DZ92" s="131">
        <v>75</v>
      </c>
      <c r="EB92" s="133">
        <f t="shared" si="659"/>
        <v>0</v>
      </c>
      <c r="EC92" s="131">
        <v>75</v>
      </c>
      <c r="EE92" s="133">
        <f t="shared" si="660"/>
        <v>0</v>
      </c>
      <c r="EF92" s="131">
        <v>75</v>
      </c>
      <c r="EH92" s="133">
        <f t="shared" si="661"/>
        <v>0</v>
      </c>
      <c r="EI92" s="131">
        <v>75</v>
      </c>
      <c r="EK92" s="133">
        <f t="shared" si="662"/>
        <v>0</v>
      </c>
      <c r="EL92" s="131">
        <v>75</v>
      </c>
      <c r="EN92" s="133">
        <f t="shared" si="663"/>
        <v>0</v>
      </c>
      <c r="EO92" s="131">
        <v>75</v>
      </c>
      <c r="EQ92" s="133">
        <f t="shared" si="664"/>
        <v>0</v>
      </c>
      <c r="ER92" s="131">
        <v>75</v>
      </c>
      <c r="ET92" s="133">
        <f t="shared" si="665"/>
        <v>0</v>
      </c>
      <c r="EU92" s="131">
        <v>75</v>
      </c>
      <c r="EW92" s="133">
        <f t="shared" si="666"/>
        <v>0</v>
      </c>
      <c r="EX92" s="131">
        <v>75</v>
      </c>
      <c r="EZ92" s="133">
        <f t="shared" si="667"/>
        <v>0</v>
      </c>
      <c r="FA92" s="131">
        <v>75</v>
      </c>
      <c r="FC92" s="133">
        <f t="shared" si="668"/>
        <v>0</v>
      </c>
      <c r="FD92" s="131">
        <v>75</v>
      </c>
      <c r="FF92" s="133">
        <f t="shared" si="669"/>
        <v>0</v>
      </c>
      <c r="FG92" s="131">
        <v>75</v>
      </c>
      <c r="FI92" s="133">
        <f t="shared" si="670"/>
        <v>0</v>
      </c>
      <c r="FJ92" s="131">
        <v>75</v>
      </c>
      <c r="FL92" s="133">
        <f t="shared" si="671"/>
        <v>0</v>
      </c>
      <c r="FM92" s="131">
        <v>75</v>
      </c>
      <c r="FO92" s="133">
        <f t="shared" si="672"/>
        <v>0</v>
      </c>
      <c r="FP92" s="131">
        <v>75</v>
      </c>
      <c r="FR92" s="133">
        <f t="shared" si="673"/>
        <v>0</v>
      </c>
      <c r="FS92" s="131">
        <v>75</v>
      </c>
      <c r="FU92" s="133">
        <f t="shared" si="674"/>
        <v>0</v>
      </c>
      <c r="FV92" s="131">
        <v>75</v>
      </c>
      <c r="FX92" s="133">
        <f t="shared" si="675"/>
        <v>0</v>
      </c>
      <c r="FY92" s="131">
        <v>75</v>
      </c>
      <c r="GA92" s="133">
        <f t="shared" si="676"/>
        <v>0</v>
      </c>
      <c r="GB92" s="131">
        <v>75</v>
      </c>
      <c r="GD92" s="133">
        <f t="shared" si="677"/>
        <v>0</v>
      </c>
      <c r="GE92" s="131">
        <v>75</v>
      </c>
      <c r="GG92" s="133">
        <f t="shared" si="678"/>
        <v>0</v>
      </c>
      <c r="GH92" s="131">
        <v>75</v>
      </c>
      <c r="GJ92" s="133">
        <f t="shared" si="679"/>
        <v>0</v>
      </c>
      <c r="GK92" s="131">
        <v>75</v>
      </c>
      <c r="GM92" s="133">
        <f t="shared" si="680"/>
        <v>0</v>
      </c>
      <c r="GN92" s="131">
        <v>75</v>
      </c>
    </row>
    <row r="93" spans="1:211" x14ac:dyDescent="0.25">
      <c r="A93" s="65">
        <f t="shared" si="681"/>
        <v>0</v>
      </c>
      <c r="B93" s="65">
        <f t="shared" si="682"/>
        <v>0</v>
      </c>
      <c r="C93" s="227">
        <v>76</v>
      </c>
      <c r="D93" s="54">
        <f t="shared" si="692"/>
        <v>0</v>
      </c>
      <c r="E93" s="78">
        <f t="shared" si="793"/>
        <v>0</v>
      </c>
      <c r="F93" s="78"/>
      <c r="G93" s="55">
        <f t="shared" si="693"/>
        <v>0</v>
      </c>
      <c r="H93" s="56">
        <f t="shared" si="683"/>
        <v>0</v>
      </c>
      <c r="I93" s="78">
        <f t="shared" si="761"/>
        <v>40</v>
      </c>
      <c r="J93" s="78">
        <f t="shared" si="694"/>
        <v>0</v>
      </c>
      <c r="K93" s="78">
        <f t="shared" si="695"/>
        <v>0</v>
      </c>
      <c r="L93" s="78">
        <f t="shared" si="762"/>
        <v>60</v>
      </c>
      <c r="M93" s="55">
        <f t="shared" si="696"/>
        <v>0</v>
      </c>
      <c r="N93" s="56">
        <f t="shared" si="697"/>
        <v>0</v>
      </c>
      <c r="O93" s="78">
        <f t="shared" si="763"/>
        <v>0</v>
      </c>
      <c r="P93" s="78">
        <f t="shared" si="698"/>
        <v>0</v>
      </c>
      <c r="Q93" s="78">
        <f t="shared" si="699"/>
        <v>0</v>
      </c>
      <c r="R93" s="78">
        <f t="shared" si="764"/>
        <v>0</v>
      </c>
      <c r="S93" s="55">
        <f t="shared" si="700"/>
        <v>0</v>
      </c>
      <c r="T93" s="56">
        <f t="shared" si="765"/>
        <v>0</v>
      </c>
      <c r="U93" s="78">
        <f t="shared" si="766"/>
        <v>0</v>
      </c>
      <c r="V93" s="78">
        <f t="shared" si="701"/>
        <v>0</v>
      </c>
      <c r="W93" s="78">
        <f t="shared" si="702"/>
        <v>0</v>
      </c>
      <c r="X93" s="78">
        <f t="shared" si="767"/>
        <v>0</v>
      </c>
      <c r="Y93" s="55">
        <f t="shared" si="703"/>
        <v>0</v>
      </c>
      <c r="Z93" s="228">
        <f t="shared" si="704"/>
        <v>0</v>
      </c>
      <c r="AA93" s="3">
        <f t="shared" si="768"/>
        <v>0</v>
      </c>
      <c r="AB93" s="210">
        <f t="shared" si="705"/>
        <v>0</v>
      </c>
      <c r="AC93" s="210">
        <f t="shared" si="706"/>
        <v>0</v>
      </c>
      <c r="AD93" s="210">
        <f t="shared" ref="AD93" si="850">IF(AC92=0,AC$14,0)</f>
        <v>0</v>
      </c>
      <c r="AE93" s="210">
        <f t="shared" si="708"/>
        <v>0</v>
      </c>
      <c r="AF93" s="210">
        <f t="shared" si="709"/>
        <v>0</v>
      </c>
      <c r="AG93" s="210">
        <f t="shared" ref="AG93" si="851">IF(AF92=0,AF$14,0)</f>
        <v>0</v>
      </c>
      <c r="AH93" s="210">
        <f t="shared" si="711"/>
        <v>0</v>
      </c>
      <c r="AI93" s="210">
        <f t="shared" si="712"/>
        <v>0</v>
      </c>
      <c r="AJ93" s="210">
        <f t="shared" ref="AJ93" si="852">IF(AI92=0,AI$14,0)</f>
        <v>0</v>
      </c>
      <c r="AK93" s="210">
        <f t="shared" si="714"/>
        <v>0</v>
      </c>
      <c r="AL93" s="210">
        <f t="shared" si="715"/>
        <v>0</v>
      </c>
      <c r="AM93" s="210">
        <f t="shared" ref="AM93" si="853">IF(AL92=0,AL$14,0)</f>
        <v>0</v>
      </c>
      <c r="AN93" s="210">
        <f t="shared" si="717"/>
        <v>0</v>
      </c>
      <c r="AO93" s="210">
        <f t="shared" si="718"/>
        <v>0</v>
      </c>
      <c r="AP93" s="210">
        <f t="shared" ref="AP93" si="854">IF(AO92=0,AO$14,0)</f>
        <v>0</v>
      </c>
      <c r="AQ93" s="210">
        <f t="shared" si="720"/>
        <v>0</v>
      </c>
      <c r="AR93" s="210">
        <f t="shared" si="721"/>
        <v>0</v>
      </c>
      <c r="AS93" s="210">
        <f t="shared" ref="AS93" si="855">IF(AR92=0,AR$14,0)</f>
        <v>0</v>
      </c>
      <c r="AT93" s="210">
        <f t="shared" si="723"/>
        <v>0</v>
      </c>
      <c r="AU93" s="210">
        <f t="shared" si="724"/>
        <v>0</v>
      </c>
      <c r="AV93" s="210">
        <f t="shared" ref="AV93" si="856">IF(AU92=0,AU$14,0)</f>
        <v>0</v>
      </c>
      <c r="AW93" s="210">
        <f t="shared" si="726"/>
        <v>0</v>
      </c>
      <c r="AX93" s="210">
        <f t="shared" si="727"/>
        <v>0</v>
      </c>
      <c r="AY93" s="210">
        <f t="shared" ref="AY93" si="857">IF(AX92=0,AX$14,0)</f>
        <v>0</v>
      </c>
      <c r="AZ93" s="210">
        <f t="shared" si="729"/>
        <v>0</v>
      </c>
      <c r="BA93" s="210">
        <f t="shared" si="730"/>
        <v>0</v>
      </c>
      <c r="BB93" s="210">
        <f t="shared" si="777"/>
        <v>0</v>
      </c>
      <c r="BC93" s="210">
        <f t="shared" si="731"/>
        <v>0</v>
      </c>
      <c r="BD93" s="210">
        <f t="shared" si="732"/>
        <v>0</v>
      </c>
      <c r="BE93" s="210">
        <f t="shared" si="778"/>
        <v>0</v>
      </c>
      <c r="BF93" s="210">
        <f t="shared" si="733"/>
        <v>0</v>
      </c>
      <c r="BG93" s="210">
        <f t="shared" si="734"/>
        <v>0</v>
      </c>
      <c r="BH93" s="210">
        <f t="shared" si="779"/>
        <v>0</v>
      </c>
      <c r="BI93" s="210">
        <f t="shared" si="735"/>
        <v>0</v>
      </c>
      <c r="BJ93" s="210">
        <f t="shared" si="736"/>
        <v>0</v>
      </c>
      <c r="BK93" s="210">
        <f t="shared" si="780"/>
        <v>0</v>
      </c>
      <c r="BL93" s="210">
        <f t="shared" si="737"/>
        <v>0</v>
      </c>
      <c r="BM93" s="210">
        <f t="shared" si="738"/>
        <v>0</v>
      </c>
      <c r="BN93" s="210">
        <f t="shared" si="781"/>
        <v>0</v>
      </c>
      <c r="BO93" s="210">
        <f t="shared" si="739"/>
        <v>0</v>
      </c>
      <c r="BP93" s="210">
        <f t="shared" si="740"/>
        <v>0</v>
      </c>
      <c r="BQ93" s="210">
        <f t="shared" si="782"/>
        <v>0</v>
      </c>
      <c r="BR93" s="210">
        <f t="shared" si="741"/>
        <v>0</v>
      </c>
      <c r="BS93" s="210">
        <f t="shared" si="742"/>
        <v>0</v>
      </c>
      <c r="BT93" s="210">
        <f t="shared" si="783"/>
        <v>0</v>
      </c>
      <c r="BU93" s="210">
        <f t="shared" si="743"/>
        <v>0</v>
      </c>
      <c r="BV93" s="210">
        <f t="shared" si="744"/>
        <v>0</v>
      </c>
      <c r="BW93" s="210">
        <f t="shared" si="784"/>
        <v>0</v>
      </c>
      <c r="BX93" s="210">
        <f t="shared" si="745"/>
        <v>0</v>
      </c>
      <c r="BY93" s="210">
        <f t="shared" si="746"/>
        <v>0</v>
      </c>
      <c r="BZ93" s="210">
        <f t="shared" si="785"/>
        <v>0</v>
      </c>
      <c r="CA93" s="210">
        <f t="shared" si="747"/>
        <v>0</v>
      </c>
      <c r="CB93" s="210">
        <f t="shared" si="748"/>
        <v>0</v>
      </c>
      <c r="CC93" s="210">
        <f t="shared" si="786"/>
        <v>0</v>
      </c>
      <c r="CD93" s="210">
        <f t="shared" si="749"/>
        <v>0</v>
      </c>
      <c r="CE93" s="210">
        <f t="shared" si="750"/>
        <v>0</v>
      </c>
      <c r="CF93" s="210">
        <f t="shared" si="787"/>
        <v>0</v>
      </c>
      <c r="CG93" s="210">
        <f t="shared" si="751"/>
        <v>0</v>
      </c>
      <c r="CH93" s="210">
        <f t="shared" si="752"/>
        <v>0</v>
      </c>
      <c r="CI93" s="210">
        <f t="shared" si="788"/>
        <v>0</v>
      </c>
      <c r="CJ93" s="210">
        <f t="shared" si="753"/>
        <v>0</v>
      </c>
      <c r="CK93" s="210">
        <f t="shared" si="754"/>
        <v>0</v>
      </c>
      <c r="CL93" s="210">
        <f t="shared" si="789"/>
        <v>0</v>
      </c>
      <c r="CM93" s="210">
        <f t="shared" si="755"/>
        <v>0</v>
      </c>
      <c r="CN93" s="210">
        <f t="shared" si="756"/>
        <v>0</v>
      </c>
      <c r="CO93" s="210">
        <f t="shared" si="790"/>
        <v>0</v>
      </c>
      <c r="CP93" s="210">
        <f t="shared" si="757"/>
        <v>0</v>
      </c>
      <c r="CQ93" s="210">
        <f t="shared" si="758"/>
        <v>0</v>
      </c>
      <c r="CR93" s="210">
        <f t="shared" si="791"/>
        <v>0</v>
      </c>
      <c r="CS93" s="210">
        <f t="shared" si="759"/>
        <v>0</v>
      </c>
      <c r="CT93" s="210">
        <f t="shared" si="760"/>
        <v>0</v>
      </c>
      <c r="CU93" s="56">
        <f t="shared" si="792"/>
        <v>0</v>
      </c>
      <c r="CV93" s="64"/>
      <c r="CX93" s="133">
        <f t="shared" si="649"/>
        <v>0</v>
      </c>
      <c r="CY93" s="131">
        <v>76</v>
      </c>
      <c r="DA93" s="133">
        <f t="shared" si="650"/>
        <v>0</v>
      </c>
      <c r="DB93" s="131">
        <v>76</v>
      </c>
      <c r="DD93" s="133">
        <f t="shared" si="651"/>
        <v>0</v>
      </c>
      <c r="DE93" s="131">
        <v>76</v>
      </c>
      <c r="DG93" s="133">
        <f t="shared" si="652"/>
        <v>0</v>
      </c>
      <c r="DH93" s="131">
        <v>76</v>
      </c>
      <c r="DJ93" s="133">
        <f t="shared" si="653"/>
        <v>0</v>
      </c>
      <c r="DK93" s="131">
        <v>76</v>
      </c>
      <c r="DM93" s="133">
        <f t="shared" si="654"/>
        <v>0</v>
      </c>
      <c r="DN93" s="131">
        <v>76</v>
      </c>
      <c r="DP93" s="133">
        <f t="shared" si="655"/>
        <v>0</v>
      </c>
      <c r="DQ93" s="131">
        <v>76</v>
      </c>
      <c r="DS93" s="133">
        <f t="shared" si="656"/>
        <v>0</v>
      </c>
      <c r="DT93" s="131">
        <v>76</v>
      </c>
      <c r="DV93" s="133">
        <f t="shared" si="657"/>
        <v>0</v>
      </c>
      <c r="DW93" s="131">
        <v>76</v>
      </c>
      <c r="DY93" s="133">
        <f t="shared" si="658"/>
        <v>0</v>
      </c>
      <c r="DZ93" s="131">
        <v>76</v>
      </c>
      <c r="EB93" s="133">
        <f t="shared" si="659"/>
        <v>0</v>
      </c>
      <c r="EC93" s="131">
        <v>76</v>
      </c>
      <c r="EE93" s="133">
        <f t="shared" si="660"/>
        <v>0</v>
      </c>
      <c r="EF93" s="131">
        <v>76</v>
      </c>
      <c r="EH93" s="133">
        <f t="shared" si="661"/>
        <v>0</v>
      </c>
      <c r="EI93" s="131">
        <v>76</v>
      </c>
      <c r="EK93" s="133">
        <f t="shared" si="662"/>
        <v>0</v>
      </c>
      <c r="EL93" s="131">
        <v>76</v>
      </c>
      <c r="EN93" s="133">
        <f t="shared" si="663"/>
        <v>0</v>
      </c>
      <c r="EO93" s="131">
        <v>76</v>
      </c>
      <c r="EQ93" s="133">
        <f t="shared" si="664"/>
        <v>0</v>
      </c>
      <c r="ER93" s="131">
        <v>76</v>
      </c>
      <c r="ET93" s="133">
        <f t="shared" si="665"/>
        <v>0</v>
      </c>
      <c r="EU93" s="131">
        <v>76</v>
      </c>
      <c r="EW93" s="133">
        <f t="shared" si="666"/>
        <v>0</v>
      </c>
      <c r="EX93" s="131">
        <v>76</v>
      </c>
      <c r="EZ93" s="133">
        <f t="shared" si="667"/>
        <v>0</v>
      </c>
      <c r="FA93" s="131">
        <v>76</v>
      </c>
      <c r="FC93" s="133">
        <f t="shared" si="668"/>
        <v>0</v>
      </c>
      <c r="FD93" s="131">
        <v>76</v>
      </c>
      <c r="FF93" s="133">
        <f t="shared" si="669"/>
        <v>0</v>
      </c>
      <c r="FG93" s="131">
        <v>76</v>
      </c>
      <c r="FI93" s="133">
        <f t="shared" si="670"/>
        <v>0</v>
      </c>
      <c r="FJ93" s="131">
        <v>76</v>
      </c>
      <c r="FL93" s="133">
        <f t="shared" si="671"/>
        <v>0</v>
      </c>
      <c r="FM93" s="131">
        <v>76</v>
      </c>
      <c r="FO93" s="133">
        <f t="shared" si="672"/>
        <v>0</v>
      </c>
      <c r="FP93" s="131">
        <v>76</v>
      </c>
      <c r="FR93" s="133">
        <f t="shared" si="673"/>
        <v>0</v>
      </c>
      <c r="FS93" s="131">
        <v>76</v>
      </c>
      <c r="FU93" s="133">
        <f t="shared" si="674"/>
        <v>0</v>
      </c>
      <c r="FV93" s="131">
        <v>76</v>
      </c>
      <c r="FX93" s="133">
        <f t="shared" si="675"/>
        <v>0</v>
      </c>
      <c r="FY93" s="131">
        <v>76</v>
      </c>
      <c r="GA93" s="133">
        <f t="shared" si="676"/>
        <v>0</v>
      </c>
      <c r="GB93" s="131">
        <v>76</v>
      </c>
      <c r="GD93" s="133">
        <f t="shared" si="677"/>
        <v>0</v>
      </c>
      <c r="GE93" s="131">
        <v>76</v>
      </c>
      <c r="GG93" s="133">
        <f t="shared" si="678"/>
        <v>0</v>
      </c>
      <c r="GH93" s="131">
        <v>76</v>
      </c>
      <c r="GJ93" s="133">
        <f t="shared" si="679"/>
        <v>0</v>
      </c>
      <c r="GK93" s="131">
        <v>76</v>
      </c>
      <c r="GM93" s="133">
        <f t="shared" si="680"/>
        <v>0</v>
      </c>
      <c r="GN93" s="131">
        <v>76</v>
      </c>
    </row>
    <row r="94" spans="1:211" x14ac:dyDescent="0.25">
      <c r="A94" s="65">
        <f t="shared" si="681"/>
        <v>0</v>
      </c>
      <c r="B94" s="65">
        <f t="shared" si="682"/>
        <v>0</v>
      </c>
      <c r="C94" s="227">
        <v>77</v>
      </c>
      <c r="D94" s="54">
        <f t="shared" si="692"/>
        <v>0</v>
      </c>
      <c r="E94" s="78">
        <f t="shared" si="793"/>
        <v>0</v>
      </c>
      <c r="F94" s="78"/>
      <c r="G94" s="55">
        <f t="shared" si="693"/>
        <v>0</v>
      </c>
      <c r="H94" s="56">
        <f t="shared" si="683"/>
        <v>0</v>
      </c>
      <c r="I94" s="78">
        <f t="shared" si="761"/>
        <v>40</v>
      </c>
      <c r="J94" s="78">
        <f t="shared" si="694"/>
        <v>0</v>
      </c>
      <c r="K94" s="78">
        <f t="shared" si="695"/>
        <v>0</v>
      </c>
      <c r="L94" s="78">
        <f t="shared" si="762"/>
        <v>60</v>
      </c>
      <c r="M94" s="55">
        <f t="shared" si="696"/>
        <v>0</v>
      </c>
      <c r="N94" s="56">
        <f t="shared" si="697"/>
        <v>0</v>
      </c>
      <c r="O94" s="78">
        <f t="shared" si="763"/>
        <v>0</v>
      </c>
      <c r="P94" s="78">
        <f t="shared" si="698"/>
        <v>0</v>
      </c>
      <c r="Q94" s="78">
        <f t="shared" si="699"/>
        <v>0</v>
      </c>
      <c r="R94" s="78">
        <f t="shared" si="764"/>
        <v>0</v>
      </c>
      <c r="S94" s="55">
        <f t="shared" si="700"/>
        <v>0</v>
      </c>
      <c r="T94" s="56">
        <f t="shared" si="765"/>
        <v>0</v>
      </c>
      <c r="U94" s="78">
        <f t="shared" si="766"/>
        <v>0</v>
      </c>
      <c r="V94" s="78">
        <f t="shared" si="701"/>
        <v>0</v>
      </c>
      <c r="W94" s="78">
        <f t="shared" si="702"/>
        <v>0</v>
      </c>
      <c r="X94" s="78">
        <f t="shared" si="767"/>
        <v>0</v>
      </c>
      <c r="Y94" s="55">
        <f t="shared" si="703"/>
        <v>0</v>
      </c>
      <c r="Z94" s="228">
        <f t="shared" si="704"/>
        <v>0</v>
      </c>
      <c r="AA94" s="3">
        <f t="shared" si="768"/>
        <v>0</v>
      </c>
      <c r="AB94" s="210">
        <f t="shared" si="705"/>
        <v>0</v>
      </c>
      <c r="AC94" s="210">
        <f t="shared" si="706"/>
        <v>0</v>
      </c>
      <c r="AD94" s="210">
        <f t="shared" ref="AD94" si="858">IF(AC93=0,AC$14,0)</f>
        <v>0</v>
      </c>
      <c r="AE94" s="210">
        <f t="shared" si="708"/>
        <v>0</v>
      </c>
      <c r="AF94" s="210">
        <f t="shared" si="709"/>
        <v>0</v>
      </c>
      <c r="AG94" s="210">
        <f t="shared" ref="AG94" si="859">IF(AF93=0,AF$14,0)</f>
        <v>0</v>
      </c>
      <c r="AH94" s="210">
        <f t="shared" si="711"/>
        <v>0</v>
      </c>
      <c r="AI94" s="210">
        <f t="shared" si="712"/>
        <v>0</v>
      </c>
      <c r="AJ94" s="210">
        <f t="shared" ref="AJ94" si="860">IF(AI93=0,AI$14,0)</f>
        <v>0</v>
      </c>
      <c r="AK94" s="210">
        <f t="shared" si="714"/>
        <v>0</v>
      </c>
      <c r="AL94" s="210">
        <f t="shared" si="715"/>
        <v>0</v>
      </c>
      <c r="AM94" s="210">
        <f t="shared" ref="AM94" si="861">IF(AL93=0,AL$14,0)</f>
        <v>0</v>
      </c>
      <c r="AN94" s="210">
        <f t="shared" si="717"/>
        <v>0</v>
      </c>
      <c r="AO94" s="210">
        <f t="shared" si="718"/>
        <v>0</v>
      </c>
      <c r="AP94" s="210">
        <f t="shared" ref="AP94" si="862">IF(AO93=0,AO$14,0)</f>
        <v>0</v>
      </c>
      <c r="AQ94" s="210">
        <f t="shared" si="720"/>
        <v>0</v>
      </c>
      <c r="AR94" s="210">
        <f t="shared" si="721"/>
        <v>0</v>
      </c>
      <c r="AS94" s="210">
        <f t="shared" ref="AS94" si="863">IF(AR93=0,AR$14,0)</f>
        <v>0</v>
      </c>
      <c r="AT94" s="210">
        <f t="shared" si="723"/>
        <v>0</v>
      </c>
      <c r="AU94" s="210">
        <f t="shared" si="724"/>
        <v>0</v>
      </c>
      <c r="AV94" s="210">
        <f t="shared" ref="AV94" si="864">IF(AU93=0,AU$14,0)</f>
        <v>0</v>
      </c>
      <c r="AW94" s="210">
        <f t="shared" si="726"/>
        <v>0</v>
      </c>
      <c r="AX94" s="210">
        <f t="shared" si="727"/>
        <v>0</v>
      </c>
      <c r="AY94" s="210">
        <f t="shared" ref="AY94" si="865">IF(AX93=0,AX$14,0)</f>
        <v>0</v>
      </c>
      <c r="AZ94" s="210">
        <f t="shared" si="729"/>
        <v>0</v>
      </c>
      <c r="BA94" s="210">
        <f t="shared" si="730"/>
        <v>0</v>
      </c>
      <c r="BB94" s="210">
        <f t="shared" si="777"/>
        <v>0</v>
      </c>
      <c r="BC94" s="210">
        <f t="shared" si="731"/>
        <v>0</v>
      </c>
      <c r="BD94" s="210">
        <f t="shared" si="732"/>
        <v>0</v>
      </c>
      <c r="BE94" s="210">
        <f t="shared" si="778"/>
        <v>0</v>
      </c>
      <c r="BF94" s="210">
        <f t="shared" si="733"/>
        <v>0</v>
      </c>
      <c r="BG94" s="210">
        <f t="shared" si="734"/>
        <v>0</v>
      </c>
      <c r="BH94" s="210">
        <f t="shared" si="779"/>
        <v>0</v>
      </c>
      <c r="BI94" s="210">
        <f t="shared" si="735"/>
        <v>0</v>
      </c>
      <c r="BJ94" s="210">
        <f t="shared" si="736"/>
        <v>0</v>
      </c>
      <c r="BK94" s="210">
        <f t="shared" si="780"/>
        <v>0</v>
      </c>
      <c r="BL94" s="210">
        <f t="shared" si="737"/>
        <v>0</v>
      </c>
      <c r="BM94" s="210">
        <f t="shared" si="738"/>
        <v>0</v>
      </c>
      <c r="BN94" s="210">
        <f t="shared" si="781"/>
        <v>0</v>
      </c>
      <c r="BO94" s="210">
        <f t="shared" si="739"/>
        <v>0</v>
      </c>
      <c r="BP94" s="210">
        <f t="shared" si="740"/>
        <v>0</v>
      </c>
      <c r="BQ94" s="210">
        <f t="shared" si="782"/>
        <v>0</v>
      </c>
      <c r="BR94" s="210">
        <f t="shared" si="741"/>
        <v>0</v>
      </c>
      <c r="BS94" s="210">
        <f t="shared" si="742"/>
        <v>0</v>
      </c>
      <c r="BT94" s="210">
        <f t="shared" si="783"/>
        <v>0</v>
      </c>
      <c r="BU94" s="210">
        <f t="shared" si="743"/>
        <v>0</v>
      </c>
      <c r="BV94" s="210">
        <f t="shared" si="744"/>
        <v>0</v>
      </c>
      <c r="BW94" s="210">
        <f t="shared" si="784"/>
        <v>0</v>
      </c>
      <c r="BX94" s="210">
        <f t="shared" si="745"/>
        <v>0</v>
      </c>
      <c r="BY94" s="210">
        <f t="shared" si="746"/>
        <v>0</v>
      </c>
      <c r="BZ94" s="210">
        <f t="shared" si="785"/>
        <v>0</v>
      </c>
      <c r="CA94" s="210">
        <f t="shared" si="747"/>
        <v>0</v>
      </c>
      <c r="CB94" s="210">
        <f t="shared" si="748"/>
        <v>0</v>
      </c>
      <c r="CC94" s="210">
        <f t="shared" si="786"/>
        <v>0</v>
      </c>
      <c r="CD94" s="210">
        <f t="shared" si="749"/>
        <v>0</v>
      </c>
      <c r="CE94" s="210">
        <f t="shared" si="750"/>
        <v>0</v>
      </c>
      <c r="CF94" s="210">
        <f t="shared" si="787"/>
        <v>0</v>
      </c>
      <c r="CG94" s="210">
        <f t="shared" si="751"/>
        <v>0</v>
      </c>
      <c r="CH94" s="210">
        <f t="shared" si="752"/>
        <v>0</v>
      </c>
      <c r="CI94" s="210">
        <f t="shared" si="788"/>
        <v>0</v>
      </c>
      <c r="CJ94" s="210">
        <f t="shared" si="753"/>
        <v>0</v>
      </c>
      <c r="CK94" s="210">
        <f t="shared" si="754"/>
        <v>0</v>
      </c>
      <c r="CL94" s="210">
        <f t="shared" si="789"/>
        <v>0</v>
      </c>
      <c r="CM94" s="210">
        <f t="shared" si="755"/>
        <v>0</v>
      </c>
      <c r="CN94" s="210">
        <f t="shared" si="756"/>
        <v>0</v>
      </c>
      <c r="CO94" s="210">
        <f t="shared" si="790"/>
        <v>0</v>
      </c>
      <c r="CP94" s="210">
        <f t="shared" si="757"/>
        <v>0</v>
      </c>
      <c r="CQ94" s="210">
        <f t="shared" si="758"/>
        <v>0</v>
      </c>
      <c r="CR94" s="210">
        <f t="shared" si="791"/>
        <v>0</v>
      </c>
      <c r="CS94" s="210">
        <f t="shared" si="759"/>
        <v>0</v>
      </c>
      <c r="CT94" s="210">
        <f t="shared" si="760"/>
        <v>0</v>
      </c>
      <c r="CU94" s="56">
        <f t="shared" si="792"/>
        <v>0</v>
      </c>
      <c r="CV94" s="64"/>
      <c r="CX94" s="133">
        <f t="shared" si="649"/>
        <v>0</v>
      </c>
      <c r="CY94" s="131">
        <v>77</v>
      </c>
      <c r="DA94" s="133">
        <f t="shared" si="650"/>
        <v>0</v>
      </c>
      <c r="DB94" s="131">
        <v>77</v>
      </c>
      <c r="DD94" s="133">
        <f t="shared" si="651"/>
        <v>0</v>
      </c>
      <c r="DE94" s="131">
        <v>77</v>
      </c>
      <c r="DG94" s="133">
        <f t="shared" si="652"/>
        <v>0</v>
      </c>
      <c r="DH94" s="131">
        <v>77</v>
      </c>
      <c r="DJ94" s="133">
        <f t="shared" si="653"/>
        <v>0</v>
      </c>
      <c r="DK94" s="131">
        <v>77</v>
      </c>
      <c r="DM94" s="133">
        <f t="shared" si="654"/>
        <v>0</v>
      </c>
      <c r="DN94" s="131">
        <v>77</v>
      </c>
      <c r="DP94" s="133">
        <f t="shared" si="655"/>
        <v>0</v>
      </c>
      <c r="DQ94" s="131">
        <v>77</v>
      </c>
      <c r="DS94" s="133">
        <f t="shared" si="656"/>
        <v>0</v>
      </c>
      <c r="DT94" s="131">
        <v>77</v>
      </c>
      <c r="DV94" s="133">
        <f t="shared" si="657"/>
        <v>0</v>
      </c>
      <c r="DW94" s="131">
        <v>77</v>
      </c>
      <c r="DY94" s="133">
        <f t="shared" si="658"/>
        <v>0</v>
      </c>
      <c r="DZ94" s="131">
        <v>77</v>
      </c>
      <c r="EB94" s="133">
        <f t="shared" si="659"/>
        <v>0</v>
      </c>
      <c r="EC94" s="131">
        <v>77</v>
      </c>
      <c r="EE94" s="133">
        <f t="shared" si="660"/>
        <v>0</v>
      </c>
      <c r="EF94" s="131">
        <v>77</v>
      </c>
      <c r="EH94" s="133">
        <f t="shared" si="661"/>
        <v>0</v>
      </c>
      <c r="EI94" s="131">
        <v>77</v>
      </c>
      <c r="EK94" s="133">
        <f t="shared" si="662"/>
        <v>0</v>
      </c>
      <c r="EL94" s="131">
        <v>77</v>
      </c>
      <c r="EN94" s="133">
        <f t="shared" si="663"/>
        <v>0</v>
      </c>
      <c r="EO94" s="131">
        <v>77</v>
      </c>
      <c r="EQ94" s="133">
        <f t="shared" si="664"/>
        <v>0</v>
      </c>
      <c r="ER94" s="131">
        <v>77</v>
      </c>
      <c r="ET94" s="133">
        <f t="shared" si="665"/>
        <v>0</v>
      </c>
      <c r="EU94" s="131">
        <v>77</v>
      </c>
      <c r="EW94" s="133">
        <f t="shared" si="666"/>
        <v>0</v>
      </c>
      <c r="EX94" s="131">
        <v>77</v>
      </c>
      <c r="EZ94" s="133">
        <f t="shared" si="667"/>
        <v>0</v>
      </c>
      <c r="FA94" s="131">
        <v>77</v>
      </c>
      <c r="FC94" s="133">
        <f t="shared" si="668"/>
        <v>0</v>
      </c>
      <c r="FD94" s="131">
        <v>77</v>
      </c>
      <c r="FF94" s="133">
        <f t="shared" si="669"/>
        <v>0</v>
      </c>
      <c r="FG94" s="131">
        <v>77</v>
      </c>
      <c r="FI94" s="133">
        <f t="shared" si="670"/>
        <v>0</v>
      </c>
      <c r="FJ94" s="131">
        <v>77</v>
      </c>
      <c r="FL94" s="133">
        <f t="shared" si="671"/>
        <v>0</v>
      </c>
      <c r="FM94" s="131">
        <v>77</v>
      </c>
      <c r="FO94" s="133">
        <f t="shared" si="672"/>
        <v>0</v>
      </c>
      <c r="FP94" s="131">
        <v>77</v>
      </c>
      <c r="FR94" s="133">
        <f t="shared" si="673"/>
        <v>0</v>
      </c>
      <c r="FS94" s="131">
        <v>77</v>
      </c>
      <c r="FU94" s="133">
        <f t="shared" si="674"/>
        <v>0</v>
      </c>
      <c r="FV94" s="131">
        <v>77</v>
      </c>
      <c r="FX94" s="133">
        <f t="shared" si="675"/>
        <v>0</v>
      </c>
      <c r="FY94" s="131">
        <v>77</v>
      </c>
      <c r="GA94" s="133">
        <f t="shared" si="676"/>
        <v>0</v>
      </c>
      <c r="GB94" s="131">
        <v>77</v>
      </c>
      <c r="GD94" s="133">
        <f t="shared" si="677"/>
        <v>0</v>
      </c>
      <c r="GE94" s="131">
        <v>77</v>
      </c>
      <c r="GG94" s="133">
        <f t="shared" si="678"/>
        <v>0</v>
      </c>
      <c r="GH94" s="131">
        <v>77</v>
      </c>
      <c r="GJ94" s="133">
        <f t="shared" si="679"/>
        <v>0</v>
      </c>
      <c r="GK94" s="131">
        <v>77</v>
      </c>
      <c r="GM94" s="133">
        <f t="shared" si="680"/>
        <v>0</v>
      </c>
      <c r="GN94" s="131">
        <v>77</v>
      </c>
    </row>
    <row r="95" spans="1:211" x14ac:dyDescent="0.25">
      <c r="A95" s="65">
        <f t="shared" si="681"/>
        <v>0</v>
      </c>
      <c r="B95" s="65">
        <f t="shared" si="682"/>
        <v>0</v>
      </c>
      <c r="C95" s="227">
        <v>78</v>
      </c>
      <c r="D95" s="54">
        <f t="shared" si="692"/>
        <v>0</v>
      </c>
      <c r="E95" s="78">
        <f t="shared" si="793"/>
        <v>0</v>
      </c>
      <c r="F95" s="78"/>
      <c r="G95" s="55">
        <f t="shared" si="693"/>
        <v>0</v>
      </c>
      <c r="H95" s="56">
        <f t="shared" si="683"/>
        <v>0</v>
      </c>
      <c r="I95" s="78">
        <f t="shared" si="761"/>
        <v>40</v>
      </c>
      <c r="J95" s="78">
        <f t="shared" si="694"/>
        <v>0</v>
      </c>
      <c r="K95" s="78">
        <f t="shared" si="695"/>
        <v>0</v>
      </c>
      <c r="L95" s="78">
        <f t="shared" si="762"/>
        <v>60</v>
      </c>
      <c r="M95" s="55">
        <f t="shared" si="696"/>
        <v>0</v>
      </c>
      <c r="N95" s="56">
        <f t="shared" si="697"/>
        <v>0</v>
      </c>
      <c r="O95" s="78">
        <f t="shared" si="763"/>
        <v>0</v>
      </c>
      <c r="P95" s="78">
        <f t="shared" si="698"/>
        <v>0</v>
      </c>
      <c r="Q95" s="78">
        <f t="shared" si="699"/>
        <v>0</v>
      </c>
      <c r="R95" s="78">
        <f t="shared" si="764"/>
        <v>0</v>
      </c>
      <c r="S95" s="55">
        <f t="shared" si="700"/>
        <v>0</v>
      </c>
      <c r="T95" s="56">
        <f t="shared" si="765"/>
        <v>0</v>
      </c>
      <c r="U95" s="78">
        <f t="shared" si="766"/>
        <v>0</v>
      </c>
      <c r="V95" s="78">
        <f t="shared" si="701"/>
        <v>0</v>
      </c>
      <c r="W95" s="78">
        <f t="shared" si="702"/>
        <v>0</v>
      </c>
      <c r="X95" s="78">
        <f t="shared" si="767"/>
        <v>0</v>
      </c>
      <c r="Y95" s="55">
        <f t="shared" si="703"/>
        <v>0</v>
      </c>
      <c r="Z95" s="228">
        <f t="shared" si="704"/>
        <v>0</v>
      </c>
      <c r="AA95" s="3">
        <f t="shared" si="768"/>
        <v>0</v>
      </c>
      <c r="AB95" s="210">
        <f t="shared" si="705"/>
        <v>0</v>
      </c>
      <c r="AC95" s="210">
        <f t="shared" si="706"/>
        <v>0</v>
      </c>
      <c r="AD95" s="210">
        <f t="shared" ref="AD95" si="866">IF(AC94=0,AC$14,0)</f>
        <v>0</v>
      </c>
      <c r="AE95" s="210">
        <f t="shared" si="708"/>
        <v>0</v>
      </c>
      <c r="AF95" s="210">
        <f t="shared" si="709"/>
        <v>0</v>
      </c>
      <c r="AG95" s="210">
        <f t="shared" ref="AG95" si="867">IF(AF94=0,AF$14,0)</f>
        <v>0</v>
      </c>
      <c r="AH95" s="210">
        <f t="shared" si="711"/>
        <v>0</v>
      </c>
      <c r="AI95" s="210">
        <f t="shared" si="712"/>
        <v>0</v>
      </c>
      <c r="AJ95" s="210">
        <f t="shared" ref="AJ95" si="868">IF(AI94=0,AI$14,0)</f>
        <v>0</v>
      </c>
      <c r="AK95" s="210">
        <f t="shared" si="714"/>
        <v>0</v>
      </c>
      <c r="AL95" s="210">
        <f t="shared" si="715"/>
        <v>0</v>
      </c>
      <c r="AM95" s="210">
        <f t="shared" ref="AM95" si="869">IF(AL94=0,AL$14,0)</f>
        <v>0</v>
      </c>
      <c r="AN95" s="210">
        <f t="shared" si="717"/>
        <v>0</v>
      </c>
      <c r="AO95" s="210">
        <f t="shared" si="718"/>
        <v>0</v>
      </c>
      <c r="AP95" s="210">
        <f t="shared" ref="AP95" si="870">IF(AO94=0,AO$14,0)</f>
        <v>0</v>
      </c>
      <c r="AQ95" s="210">
        <f t="shared" si="720"/>
        <v>0</v>
      </c>
      <c r="AR95" s="210">
        <f t="shared" si="721"/>
        <v>0</v>
      </c>
      <c r="AS95" s="210">
        <f t="shared" ref="AS95" si="871">IF(AR94=0,AR$14,0)</f>
        <v>0</v>
      </c>
      <c r="AT95" s="210">
        <f t="shared" si="723"/>
        <v>0</v>
      </c>
      <c r="AU95" s="210">
        <f t="shared" si="724"/>
        <v>0</v>
      </c>
      <c r="AV95" s="210">
        <f t="shared" ref="AV95" si="872">IF(AU94=0,AU$14,0)</f>
        <v>0</v>
      </c>
      <c r="AW95" s="210">
        <f t="shared" si="726"/>
        <v>0</v>
      </c>
      <c r="AX95" s="210">
        <f t="shared" si="727"/>
        <v>0</v>
      </c>
      <c r="AY95" s="210">
        <f t="shared" ref="AY95" si="873">IF(AX94=0,AX$14,0)</f>
        <v>0</v>
      </c>
      <c r="AZ95" s="210">
        <f t="shared" si="729"/>
        <v>0</v>
      </c>
      <c r="BA95" s="210">
        <f t="shared" si="730"/>
        <v>0</v>
      </c>
      <c r="BB95" s="210">
        <f t="shared" si="777"/>
        <v>0</v>
      </c>
      <c r="BC95" s="210">
        <f t="shared" si="731"/>
        <v>0</v>
      </c>
      <c r="BD95" s="210">
        <f t="shared" si="732"/>
        <v>0</v>
      </c>
      <c r="BE95" s="210">
        <f t="shared" si="778"/>
        <v>0</v>
      </c>
      <c r="BF95" s="210">
        <f t="shared" si="733"/>
        <v>0</v>
      </c>
      <c r="BG95" s="210">
        <f t="shared" si="734"/>
        <v>0</v>
      </c>
      <c r="BH95" s="210">
        <f t="shared" si="779"/>
        <v>0</v>
      </c>
      <c r="BI95" s="210">
        <f t="shared" si="735"/>
        <v>0</v>
      </c>
      <c r="BJ95" s="210">
        <f t="shared" si="736"/>
        <v>0</v>
      </c>
      <c r="BK95" s="210">
        <f t="shared" si="780"/>
        <v>0</v>
      </c>
      <c r="BL95" s="210">
        <f t="shared" si="737"/>
        <v>0</v>
      </c>
      <c r="BM95" s="210">
        <f t="shared" si="738"/>
        <v>0</v>
      </c>
      <c r="BN95" s="210">
        <f t="shared" si="781"/>
        <v>0</v>
      </c>
      <c r="BO95" s="210">
        <f t="shared" si="739"/>
        <v>0</v>
      </c>
      <c r="BP95" s="210">
        <f t="shared" si="740"/>
        <v>0</v>
      </c>
      <c r="BQ95" s="210">
        <f t="shared" si="782"/>
        <v>0</v>
      </c>
      <c r="BR95" s="210">
        <f t="shared" si="741"/>
        <v>0</v>
      </c>
      <c r="BS95" s="210">
        <f t="shared" si="742"/>
        <v>0</v>
      </c>
      <c r="BT95" s="210">
        <f t="shared" si="783"/>
        <v>0</v>
      </c>
      <c r="BU95" s="210">
        <f t="shared" si="743"/>
        <v>0</v>
      </c>
      <c r="BV95" s="210">
        <f t="shared" si="744"/>
        <v>0</v>
      </c>
      <c r="BW95" s="210">
        <f t="shared" si="784"/>
        <v>0</v>
      </c>
      <c r="BX95" s="210">
        <f t="shared" si="745"/>
        <v>0</v>
      </c>
      <c r="BY95" s="210">
        <f t="shared" si="746"/>
        <v>0</v>
      </c>
      <c r="BZ95" s="210">
        <f t="shared" si="785"/>
        <v>0</v>
      </c>
      <c r="CA95" s="210">
        <f t="shared" si="747"/>
        <v>0</v>
      </c>
      <c r="CB95" s="210">
        <f t="shared" si="748"/>
        <v>0</v>
      </c>
      <c r="CC95" s="210">
        <f t="shared" si="786"/>
        <v>0</v>
      </c>
      <c r="CD95" s="210">
        <f t="shared" si="749"/>
        <v>0</v>
      </c>
      <c r="CE95" s="210">
        <f t="shared" si="750"/>
        <v>0</v>
      </c>
      <c r="CF95" s="210">
        <f t="shared" si="787"/>
        <v>0</v>
      </c>
      <c r="CG95" s="210">
        <f t="shared" si="751"/>
        <v>0</v>
      </c>
      <c r="CH95" s="210">
        <f t="shared" si="752"/>
        <v>0</v>
      </c>
      <c r="CI95" s="210">
        <f t="shared" si="788"/>
        <v>0</v>
      </c>
      <c r="CJ95" s="210">
        <f t="shared" si="753"/>
        <v>0</v>
      </c>
      <c r="CK95" s="210">
        <f t="shared" si="754"/>
        <v>0</v>
      </c>
      <c r="CL95" s="210">
        <f t="shared" si="789"/>
        <v>0</v>
      </c>
      <c r="CM95" s="210">
        <f t="shared" si="755"/>
        <v>0</v>
      </c>
      <c r="CN95" s="210">
        <f t="shared" si="756"/>
        <v>0</v>
      </c>
      <c r="CO95" s="210">
        <f t="shared" si="790"/>
        <v>0</v>
      </c>
      <c r="CP95" s="210">
        <f t="shared" si="757"/>
        <v>0</v>
      </c>
      <c r="CQ95" s="210">
        <f t="shared" si="758"/>
        <v>0</v>
      </c>
      <c r="CR95" s="210">
        <f t="shared" si="791"/>
        <v>0</v>
      </c>
      <c r="CS95" s="210">
        <f t="shared" si="759"/>
        <v>0</v>
      </c>
      <c r="CT95" s="210">
        <f t="shared" si="760"/>
        <v>0</v>
      </c>
      <c r="CU95" s="56">
        <f t="shared" si="792"/>
        <v>0</v>
      </c>
      <c r="CV95" s="64"/>
      <c r="CX95" s="133">
        <f t="shared" si="649"/>
        <v>0</v>
      </c>
      <c r="CY95" s="131">
        <v>78</v>
      </c>
      <c r="DA95" s="133">
        <f t="shared" si="650"/>
        <v>0</v>
      </c>
      <c r="DB95" s="131">
        <v>78</v>
      </c>
      <c r="DD95" s="133">
        <f t="shared" si="651"/>
        <v>0</v>
      </c>
      <c r="DE95" s="131">
        <v>78</v>
      </c>
      <c r="DG95" s="133">
        <f t="shared" si="652"/>
        <v>0</v>
      </c>
      <c r="DH95" s="131">
        <v>78</v>
      </c>
      <c r="DJ95" s="133">
        <f t="shared" si="653"/>
        <v>0</v>
      </c>
      <c r="DK95" s="131">
        <v>78</v>
      </c>
      <c r="DM95" s="133">
        <f t="shared" si="654"/>
        <v>0</v>
      </c>
      <c r="DN95" s="131">
        <v>78</v>
      </c>
      <c r="DP95" s="133">
        <f t="shared" si="655"/>
        <v>0</v>
      </c>
      <c r="DQ95" s="131">
        <v>78</v>
      </c>
      <c r="DS95" s="133">
        <f t="shared" si="656"/>
        <v>0</v>
      </c>
      <c r="DT95" s="131">
        <v>78</v>
      </c>
      <c r="DV95" s="133">
        <f t="shared" si="657"/>
        <v>0</v>
      </c>
      <c r="DW95" s="131">
        <v>78</v>
      </c>
      <c r="DY95" s="133">
        <f t="shared" si="658"/>
        <v>0</v>
      </c>
      <c r="DZ95" s="131">
        <v>78</v>
      </c>
      <c r="EB95" s="133">
        <f t="shared" si="659"/>
        <v>0</v>
      </c>
      <c r="EC95" s="131">
        <v>78</v>
      </c>
      <c r="EE95" s="133">
        <f t="shared" si="660"/>
        <v>0</v>
      </c>
      <c r="EF95" s="131">
        <v>78</v>
      </c>
      <c r="EH95" s="133">
        <f t="shared" si="661"/>
        <v>0</v>
      </c>
      <c r="EI95" s="131">
        <v>78</v>
      </c>
      <c r="EK95" s="133">
        <f t="shared" si="662"/>
        <v>0</v>
      </c>
      <c r="EL95" s="131">
        <v>78</v>
      </c>
      <c r="EN95" s="133">
        <f t="shared" si="663"/>
        <v>0</v>
      </c>
      <c r="EO95" s="131">
        <v>78</v>
      </c>
      <c r="EQ95" s="133">
        <f t="shared" si="664"/>
        <v>0</v>
      </c>
      <c r="ER95" s="131">
        <v>78</v>
      </c>
      <c r="ET95" s="133">
        <f t="shared" si="665"/>
        <v>0</v>
      </c>
      <c r="EU95" s="131">
        <v>78</v>
      </c>
      <c r="EW95" s="133">
        <f t="shared" si="666"/>
        <v>0</v>
      </c>
      <c r="EX95" s="131">
        <v>78</v>
      </c>
      <c r="EZ95" s="133">
        <f t="shared" si="667"/>
        <v>0</v>
      </c>
      <c r="FA95" s="131">
        <v>78</v>
      </c>
      <c r="FC95" s="133">
        <f t="shared" si="668"/>
        <v>0</v>
      </c>
      <c r="FD95" s="131">
        <v>78</v>
      </c>
      <c r="FF95" s="133">
        <f t="shared" si="669"/>
        <v>0</v>
      </c>
      <c r="FG95" s="131">
        <v>78</v>
      </c>
      <c r="FI95" s="133">
        <f t="shared" si="670"/>
        <v>0</v>
      </c>
      <c r="FJ95" s="131">
        <v>78</v>
      </c>
      <c r="FL95" s="133">
        <f t="shared" si="671"/>
        <v>0</v>
      </c>
      <c r="FM95" s="131">
        <v>78</v>
      </c>
      <c r="FO95" s="133">
        <f t="shared" si="672"/>
        <v>0</v>
      </c>
      <c r="FP95" s="131">
        <v>78</v>
      </c>
      <c r="FR95" s="133">
        <f t="shared" si="673"/>
        <v>0</v>
      </c>
      <c r="FS95" s="131">
        <v>78</v>
      </c>
      <c r="FU95" s="133">
        <f t="shared" si="674"/>
        <v>0</v>
      </c>
      <c r="FV95" s="131">
        <v>78</v>
      </c>
      <c r="FX95" s="133">
        <f t="shared" si="675"/>
        <v>0</v>
      </c>
      <c r="FY95" s="131">
        <v>78</v>
      </c>
      <c r="GA95" s="133">
        <f t="shared" si="676"/>
        <v>0</v>
      </c>
      <c r="GB95" s="131">
        <v>78</v>
      </c>
      <c r="GD95" s="133">
        <f t="shared" si="677"/>
        <v>0</v>
      </c>
      <c r="GE95" s="131">
        <v>78</v>
      </c>
      <c r="GG95" s="133">
        <f t="shared" si="678"/>
        <v>0</v>
      </c>
      <c r="GH95" s="131">
        <v>78</v>
      </c>
      <c r="GJ95" s="133">
        <f t="shared" si="679"/>
        <v>0</v>
      </c>
      <c r="GK95" s="131">
        <v>78</v>
      </c>
      <c r="GM95" s="133">
        <f t="shared" si="680"/>
        <v>0</v>
      </c>
      <c r="GN95" s="131">
        <v>78</v>
      </c>
    </row>
    <row r="96" spans="1:211" x14ac:dyDescent="0.25">
      <c r="A96" s="65">
        <f t="shared" si="681"/>
        <v>0</v>
      </c>
      <c r="B96" s="65">
        <f t="shared" si="682"/>
        <v>0</v>
      </c>
      <c r="C96" s="227">
        <v>79</v>
      </c>
      <c r="D96" s="54">
        <f t="shared" si="692"/>
        <v>0</v>
      </c>
      <c r="E96" s="78">
        <f t="shared" si="793"/>
        <v>0</v>
      </c>
      <c r="F96" s="78"/>
      <c r="G96" s="55">
        <f t="shared" si="693"/>
        <v>0</v>
      </c>
      <c r="H96" s="56">
        <f t="shared" si="683"/>
        <v>0</v>
      </c>
      <c r="I96" s="78">
        <f t="shared" si="761"/>
        <v>40</v>
      </c>
      <c r="J96" s="78">
        <f t="shared" si="694"/>
        <v>0</v>
      </c>
      <c r="K96" s="78">
        <f t="shared" si="695"/>
        <v>0</v>
      </c>
      <c r="L96" s="78">
        <f t="shared" si="762"/>
        <v>60</v>
      </c>
      <c r="M96" s="55">
        <f t="shared" si="696"/>
        <v>0</v>
      </c>
      <c r="N96" s="56">
        <f t="shared" si="697"/>
        <v>0</v>
      </c>
      <c r="O96" s="78">
        <f t="shared" si="763"/>
        <v>0</v>
      </c>
      <c r="P96" s="78">
        <f t="shared" si="698"/>
        <v>0</v>
      </c>
      <c r="Q96" s="78">
        <f t="shared" si="699"/>
        <v>0</v>
      </c>
      <c r="R96" s="78">
        <f t="shared" si="764"/>
        <v>0</v>
      </c>
      <c r="S96" s="55">
        <f t="shared" si="700"/>
        <v>0</v>
      </c>
      <c r="T96" s="56">
        <f t="shared" si="765"/>
        <v>0</v>
      </c>
      <c r="U96" s="78">
        <f t="shared" si="766"/>
        <v>0</v>
      </c>
      <c r="V96" s="78">
        <f t="shared" si="701"/>
        <v>0</v>
      </c>
      <c r="W96" s="78">
        <f t="shared" si="702"/>
        <v>0</v>
      </c>
      <c r="X96" s="78">
        <f t="shared" si="767"/>
        <v>0</v>
      </c>
      <c r="Y96" s="55">
        <f t="shared" si="703"/>
        <v>0</v>
      </c>
      <c r="Z96" s="228">
        <f t="shared" si="704"/>
        <v>0</v>
      </c>
      <c r="AA96" s="3">
        <f t="shared" si="768"/>
        <v>0</v>
      </c>
      <c r="AB96" s="210">
        <f t="shared" si="705"/>
        <v>0</v>
      </c>
      <c r="AC96" s="210">
        <f t="shared" si="706"/>
        <v>0</v>
      </c>
      <c r="AD96" s="210">
        <f t="shared" ref="AD96" si="874">IF(AC95=0,AC$14,0)</f>
        <v>0</v>
      </c>
      <c r="AE96" s="210">
        <f t="shared" si="708"/>
        <v>0</v>
      </c>
      <c r="AF96" s="210">
        <f t="shared" si="709"/>
        <v>0</v>
      </c>
      <c r="AG96" s="210">
        <f t="shared" ref="AG96" si="875">IF(AF95=0,AF$14,0)</f>
        <v>0</v>
      </c>
      <c r="AH96" s="210">
        <f t="shared" si="711"/>
        <v>0</v>
      </c>
      <c r="AI96" s="210">
        <f t="shared" si="712"/>
        <v>0</v>
      </c>
      <c r="AJ96" s="210">
        <f t="shared" ref="AJ96" si="876">IF(AI95=0,AI$14,0)</f>
        <v>0</v>
      </c>
      <c r="AK96" s="210">
        <f t="shared" si="714"/>
        <v>0</v>
      </c>
      <c r="AL96" s="210">
        <f t="shared" si="715"/>
        <v>0</v>
      </c>
      <c r="AM96" s="210">
        <f t="shared" ref="AM96" si="877">IF(AL95=0,AL$14,0)</f>
        <v>0</v>
      </c>
      <c r="AN96" s="210">
        <f t="shared" si="717"/>
        <v>0</v>
      </c>
      <c r="AO96" s="210">
        <f t="shared" si="718"/>
        <v>0</v>
      </c>
      <c r="AP96" s="210">
        <f t="shared" ref="AP96" si="878">IF(AO95=0,AO$14,0)</f>
        <v>0</v>
      </c>
      <c r="AQ96" s="210">
        <f t="shared" si="720"/>
        <v>0</v>
      </c>
      <c r="AR96" s="210">
        <f t="shared" si="721"/>
        <v>0</v>
      </c>
      <c r="AS96" s="210">
        <f t="shared" ref="AS96" si="879">IF(AR95=0,AR$14,0)</f>
        <v>0</v>
      </c>
      <c r="AT96" s="210">
        <f t="shared" si="723"/>
        <v>0</v>
      </c>
      <c r="AU96" s="210">
        <f t="shared" si="724"/>
        <v>0</v>
      </c>
      <c r="AV96" s="210">
        <f t="shared" ref="AV96" si="880">IF(AU95=0,AU$14,0)</f>
        <v>0</v>
      </c>
      <c r="AW96" s="210">
        <f t="shared" si="726"/>
        <v>0</v>
      </c>
      <c r="AX96" s="210">
        <f t="shared" si="727"/>
        <v>0</v>
      </c>
      <c r="AY96" s="210">
        <f t="shared" ref="AY96" si="881">IF(AX95=0,AX$14,0)</f>
        <v>0</v>
      </c>
      <c r="AZ96" s="210">
        <f t="shared" si="729"/>
        <v>0</v>
      </c>
      <c r="BA96" s="210">
        <f t="shared" si="730"/>
        <v>0</v>
      </c>
      <c r="BB96" s="210">
        <f t="shared" si="777"/>
        <v>0</v>
      </c>
      <c r="BC96" s="210">
        <f t="shared" si="731"/>
        <v>0</v>
      </c>
      <c r="BD96" s="210">
        <f t="shared" si="732"/>
        <v>0</v>
      </c>
      <c r="BE96" s="210">
        <f t="shared" si="778"/>
        <v>0</v>
      </c>
      <c r="BF96" s="210">
        <f t="shared" si="733"/>
        <v>0</v>
      </c>
      <c r="BG96" s="210">
        <f t="shared" si="734"/>
        <v>0</v>
      </c>
      <c r="BH96" s="210">
        <f t="shared" si="779"/>
        <v>0</v>
      </c>
      <c r="BI96" s="210">
        <f t="shared" si="735"/>
        <v>0</v>
      </c>
      <c r="BJ96" s="210">
        <f t="shared" si="736"/>
        <v>0</v>
      </c>
      <c r="BK96" s="210">
        <f t="shared" si="780"/>
        <v>0</v>
      </c>
      <c r="BL96" s="210">
        <f t="shared" si="737"/>
        <v>0</v>
      </c>
      <c r="BM96" s="210">
        <f t="shared" si="738"/>
        <v>0</v>
      </c>
      <c r="BN96" s="210">
        <f t="shared" si="781"/>
        <v>0</v>
      </c>
      <c r="BO96" s="210">
        <f t="shared" si="739"/>
        <v>0</v>
      </c>
      <c r="BP96" s="210">
        <f t="shared" si="740"/>
        <v>0</v>
      </c>
      <c r="BQ96" s="210">
        <f t="shared" si="782"/>
        <v>0</v>
      </c>
      <c r="BR96" s="210">
        <f t="shared" si="741"/>
        <v>0</v>
      </c>
      <c r="BS96" s="210">
        <f t="shared" si="742"/>
        <v>0</v>
      </c>
      <c r="BT96" s="210">
        <f t="shared" si="783"/>
        <v>0</v>
      </c>
      <c r="BU96" s="210">
        <f t="shared" si="743"/>
        <v>0</v>
      </c>
      <c r="BV96" s="210">
        <f t="shared" si="744"/>
        <v>0</v>
      </c>
      <c r="BW96" s="210">
        <f t="shared" si="784"/>
        <v>0</v>
      </c>
      <c r="BX96" s="210">
        <f t="shared" si="745"/>
        <v>0</v>
      </c>
      <c r="BY96" s="210">
        <f t="shared" si="746"/>
        <v>0</v>
      </c>
      <c r="BZ96" s="210">
        <f t="shared" si="785"/>
        <v>0</v>
      </c>
      <c r="CA96" s="210">
        <f t="shared" si="747"/>
        <v>0</v>
      </c>
      <c r="CB96" s="210">
        <f t="shared" si="748"/>
        <v>0</v>
      </c>
      <c r="CC96" s="210">
        <f t="shared" si="786"/>
        <v>0</v>
      </c>
      <c r="CD96" s="210">
        <f t="shared" si="749"/>
        <v>0</v>
      </c>
      <c r="CE96" s="210">
        <f t="shared" si="750"/>
        <v>0</v>
      </c>
      <c r="CF96" s="210">
        <f t="shared" si="787"/>
        <v>0</v>
      </c>
      <c r="CG96" s="210">
        <f t="shared" si="751"/>
        <v>0</v>
      </c>
      <c r="CH96" s="210">
        <f t="shared" si="752"/>
        <v>0</v>
      </c>
      <c r="CI96" s="210">
        <f t="shared" si="788"/>
        <v>0</v>
      </c>
      <c r="CJ96" s="210">
        <f t="shared" si="753"/>
        <v>0</v>
      </c>
      <c r="CK96" s="210">
        <f t="shared" si="754"/>
        <v>0</v>
      </c>
      <c r="CL96" s="210">
        <f t="shared" si="789"/>
        <v>0</v>
      </c>
      <c r="CM96" s="210">
        <f t="shared" si="755"/>
        <v>0</v>
      </c>
      <c r="CN96" s="210">
        <f t="shared" si="756"/>
        <v>0</v>
      </c>
      <c r="CO96" s="210">
        <f t="shared" si="790"/>
        <v>0</v>
      </c>
      <c r="CP96" s="210">
        <f t="shared" si="757"/>
        <v>0</v>
      </c>
      <c r="CQ96" s="210">
        <f t="shared" si="758"/>
        <v>0</v>
      </c>
      <c r="CR96" s="210">
        <f t="shared" si="791"/>
        <v>0</v>
      </c>
      <c r="CS96" s="210">
        <f t="shared" si="759"/>
        <v>0</v>
      </c>
      <c r="CT96" s="210">
        <f t="shared" si="760"/>
        <v>0</v>
      </c>
      <c r="CU96" s="56">
        <f t="shared" si="792"/>
        <v>0</v>
      </c>
      <c r="CV96" s="64"/>
      <c r="CX96" s="133">
        <f t="shared" si="649"/>
        <v>0</v>
      </c>
      <c r="CY96" s="131">
        <v>79</v>
      </c>
      <c r="DA96" s="133">
        <f t="shared" si="650"/>
        <v>0</v>
      </c>
      <c r="DB96" s="131">
        <v>79</v>
      </c>
      <c r="DD96" s="133">
        <f t="shared" si="651"/>
        <v>0</v>
      </c>
      <c r="DE96" s="131">
        <v>79</v>
      </c>
      <c r="DG96" s="133">
        <f t="shared" si="652"/>
        <v>0</v>
      </c>
      <c r="DH96" s="131">
        <v>79</v>
      </c>
      <c r="DJ96" s="133">
        <f t="shared" si="653"/>
        <v>0</v>
      </c>
      <c r="DK96" s="131">
        <v>79</v>
      </c>
      <c r="DM96" s="133">
        <f t="shared" si="654"/>
        <v>0</v>
      </c>
      <c r="DN96" s="131">
        <v>79</v>
      </c>
      <c r="DP96" s="133">
        <f t="shared" si="655"/>
        <v>0</v>
      </c>
      <c r="DQ96" s="131">
        <v>79</v>
      </c>
      <c r="DS96" s="133">
        <f t="shared" si="656"/>
        <v>0</v>
      </c>
      <c r="DT96" s="131">
        <v>79</v>
      </c>
      <c r="DV96" s="133">
        <f t="shared" si="657"/>
        <v>0</v>
      </c>
      <c r="DW96" s="131">
        <v>79</v>
      </c>
      <c r="DY96" s="133">
        <f t="shared" si="658"/>
        <v>0</v>
      </c>
      <c r="DZ96" s="131">
        <v>79</v>
      </c>
      <c r="EB96" s="133">
        <f t="shared" si="659"/>
        <v>0</v>
      </c>
      <c r="EC96" s="131">
        <v>79</v>
      </c>
      <c r="EE96" s="133">
        <f t="shared" si="660"/>
        <v>0</v>
      </c>
      <c r="EF96" s="131">
        <v>79</v>
      </c>
      <c r="EH96" s="133">
        <f t="shared" si="661"/>
        <v>0</v>
      </c>
      <c r="EI96" s="131">
        <v>79</v>
      </c>
      <c r="EK96" s="133">
        <f t="shared" si="662"/>
        <v>0</v>
      </c>
      <c r="EL96" s="131">
        <v>79</v>
      </c>
      <c r="EN96" s="133">
        <f t="shared" si="663"/>
        <v>0</v>
      </c>
      <c r="EO96" s="131">
        <v>79</v>
      </c>
      <c r="EQ96" s="133">
        <f t="shared" si="664"/>
        <v>0</v>
      </c>
      <c r="ER96" s="131">
        <v>79</v>
      </c>
      <c r="ET96" s="133">
        <f t="shared" si="665"/>
        <v>0</v>
      </c>
      <c r="EU96" s="131">
        <v>79</v>
      </c>
      <c r="EW96" s="133">
        <f t="shared" si="666"/>
        <v>0</v>
      </c>
      <c r="EX96" s="131">
        <v>79</v>
      </c>
      <c r="EZ96" s="133">
        <f t="shared" si="667"/>
        <v>0</v>
      </c>
      <c r="FA96" s="131">
        <v>79</v>
      </c>
      <c r="FC96" s="133">
        <f t="shared" si="668"/>
        <v>0</v>
      </c>
      <c r="FD96" s="131">
        <v>79</v>
      </c>
      <c r="FF96" s="133">
        <f t="shared" si="669"/>
        <v>0</v>
      </c>
      <c r="FG96" s="131">
        <v>79</v>
      </c>
      <c r="FI96" s="133">
        <f t="shared" si="670"/>
        <v>0</v>
      </c>
      <c r="FJ96" s="131">
        <v>79</v>
      </c>
      <c r="FL96" s="133">
        <f t="shared" si="671"/>
        <v>0</v>
      </c>
      <c r="FM96" s="131">
        <v>79</v>
      </c>
      <c r="FO96" s="133">
        <f t="shared" si="672"/>
        <v>0</v>
      </c>
      <c r="FP96" s="131">
        <v>79</v>
      </c>
      <c r="FR96" s="133">
        <f t="shared" si="673"/>
        <v>0</v>
      </c>
      <c r="FS96" s="131">
        <v>79</v>
      </c>
      <c r="FU96" s="133">
        <f t="shared" si="674"/>
        <v>0</v>
      </c>
      <c r="FV96" s="131">
        <v>79</v>
      </c>
      <c r="FX96" s="133">
        <f t="shared" si="675"/>
        <v>0</v>
      </c>
      <c r="FY96" s="131">
        <v>79</v>
      </c>
      <c r="GA96" s="133">
        <f t="shared" si="676"/>
        <v>0</v>
      </c>
      <c r="GB96" s="131">
        <v>79</v>
      </c>
      <c r="GD96" s="133">
        <f t="shared" si="677"/>
        <v>0</v>
      </c>
      <c r="GE96" s="131">
        <v>79</v>
      </c>
      <c r="GG96" s="133">
        <f t="shared" si="678"/>
        <v>0</v>
      </c>
      <c r="GH96" s="131">
        <v>79</v>
      </c>
      <c r="GJ96" s="133">
        <f t="shared" si="679"/>
        <v>0</v>
      </c>
      <c r="GK96" s="131">
        <v>79</v>
      </c>
      <c r="GM96" s="133">
        <f t="shared" si="680"/>
        <v>0</v>
      </c>
      <c r="GN96" s="131">
        <v>79</v>
      </c>
    </row>
    <row r="97" spans="1:211" x14ac:dyDescent="0.25">
      <c r="A97" s="65">
        <f t="shared" si="681"/>
        <v>0</v>
      </c>
      <c r="B97" s="65">
        <f t="shared" si="682"/>
        <v>0</v>
      </c>
      <c r="C97" s="227">
        <v>80</v>
      </c>
      <c r="D97" s="54">
        <f t="shared" si="692"/>
        <v>0</v>
      </c>
      <c r="E97" s="78">
        <f t="shared" si="793"/>
        <v>0</v>
      </c>
      <c r="F97" s="78"/>
      <c r="G97" s="55">
        <f t="shared" si="693"/>
        <v>0</v>
      </c>
      <c r="H97" s="56">
        <f t="shared" si="683"/>
        <v>0</v>
      </c>
      <c r="I97" s="78">
        <f t="shared" si="761"/>
        <v>40</v>
      </c>
      <c r="J97" s="78">
        <f t="shared" si="694"/>
        <v>0</v>
      </c>
      <c r="K97" s="78">
        <f t="shared" si="695"/>
        <v>0</v>
      </c>
      <c r="L97" s="78">
        <f t="shared" si="762"/>
        <v>60</v>
      </c>
      <c r="M97" s="55">
        <f t="shared" si="696"/>
        <v>0</v>
      </c>
      <c r="N97" s="56">
        <f t="shared" si="697"/>
        <v>0</v>
      </c>
      <c r="O97" s="78">
        <f t="shared" si="763"/>
        <v>0</v>
      </c>
      <c r="P97" s="78">
        <f t="shared" si="698"/>
        <v>0</v>
      </c>
      <c r="Q97" s="78">
        <f t="shared" si="699"/>
        <v>0</v>
      </c>
      <c r="R97" s="78">
        <f t="shared" si="764"/>
        <v>0</v>
      </c>
      <c r="S97" s="55">
        <f t="shared" si="700"/>
        <v>0</v>
      </c>
      <c r="T97" s="56">
        <f t="shared" si="765"/>
        <v>0</v>
      </c>
      <c r="U97" s="78">
        <f t="shared" si="766"/>
        <v>0</v>
      </c>
      <c r="V97" s="78">
        <f t="shared" si="701"/>
        <v>0</v>
      </c>
      <c r="W97" s="78">
        <f t="shared" si="702"/>
        <v>0</v>
      </c>
      <c r="X97" s="78">
        <f t="shared" si="767"/>
        <v>0</v>
      </c>
      <c r="Y97" s="55">
        <f t="shared" si="703"/>
        <v>0</v>
      </c>
      <c r="Z97" s="228">
        <f t="shared" si="704"/>
        <v>0</v>
      </c>
      <c r="AA97" s="3">
        <f t="shared" si="768"/>
        <v>0</v>
      </c>
      <c r="AB97" s="210">
        <f t="shared" si="705"/>
        <v>0</v>
      </c>
      <c r="AC97" s="210">
        <f t="shared" si="706"/>
        <v>0</v>
      </c>
      <c r="AD97" s="210">
        <f t="shared" ref="AD97" si="882">IF(AC96=0,AC$14,0)</f>
        <v>0</v>
      </c>
      <c r="AE97" s="210">
        <f t="shared" si="708"/>
        <v>0</v>
      </c>
      <c r="AF97" s="210">
        <f t="shared" si="709"/>
        <v>0</v>
      </c>
      <c r="AG97" s="210">
        <f t="shared" ref="AG97" si="883">IF(AF96=0,AF$14,0)</f>
        <v>0</v>
      </c>
      <c r="AH97" s="210">
        <f t="shared" si="711"/>
        <v>0</v>
      </c>
      <c r="AI97" s="210">
        <f t="shared" si="712"/>
        <v>0</v>
      </c>
      <c r="AJ97" s="210">
        <f t="shared" ref="AJ97" si="884">IF(AI96=0,AI$14,0)</f>
        <v>0</v>
      </c>
      <c r="AK97" s="210">
        <f t="shared" si="714"/>
        <v>0</v>
      </c>
      <c r="AL97" s="210">
        <f t="shared" si="715"/>
        <v>0</v>
      </c>
      <c r="AM97" s="210">
        <f t="shared" ref="AM97" si="885">IF(AL96=0,AL$14,0)</f>
        <v>0</v>
      </c>
      <c r="AN97" s="210">
        <f t="shared" si="717"/>
        <v>0</v>
      </c>
      <c r="AO97" s="210">
        <f t="shared" si="718"/>
        <v>0</v>
      </c>
      <c r="AP97" s="210">
        <f t="shared" ref="AP97" si="886">IF(AO96=0,AO$14,0)</f>
        <v>0</v>
      </c>
      <c r="AQ97" s="210">
        <f t="shared" si="720"/>
        <v>0</v>
      </c>
      <c r="AR97" s="210">
        <f t="shared" si="721"/>
        <v>0</v>
      </c>
      <c r="AS97" s="210">
        <f t="shared" ref="AS97" si="887">IF(AR96=0,AR$14,0)</f>
        <v>0</v>
      </c>
      <c r="AT97" s="210">
        <f t="shared" si="723"/>
        <v>0</v>
      </c>
      <c r="AU97" s="210">
        <f t="shared" si="724"/>
        <v>0</v>
      </c>
      <c r="AV97" s="210">
        <f t="shared" ref="AV97" si="888">IF(AU96=0,AU$14,0)</f>
        <v>0</v>
      </c>
      <c r="AW97" s="210">
        <f t="shared" si="726"/>
        <v>0</v>
      </c>
      <c r="AX97" s="210">
        <f t="shared" si="727"/>
        <v>0</v>
      </c>
      <c r="AY97" s="210">
        <f t="shared" ref="AY97" si="889">IF(AX96=0,AX$14,0)</f>
        <v>0</v>
      </c>
      <c r="AZ97" s="210">
        <f t="shared" si="729"/>
        <v>0</v>
      </c>
      <c r="BA97" s="210">
        <f t="shared" si="730"/>
        <v>0</v>
      </c>
      <c r="BB97" s="210">
        <f t="shared" si="777"/>
        <v>0</v>
      </c>
      <c r="BC97" s="210">
        <f t="shared" si="731"/>
        <v>0</v>
      </c>
      <c r="BD97" s="210">
        <f t="shared" si="732"/>
        <v>0</v>
      </c>
      <c r="BE97" s="210">
        <f t="shared" si="778"/>
        <v>0</v>
      </c>
      <c r="BF97" s="210">
        <f t="shared" si="733"/>
        <v>0</v>
      </c>
      <c r="BG97" s="210">
        <f t="shared" si="734"/>
        <v>0</v>
      </c>
      <c r="BH97" s="210">
        <f t="shared" si="779"/>
        <v>0</v>
      </c>
      <c r="BI97" s="210">
        <f t="shared" si="735"/>
        <v>0</v>
      </c>
      <c r="BJ97" s="210">
        <f t="shared" si="736"/>
        <v>0</v>
      </c>
      <c r="BK97" s="210">
        <f t="shared" si="780"/>
        <v>0</v>
      </c>
      <c r="BL97" s="210">
        <f t="shared" si="737"/>
        <v>0</v>
      </c>
      <c r="BM97" s="210">
        <f t="shared" si="738"/>
        <v>0</v>
      </c>
      <c r="BN97" s="210">
        <f t="shared" si="781"/>
        <v>0</v>
      </c>
      <c r="BO97" s="210">
        <f t="shared" si="739"/>
        <v>0</v>
      </c>
      <c r="BP97" s="210">
        <f t="shared" si="740"/>
        <v>0</v>
      </c>
      <c r="BQ97" s="210">
        <f t="shared" si="782"/>
        <v>0</v>
      </c>
      <c r="BR97" s="210">
        <f t="shared" si="741"/>
        <v>0</v>
      </c>
      <c r="BS97" s="210">
        <f t="shared" si="742"/>
        <v>0</v>
      </c>
      <c r="BT97" s="210">
        <f t="shared" si="783"/>
        <v>0</v>
      </c>
      <c r="BU97" s="210">
        <f t="shared" si="743"/>
        <v>0</v>
      </c>
      <c r="BV97" s="210">
        <f t="shared" si="744"/>
        <v>0</v>
      </c>
      <c r="BW97" s="210">
        <f t="shared" si="784"/>
        <v>0</v>
      </c>
      <c r="BX97" s="210">
        <f t="shared" si="745"/>
        <v>0</v>
      </c>
      <c r="BY97" s="210">
        <f t="shared" si="746"/>
        <v>0</v>
      </c>
      <c r="BZ97" s="210">
        <f t="shared" si="785"/>
        <v>0</v>
      </c>
      <c r="CA97" s="210">
        <f t="shared" si="747"/>
        <v>0</v>
      </c>
      <c r="CB97" s="210">
        <f t="shared" si="748"/>
        <v>0</v>
      </c>
      <c r="CC97" s="210">
        <f t="shared" si="786"/>
        <v>0</v>
      </c>
      <c r="CD97" s="210">
        <f t="shared" si="749"/>
        <v>0</v>
      </c>
      <c r="CE97" s="210">
        <f t="shared" si="750"/>
        <v>0</v>
      </c>
      <c r="CF97" s="210">
        <f t="shared" si="787"/>
        <v>0</v>
      </c>
      <c r="CG97" s="210">
        <f t="shared" si="751"/>
        <v>0</v>
      </c>
      <c r="CH97" s="210">
        <f t="shared" si="752"/>
        <v>0</v>
      </c>
      <c r="CI97" s="210">
        <f t="shared" si="788"/>
        <v>0</v>
      </c>
      <c r="CJ97" s="210">
        <f t="shared" si="753"/>
        <v>0</v>
      </c>
      <c r="CK97" s="210">
        <f t="shared" si="754"/>
        <v>0</v>
      </c>
      <c r="CL97" s="210">
        <f t="shared" si="789"/>
        <v>0</v>
      </c>
      <c r="CM97" s="210">
        <f t="shared" si="755"/>
        <v>0</v>
      </c>
      <c r="CN97" s="210">
        <f t="shared" si="756"/>
        <v>0</v>
      </c>
      <c r="CO97" s="210">
        <f t="shared" si="790"/>
        <v>0</v>
      </c>
      <c r="CP97" s="210">
        <f t="shared" si="757"/>
        <v>0</v>
      </c>
      <c r="CQ97" s="210">
        <f t="shared" si="758"/>
        <v>0</v>
      </c>
      <c r="CR97" s="210">
        <f t="shared" si="791"/>
        <v>0</v>
      </c>
      <c r="CS97" s="210">
        <f t="shared" si="759"/>
        <v>0</v>
      </c>
      <c r="CT97" s="210">
        <f t="shared" si="760"/>
        <v>0</v>
      </c>
      <c r="CU97" s="56">
        <f t="shared" si="792"/>
        <v>0</v>
      </c>
      <c r="CV97" s="64"/>
      <c r="CX97" s="133">
        <f t="shared" si="649"/>
        <v>0</v>
      </c>
      <c r="CY97" s="131">
        <v>80</v>
      </c>
      <c r="DA97" s="133">
        <f t="shared" si="650"/>
        <v>0</v>
      </c>
      <c r="DB97" s="131">
        <v>80</v>
      </c>
      <c r="DD97" s="133">
        <f t="shared" si="651"/>
        <v>0</v>
      </c>
      <c r="DE97" s="131">
        <v>80</v>
      </c>
      <c r="DG97" s="133">
        <f t="shared" si="652"/>
        <v>0</v>
      </c>
      <c r="DH97" s="131">
        <v>80</v>
      </c>
      <c r="DJ97" s="133">
        <f t="shared" si="653"/>
        <v>0</v>
      </c>
      <c r="DK97" s="131">
        <v>80</v>
      </c>
      <c r="DM97" s="133">
        <f t="shared" si="654"/>
        <v>0</v>
      </c>
      <c r="DN97" s="131">
        <v>80</v>
      </c>
      <c r="DP97" s="133">
        <f t="shared" si="655"/>
        <v>0</v>
      </c>
      <c r="DQ97" s="131">
        <v>80</v>
      </c>
      <c r="DS97" s="133">
        <f t="shared" si="656"/>
        <v>0</v>
      </c>
      <c r="DT97" s="131">
        <v>80</v>
      </c>
      <c r="DV97" s="133">
        <f t="shared" si="657"/>
        <v>0</v>
      </c>
      <c r="DW97" s="131">
        <v>80</v>
      </c>
      <c r="DY97" s="133">
        <f t="shared" si="658"/>
        <v>0</v>
      </c>
      <c r="DZ97" s="131">
        <v>80</v>
      </c>
      <c r="EB97" s="133">
        <f t="shared" si="659"/>
        <v>0</v>
      </c>
      <c r="EC97" s="131">
        <v>80</v>
      </c>
      <c r="EE97" s="133">
        <f t="shared" si="660"/>
        <v>0</v>
      </c>
      <c r="EF97" s="131">
        <v>80</v>
      </c>
      <c r="EH97" s="133">
        <f t="shared" si="661"/>
        <v>0</v>
      </c>
      <c r="EI97" s="131">
        <v>80</v>
      </c>
      <c r="EK97" s="133">
        <f t="shared" si="662"/>
        <v>0</v>
      </c>
      <c r="EL97" s="131">
        <v>80</v>
      </c>
      <c r="EN97" s="133">
        <f t="shared" si="663"/>
        <v>0</v>
      </c>
      <c r="EO97" s="131">
        <v>80</v>
      </c>
      <c r="EQ97" s="133">
        <f t="shared" si="664"/>
        <v>0</v>
      </c>
      <c r="ER97" s="131">
        <v>80</v>
      </c>
      <c r="ET97" s="133">
        <f t="shared" si="665"/>
        <v>0</v>
      </c>
      <c r="EU97" s="131">
        <v>80</v>
      </c>
      <c r="EW97" s="133">
        <f t="shared" si="666"/>
        <v>0</v>
      </c>
      <c r="EX97" s="131">
        <v>80</v>
      </c>
      <c r="EZ97" s="133">
        <f t="shared" si="667"/>
        <v>0</v>
      </c>
      <c r="FA97" s="131">
        <v>80</v>
      </c>
      <c r="FC97" s="133">
        <f t="shared" si="668"/>
        <v>0</v>
      </c>
      <c r="FD97" s="131">
        <v>80</v>
      </c>
      <c r="FF97" s="133">
        <f t="shared" si="669"/>
        <v>0</v>
      </c>
      <c r="FG97" s="131">
        <v>80</v>
      </c>
      <c r="FI97" s="133">
        <f t="shared" si="670"/>
        <v>0</v>
      </c>
      <c r="FJ97" s="131">
        <v>80</v>
      </c>
      <c r="FL97" s="133">
        <f t="shared" si="671"/>
        <v>0</v>
      </c>
      <c r="FM97" s="131">
        <v>80</v>
      </c>
      <c r="FO97" s="133">
        <f t="shared" si="672"/>
        <v>0</v>
      </c>
      <c r="FP97" s="131">
        <v>80</v>
      </c>
      <c r="FR97" s="133">
        <f t="shared" si="673"/>
        <v>0</v>
      </c>
      <c r="FS97" s="131">
        <v>80</v>
      </c>
      <c r="FU97" s="133">
        <f t="shared" si="674"/>
        <v>0</v>
      </c>
      <c r="FV97" s="131">
        <v>80</v>
      </c>
      <c r="FX97" s="133">
        <f t="shared" si="675"/>
        <v>0</v>
      </c>
      <c r="FY97" s="131">
        <v>80</v>
      </c>
      <c r="GA97" s="133">
        <f t="shared" si="676"/>
        <v>0</v>
      </c>
      <c r="GB97" s="131">
        <v>80</v>
      </c>
      <c r="GD97" s="133">
        <f t="shared" si="677"/>
        <v>0</v>
      </c>
      <c r="GE97" s="131">
        <v>80</v>
      </c>
      <c r="GG97" s="133">
        <f t="shared" si="678"/>
        <v>0</v>
      </c>
      <c r="GH97" s="131">
        <v>80</v>
      </c>
      <c r="GJ97" s="133">
        <f t="shared" si="679"/>
        <v>0</v>
      </c>
      <c r="GK97" s="131">
        <v>80</v>
      </c>
      <c r="GM97" s="133">
        <f t="shared" si="680"/>
        <v>0</v>
      </c>
      <c r="GN97" s="131">
        <v>80</v>
      </c>
    </row>
    <row r="98" spans="1:211" x14ac:dyDescent="0.25">
      <c r="A98" s="65">
        <f t="shared" si="681"/>
        <v>0</v>
      </c>
      <c r="B98" s="65">
        <f t="shared" si="682"/>
        <v>0</v>
      </c>
      <c r="C98" s="227">
        <v>81</v>
      </c>
      <c r="D98" s="54">
        <f t="shared" si="692"/>
        <v>0</v>
      </c>
      <c r="E98" s="78">
        <f t="shared" si="793"/>
        <v>0</v>
      </c>
      <c r="F98" s="78"/>
      <c r="G98" s="55">
        <f t="shared" si="693"/>
        <v>0</v>
      </c>
      <c r="H98" s="56">
        <f t="shared" si="683"/>
        <v>0</v>
      </c>
      <c r="I98" s="78">
        <f t="shared" si="761"/>
        <v>40</v>
      </c>
      <c r="J98" s="78">
        <f t="shared" si="694"/>
        <v>0</v>
      </c>
      <c r="K98" s="78">
        <f t="shared" si="695"/>
        <v>0</v>
      </c>
      <c r="L98" s="78">
        <f t="shared" si="762"/>
        <v>60</v>
      </c>
      <c r="M98" s="55">
        <f t="shared" si="696"/>
        <v>0</v>
      </c>
      <c r="N98" s="56">
        <f t="shared" si="697"/>
        <v>0</v>
      </c>
      <c r="O98" s="78">
        <f t="shared" si="763"/>
        <v>0</v>
      </c>
      <c r="P98" s="78">
        <f t="shared" si="698"/>
        <v>0</v>
      </c>
      <c r="Q98" s="78">
        <f t="shared" si="699"/>
        <v>0</v>
      </c>
      <c r="R98" s="78">
        <f t="shared" si="764"/>
        <v>0</v>
      </c>
      <c r="S98" s="55">
        <f t="shared" si="700"/>
        <v>0</v>
      </c>
      <c r="T98" s="56">
        <f t="shared" si="765"/>
        <v>0</v>
      </c>
      <c r="U98" s="78">
        <f t="shared" si="766"/>
        <v>0</v>
      </c>
      <c r="V98" s="78">
        <f t="shared" si="701"/>
        <v>0</v>
      </c>
      <c r="W98" s="78">
        <f t="shared" si="702"/>
        <v>0</v>
      </c>
      <c r="X98" s="78">
        <f t="shared" si="767"/>
        <v>0</v>
      </c>
      <c r="Y98" s="55">
        <f t="shared" si="703"/>
        <v>0</v>
      </c>
      <c r="Z98" s="228">
        <f t="shared" si="704"/>
        <v>0</v>
      </c>
      <c r="AA98" s="3">
        <f t="shared" si="768"/>
        <v>0</v>
      </c>
      <c r="AB98" s="210">
        <f t="shared" si="705"/>
        <v>0</v>
      </c>
      <c r="AC98" s="210">
        <f t="shared" si="706"/>
        <v>0</v>
      </c>
      <c r="AD98" s="210">
        <f t="shared" ref="AD98" si="890">IF(AC97=0,AC$14,0)</f>
        <v>0</v>
      </c>
      <c r="AE98" s="210">
        <f t="shared" si="708"/>
        <v>0</v>
      </c>
      <c r="AF98" s="210">
        <f t="shared" si="709"/>
        <v>0</v>
      </c>
      <c r="AG98" s="210">
        <f t="shared" ref="AG98" si="891">IF(AF97=0,AF$14,0)</f>
        <v>0</v>
      </c>
      <c r="AH98" s="210">
        <f t="shared" si="711"/>
        <v>0</v>
      </c>
      <c r="AI98" s="210">
        <f t="shared" si="712"/>
        <v>0</v>
      </c>
      <c r="AJ98" s="210">
        <f t="shared" ref="AJ98" si="892">IF(AI97=0,AI$14,0)</f>
        <v>0</v>
      </c>
      <c r="AK98" s="210">
        <f t="shared" si="714"/>
        <v>0</v>
      </c>
      <c r="AL98" s="210">
        <f t="shared" si="715"/>
        <v>0</v>
      </c>
      <c r="AM98" s="210">
        <f t="shared" ref="AM98" si="893">IF(AL97=0,AL$14,0)</f>
        <v>0</v>
      </c>
      <c r="AN98" s="210">
        <f t="shared" si="717"/>
        <v>0</v>
      </c>
      <c r="AO98" s="210">
        <f t="shared" si="718"/>
        <v>0</v>
      </c>
      <c r="AP98" s="210">
        <f t="shared" ref="AP98" si="894">IF(AO97=0,AO$14,0)</f>
        <v>0</v>
      </c>
      <c r="AQ98" s="210">
        <f t="shared" si="720"/>
        <v>0</v>
      </c>
      <c r="AR98" s="210">
        <f t="shared" si="721"/>
        <v>0</v>
      </c>
      <c r="AS98" s="210">
        <f t="shared" ref="AS98" si="895">IF(AR97=0,AR$14,0)</f>
        <v>0</v>
      </c>
      <c r="AT98" s="210">
        <f t="shared" si="723"/>
        <v>0</v>
      </c>
      <c r="AU98" s="210">
        <f t="shared" si="724"/>
        <v>0</v>
      </c>
      <c r="AV98" s="210">
        <f t="shared" ref="AV98" si="896">IF(AU97=0,AU$14,0)</f>
        <v>0</v>
      </c>
      <c r="AW98" s="210">
        <f t="shared" si="726"/>
        <v>0</v>
      </c>
      <c r="AX98" s="210">
        <f t="shared" si="727"/>
        <v>0</v>
      </c>
      <c r="AY98" s="210">
        <f t="shared" ref="AY98" si="897">IF(AX97=0,AX$14,0)</f>
        <v>0</v>
      </c>
      <c r="AZ98" s="210">
        <f t="shared" si="729"/>
        <v>0</v>
      </c>
      <c r="BA98" s="210">
        <f t="shared" si="730"/>
        <v>0</v>
      </c>
      <c r="BB98" s="210">
        <f t="shared" si="777"/>
        <v>0</v>
      </c>
      <c r="BC98" s="210">
        <f t="shared" si="731"/>
        <v>0</v>
      </c>
      <c r="BD98" s="210">
        <f t="shared" si="732"/>
        <v>0</v>
      </c>
      <c r="BE98" s="210">
        <f t="shared" si="778"/>
        <v>0</v>
      </c>
      <c r="BF98" s="210">
        <f t="shared" si="733"/>
        <v>0</v>
      </c>
      <c r="BG98" s="210">
        <f t="shared" si="734"/>
        <v>0</v>
      </c>
      <c r="BH98" s="210">
        <f t="shared" si="779"/>
        <v>0</v>
      </c>
      <c r="BI98" s="210">
        <f t="shared" si="735"/>
        <v>0</v>
      </c>
      <c r="BJ98" s="210">
        <f t="shared" si="736"/>
        <v>0</v>
      </c>
      <c r="BK98" s="210">
        <f t="shared" si="780"/>
        <v>0</v>
      </c>
      <c r="BL98" s="210">
        <f t="shared" si="737"/>
        <v>0</v>
      </c>
      <c r="BM98" s="210">
        <f t="shared" si="738"/>
        <v>0</v>
      </c>
      <c r="BN98" s="210">
        <f t="shared" si="781"/>
        <v>0</v>
      </c>
      <c r="BO98" s="210">
        <f t="shared" si="739"/>
        <v>0</v>
      </c>
      <c r="BP98" s="210">
        <f t="shared" si="740"/>
        <v>0</v>
      </c>
      <c r="BQ98" s="210">
        <f t="shared" si="782"/>
        <v>0</v>
      </c>
      <c r="BR98" s="210">
        <f t="shared" si="741"/>
        <v>0</v>
      </c>
      <c r="BS98" s="210">
        <f t="shared" si="742"/>
        <v>0</v>
      </c>
      <c r="BT98" s="210">
        <f t="shared" si="783"/>
        <v>0</v>
      </c>
      <c r="BU98" s="210">
        <f t="shared" si="743"/>
        <v>0</v>
      </c>
      <c r="BV98" s="210">
        <f t="shared" si="744"/>
        <v>0</v>
      </c>
      <c r="BW98" s="210">
        <f t="shared" si="784"/>
        <v>0</v>
      </c>
      <c r="BX98" s="210">
        <f t="shared" si="745"/>
        <v>0</v>
      </c>
      <c r="BY98" s="210">
        <f t="shared" si="746"/>
        <v>0</v>
      </c>
      <c r="BZ98" s="210">
        <f t="shared" si="785"/>
        <v>0</v>
      </c>
      <c r="CA98" s="210">
        <f t="shared" si="747"/>
        <v>0</v>
      </c>
      <c r="CB98" s="210">
        <f t="shared" si="748"/>
        <v>0</v>
      </c>
      <c r="CC98" s="210">
        <f t="shared" si="786"/>
        <v>0</v>
      </c>
      <c r="CD98" s="210">
        <f t="shared" si="749"/>
        <v>0</v>
      </c>
      <c r="CE98" s="210">
        <f t="shared" si="750"/>
        <v>0</v>
      </c>
      <c r="CF98" s="210">
        <f t="shared" si="787"/>
        <v>0</v>
      </c>
      <c r="CG98" s="210">
        <f t="shared" si="751"/>
        <v>0</v>
      </c>
      <c r="CH98" s="210">
        <f t="shared" si="752"/>
        <v>0</v>
      </c>
      <c r="CI98" s="210">
        <f t="shared" si="788"/>
        <v>0</v>
      </c>
      <c r="CJ98" s="210">
        <f t="shared" si="753"/>
        <v>0</v>
      </c>
      <c r="CK98" s="210">
        <f t="shared" si="754"/>
        <v>0</v>
      </c>
      <c r="CL98" s="210">
        <f t="shared" si="789"/>
        <v>0</v>
      </c>
      <c r="CM98" s="210">
        <f t="shared" si="755"/>
        <v>0</v>
      </c>
      <c r="CN98" s="210">
        <f t="shared" si="756"/>
        <v>0</v>
      </c>
      <c r="CO98" s="210">
        <f t="shared" si="790"/>
        <v>0</v>
      </c>
      <c r="CP98" s="210">
        <f t="shared" si="757"/>
        <v>0</v>
      </c>
      <c r="CQ98" s="210">
        <f t="shared" si="758"/>
        <v>0</v>
      </c>
      <c r="CR98" s="210">
        <f t="shared" si="791"/>
        <v>0</v>
      </c>
      <c r="CS98" s="210">
        <f t="shared" si="759"/>
        <v>0</v>
      </c>
      <c r="CT98" s="210">
        <f t="shared" si="760"/>
        <v>0</v>
      </c>
      <c r="CU98" s="56">
        <f t="shared" si="792"/>
        <v>0</v>
      </c>
      <c r="CV98" s="64"/>
      <c r="CX98" s="133">
        <f t="shared" si="649"/>
        <v>0</v>
      </c>
      <c r="CY98" s="131">
        <v>81</v>
      </c>
      <c r="DA98" s="133">
        <f t="shared" si="650"/>
        <v>0</v>
      </c>
      <c r="DB98" s="131">
        <v>81</v>
      </c>
      <c r="DD98" s="133">
        <f t="shared" si="651"/>
        <v>0</v>
      </c>
      <c r="DE98" s="131">
        <v>81</v>
      </c>
      <c r="DG98" s="133">
        <f t="shared" si="652"/>
        <v>0</v>
      </c>
      <c r="DH98" s="131">
        <v>81</v>
      </c>
      <c r="DJ98" s="133">
        <f t="shared" si="653"/>
        <v>0</v>
      </c>
      <c r="DK98" s="131">
        <v>81</v>
      </c>
      <c r="DM98" s="133">
        <f t="shared" si="654"/>
        <v>0</v>
      </c>
      <c r="DN98" s="131">
        <v>81</v>
      </c>
      <c r="DP98" s="133">
        <f t="shared" si="655"/>
        <v>0</v>
      </c>
      <c r="DQ98" s="131">
        <v>81</v>
      </c>
      <c r="DS98" s="133">
        <f t="shared" si="656"/>
        <v>0</v>
      </c>
      <c r="DT98" s="131">
        <v>81</v>
      </c>
      <c r="DV98" s="133">
        <f t="shared" si="657"/>
        <v>0</v>
      </c>
      <c r="DW98" s="131">
        <v>81</v>
      </c>
      <c r="DY98" s="133">
        <f t="shared" si="658"/>
        <v>0</v>
      </c>
      <c r="DZ98" s="131">
        <v>81</v>
      </c>
      <c r="EB98" s="133">
        <f t="shared" si="659"/>
        <v>0</v>
      </c>
      <c r="EC98" s="131">
        <v>81</v>
      </c>
      <c r="EE98" s="133">
        <f t="shared" si="660"/>
        <v>0</v>
      </c>
      <c r="EF98" s="131">
        <v>81</v>
      </c>
      <c r="EH98" s="133">
        <f t="shared" si="661"/>
        <v>0</v>
      </c>
      <c r="EI98" s="131">
        <v>81</v>
      </c>
      <c r="EK98" s="133">
        <f t="shared" si="662"/>
        <v>0</v>
      </c>
      <c r="EL98" s="131">
        <v>81</v>
      </c>
      <c r="EN98" s="133">
        <f t="shared" si="663"/>
        <v>0</v>
      </c>
      <c r="EO98" s="131">
        <v>81</v>
      </c>
      <c r="EQ98" s="133">
        <f t="shared" si="664"/>
        <v>0</v>
      </c>
      <c r="ER98" s="131">
        <v>81</v>
      </c>
      <c r="ET98" s="133">
        <f t="shared" si="665"/>
        <v>0</v>
      </c>
      <c r="EU98" s="131">
        <v>81</v>
      </c>
      <c r="EW98" s="133">
        <f t="shared" si="666"/>
        <v>0</v>
      </c>
      <c r="EX98" s="131">
        <v>81</v>
      </c>
      <c r="EZ98" s="133">
        <f t="shared" si="667"/>
        <v>0</v>
      </c>
      <c r="FA98" s="131">
        <v>81</v>
      </c>
      <c r="FC98" s="133">
        <f t="shared" si="668"/>
        <v>0</v>
      </c>
      <c r="FD98" s="131">
        <v>81</v>
      </c>
      <c r="FF98" s="133">
        <f t="shared" si="669"/>
        <v>0</v>
      </c>
      <c r="FG98" s="131">
        <v>81</v>
      </c>
      <c r="FI98" s="133">
        <f t="shared" si="670"/>
        <v>0</v>
      </c>
      <c r="FJ98" s="131">
        <v>81</v>
      </c>
      <c r="FL98" s="133">
        <f t="shared" si="671"/>
        <v>0</v>
      </c>
      <c r="FM98" s="131">
        <v>81</v>
      </c>
      <c r="FO98" s="133">
        <f t="shared" si="672"/>
        <v>0</v>
      </c>
      <c r="FP98" s="131">
        <v>81</v>
      </c>
      <c r="FR98" s="133">
        <f t="shared" si="673"/>
        <v>0</v>
      </c>
      <c r="FS98" s="131">
        <v>81</v>
      </c>
      <c r="FU98" s="133">
        <f t="shared" si="674"/>
        <v>0</v>
      </c>
      <c r="FV98" s="131">
        <v>81</v>
      </c>
      <c r="FX98" s="133">
        <f t="shared" si="675"/>
        <v>0</v>
      </c>
      <c r="FY98" s="131">
        <v>81</v>
      </c>
      <c r="GA98" s="133">
        <f t="shared" si="676"/>
        <v>0</v>
      </c>
      <c r="GB98" s="131">
        <v>81</v>
      </c>
      <c r="GD98" s="133">
        <f t="shared" si="677"/>
        <v>0</v>
      </c>
      <c r="GE98" s="131">
        <v>81</v>
      </c>
      <c r="GG98" s="133">
        <f t="shared" si="678"/>
        <v>0</v>
      </c>
      <c r="GH98" s="131">
        <v>81</v>
      </c>
      <c r="GJ98" s="133">
        <f t="shared" si="679"/>
        <v>0</v>
      </c>
      <c r="GK98" s="131">
        <v>81</v>
      </c>
      <c r="GM98" s="133">
        <f t="shared" si="680"/>
        <v>0</v>
      </c>
      <c r="GN98" s="131">
        <v>81</v>
      </c>
    </row>
    <row r="99" spans="1:211" x14ac:dyDescent="0.25">
      <c r="A99" s="65">
        <f t="shared" si="681"/>
        <v>0</v>
      </c>
      <c r="B99" s="65">
        <f t="shared" si="682"/>
        <v>0</v>
      </c>
      <c r="C99" s="227">
        <v>82</v>
      </c>
      <c r="D99" s="54">
        <f t="shared" si="692"/>
        <v>0</v>
      </c>
      <c r="E99" s="78">
        <f t="shared" si="793"/>
        <v>0</v>
      </c>
      <c r="F99" s="78"/>
      <c r="G99" s="55">
        <f t="shared" si="693"/>
        <v>0</v>
      </c>
      <c r="H99" s="56">
        <f t="shared" si="683"/>
        <v>0</v>
      </c>
      <c r="I99" s="78">
        <f t="shared" si="761"/>
        <v>40</v>
      </c>
      <c r="J99" s="78">
        <f t="shared" si="694"/>
        <v>0</v>
      </c>
      <c r="K99" s="78">
        <f t="shared" si="695"/>
        <v>0</v>
      </c>
      <c r="L99" s="78">
        <f t="shared" si="762"/>
        <v>60</v>
      </c>
      <c r="M99" s="55">
        <f t="shared" si="696"/>
        <v>0</v>
      </c>
      <c r="N99" s="56">
        <f t="shared" si="697"/>
        <v>0</v>
      </c>
      <c r="O99" s="78">
        <f t="shared" si="763"/>
        <v>0</v>
      </c>
      <c r="P99" s="78">
        <f t="shared" si="698"/>
        <v>0</v>
      </c>
      <c r="Q99" s="78">
        <f t="shared" si="699"/>
        <v>0</v>
      </c>
      <c r="R99" s="78">
        <f t="shared" si="764"/>
        <v>0</v>
      </c>
      <c r="S99" s="55">
        <f t="shared" si="700"/>
        <v>0</v>
      </c>
      <c r="T99" s="56">
        <f t="shared" si="765"/>
        <v>0</v>
      </c>
      <c r="U99" s="78">
        <f t="shared" si="766"/>
        <v>0</v>
      </c>
      <c r="V99" s="78">
        <f t="shared" si="701"/>
        <v>0</v>
      </c>
      <c r="W99" s="78">
        <f t="shared" si="702"/>
        <v>0</v>
      </c>
      <c r="X99" s="78">
        <f t="shared" si="767"/>
        <v>0</v>
      </c>
      <c r="Y99" s="55">
        <f t="shared" si="703"/>
        <v>0</v>
      </c>
      <c r="Z99" s="228">
        <f t="shared" si="704"/>
        <v>0</v>
      </c>
      <c r="AA99" s="3">
        <f t="shared" si="768"/>
        <v>0</v>
      </c>
      <c r="AB99" s="210">
        <f t="shared" si="705"/>
        <v>0</v>
      </c>
      <c r="AC99" s="210">
        <f t="shared" si="706"/>
        <v>0</v>
      </c>
      <c r="AD99" s="210">
        <f t="shared" ref="AD99" si="898">IF(AC98=0,AC$14,0)</f>
        <v>0</v>
      </c>
      <c r="AE99" s="210">
        <f t="shared" si="708"/>
        <v>0</v>
      </c>
      <c r="AF99" s="210">
        <f t="shared" si="709"/>
        <v>0</v>
      </c>
      <c r="AG99" s="210">
        <f t="shared" ref="AG99" si="899">IF(AF98=0,AF$14,0)</f>
        <v>0</v>
      </c>
      <c r="AH99" s="210">
        <f t="shared" si="711"/>
        <v>0</v>
      </c>
      <c r="AI99" s="210">
        <f t="shared" si="712"/>
        <v>0</v>
      </c>
      <c r="AJ99" s="210">
        <f t="shared" ref="AJ99" si="900">IF(AI98=0,AI$14,0)</f>
        <v>0</v>
      </c>
      <c r="AK99" s="210">
        <f t="shared" si="714"/>
        <v>0</v>
      </c>
      <c r="AL99" s="210">
        <f t="shared" si="715"/>
        <v>0</v>
      </c>
      <c r="AM99" s="210">
        <f t="shared" ref="AM99" si="901">IF(AL98=0,AL$14,0)</f>
        <v>0</v>
      </c>
      <c r="AN99" s="210">
        <f t="shared" si="717"/>
        <v>0</v>
      </c>
      <c r="AO99" s="210">
        <f t="shared" si="718"/>
        <v>0</v>
      </c>
      <c r="AP99" s="210">
        <f t="shared" ref="AP99" si="902">IF(AO98=0,AO$14,0)</f>
        <v>0</v>
      </c>
      <c r="AQ99" s="210">
        <f t="shared" si="720"/>
        <v>0</v>
      </c>
      <c r="AR99" s="210">
        <f t="shared" si="721"/>
        <v>0</v>
      </c>
      <c r="AS99" s="210">
        <f t="shared" ref="AS99" si="903">IF(AR98=0,AR$14,0)</f>
        <v>0</v>
      </c>
      <c r="AT99" s="210">
        <f t="shared" si="723"/>
        <v>0</v>
      </c>
      <c r="AU99" s="210">
        <f t="shared" si="724"/>
        <v>0</v>
      </c>
      <c r="AV99" s="210">
        <f t="shared" ref="AV99" si="904">IF(AU98=0,AU$14,0)</f>
        <v>0</v>
      </c>
      <c r="AW99" s="210">
        <f t="shared" si="726"/>
        <v>0</v>
      </c>
      <c r="AX99" s="210">
        <f t="shared" si="727"/>
        <v>0</v>
      </c>
      <c r="AY99" s="210">
        <f t="shared" ref="AY99" si="905">IF(AX98=0,AX$14,0)</f>
        <v>0</v>
      </c>
      <c r="AZ99" s="210">
        <f t="shared" si="729"/>
        <v>0</v>
      </c>
      <c r="BA99" s="210">
        <f t="shared" si="730"/>
        <v>0</v>
      </c>
      <c r="BB99" s="210">
        <f t="shared" si="777"/>
        <v>0</v>
      </c>
      <c r="BC99" s="210">
        <f t="shared" si="731"/>
        <v>0</v>
      </c>
      <c r="BD99" s="210">
        <f t="shared" si="732"/>
        <v>0</v>
      </c>
      <c r="BE99" s="210">
        <f t="shared" si="778"/>
        <v>0</v>
      </c>
      <c r="BF99" s="210">
        <f t="shared" si="733"/>
        <v>0</v>
      </c>
      <c r="BG99" s="210">
        <f t="shared" si="734"/>
        <v>0</v>
      </c>
      <c r="BH99" s="210">
        <f t="shared" si="779"/>
        <v>0</v>
      </c>
      <c r="BI99" s="210">
        <f t="shared" si="735"/>
        <v>0</v>
      </c>
      <c r="BJ99" s="210">
        <f t="shared" si="736"/>
        <v>0</v>
      </c>
      <c r="BK99" s="210">
        <f t="shared" si="780"/>
        <v>0</v>
      </c>
      <c r="BL99" s="210">
        <f t="shared" si="737"/>
        <v>0</v>
      </c>
      <c r="BM99" s="210">
        <f t="shared" si="738"/>
        <v>0</v>
      </c>
      <c r="BN99" s="210">
        <f t="shared" si="781"/>
        <v>0</v>
      </c>
      <c r="BO99" s="210">
        <f t="shared" si="739"/>
        <v>0</v>
      </c>
      <c r="BP99" s="210">
        <f t="shared" si="740"/>
        <v>0</v>
      </c>
      <c r="BQ99" s="210">
        <f t="shared" si="782"/>
        <v>0</v>
      </c>
      <c r="BR99" s="210">
        <f t="shared" si="741"/>
        <v>0</v>
      </c>
      <c r="BS99" s="210">
        <f t="shared" si="742"/>
        <v>0</v>
      </c>
      <c r="BT99" s="210">
        <f t="shared" si="783"/>
        <v>0</v>
      </c>
      <c r="BU99" s="210">
        <f t="shared" si="743"/>
        <v>0</v>
      </c>
      <c r="BV99" s="210">
        <f t="shared" si="744"/>
        <v>0</v>
      </c>
      <c r="BW99" s="210">
        <f t="shared" si="784"/>
        <v>0</v>
      </c>
      <c r="BX99" s="210">
        <f t="shared" si="745"/>
        <v>0</v>
      </c>
      <c r="BY99" s="210">
        <f t="shared" si="746"/>
        <v>0</v>
      </c>
      <c r="BZ99" s="210">
        <f t="shared" si="785"/>
        <v>0</v>
      </c>
      <c r="CA99" s="210">
        <f t="shared" si="747"/>
        <v>0</v>
      </c>
      <c r="CB99" s="210">
        <f t="shared" si="748"/>
        <v>0</v>
      </c>
      <c r="CC99" s="210">
        <f t="shared" si="786"/>
        <v>0</v>
      </c>
      <c r="CD99" s="210">
        <f t="shared" si="749"/>
        <v>0</v>
      </c>
      <c r="CE99" s="210">
        <f t="shared" si="750"/>
        <v>0</v>
      </c>
      <c r="CF99" s="210">
        <f t="shared" si="787"/>
        <v>0</v>
      </c>
      <c r="CG99" s="210">
        <f t="shared" si="751"/>
        <v>0</v>
      </c>
      <c r="CH99" s="210">
        <f t="shared" si="752"/>
        <v>0</v>
      </c>
      <c r="CI99" s="210">
        <f t="shared" si="788"/>
        <v>0</v>
      </c>
      <c r="CJ99" s="210">
        <f t="shared" si="753"/>
        <v>0</v>
      </c>
      <c r="CK99" s="210">
        <f t="shared" si="754"/>
        <v>0</v>
      </c>
      <c r="CL99" s="210">
        <f t="shared" si="789"/>
        <v>0</v>
      </c>
      <c r="CM99" s="210">
        <f t="shared" si="755"/>
        <v>0</v>
      </c>
      <c r="CN99" s="210">
        <f t="shared" si="756"/>
        <v>0</v>
      </c>
      <c r="CO99" s="210">
        <f t="shared" si="790"/>
        <v>0</v>
      </c>
      <c r="CP99" s="210">
        <f t="shared" si="757"/>
        <v>0</v>
      </c>
      <c r="CQ99" s="210">
        <f t="shared" si="758"/>
        <v>0</v>
      </c>
      <c r="CR99" s="210">
        <f t="shared" si="791"/>
        <v>0</v>
      </c>
      <c r="CS99" s="210">
        <f t="shared" si="759"/>
        <v>0</v>
      </c>
      <c r="CT99" s="210">
        <f t="shared" si="760"/>
        <v>0</v>
      </c>
      <c r="CU99" s="56">
        <f t="shared" si="792"/>
        <v>0</v>
      </c>
      <c r="CV99" s="64"/>
      <c r="CX99" s="133">
        <f t="shared" si="649"/>
        <v>0</v>
      </c>
      <c r="CY99" s="131">
        <v>82</v>
      </c>
      <c r="DA99" s="133">
        <f t="shared" si="650"/>
        <v>0</v>
      </c>
      <c r="DB99" s="131">
        <v>82</v>
      </c>
      <c r="DD99" s="133">
        <f t="shared" si="651"/>
        <v>0</v>
      </c>
      <c r="DE99" s="131">
        <v>82</v>
      </c>
      <c r="DG99" s="133">
        <f t="shared" si="652"/>
        <v>0</v>
      </c>
      <c r="DH99" s="131">
        <v>82</v>
      </c>
      <c r="DJ99" s="133">
        <f t="shared" si="653"/>
        <v>0</v>
      </c>
      <c r="DK99" s="131">
        <v>82</v>
      </c>
      <c r="DM99" s="133">
        <f t="shared" si="654"/>
        <v>0</v>
      </c>
      <c r="DN99" s="131">
        <v>82</v>
      </c>
      <c r="DP99" s="133">
        <f t="shared" si="655"/>
        <v>0</v>
      </c>
      <c r="DQ99" s="131">
        <v>82</v>
      </c>
      <c r="DS99" s="133">
        <f t="shared" si="656"/>
        <v>0</v>
      </c>
      <c r="DT99" s="131">
        <v>82</v>
      </c>
      <c r="DV99" s="133">
        <f t="shared" si="657"/>
        <v>0</v>
      </c>
      <c r="DW99" s="131">
        <v>82</v>
      </c>
      <c r="DY99" s="133">
        <f t="shared" si="658"/>
        <v>0</v>
      </c>
      <c r="DZ99" s="131">
        <v>82</v>
      </c>
      <c r="EB99" s="133">
        <f t="shared" si="659"/>
        <v>0</v>
      </c>
      <c r="EC99" s="131">
        <v>82</v>
      </c>
      <c r="EE99" s="133">
        <f t="shared" si="660"/>
        <v>0</v>
      </c>
      <c r="EF99" s="131">
        <v>82</v>
      </c>
      <c r="EH99" s="133">
        <f t="shared" si="661"/>
        <v>0</v>
      </c>
      <c r="EI99" s="131">
        <v>82</v>
      </c>
      <c r="EK99" s="133">
        <f t="shared" si="662"/>
        <v>0</v>
      </c>
      <c r="EL99" s="131">
        <v>82</v>
      </c>
      <c r="EN99" s="133">
        <f t="shared" si="663"/>
        <v>0</v>
      </c>
      <c r="EO99" s="131">
        <v>82</v>
      </c>
      <c r="EQ99" s="133">
        <f t="shared" si="664"/>
        <v>0</v>
      </c>
      <c r="ER99" s="131">
        <v>82</v>
      </c>
      <c r="ET99" s="133">
        <f t="shared" si="665"/>
        <v>0</v>
      </c>
      <c r="EU99" s="131">
        <v>82</v>
      </c>
      <c r="EW99" s="133">
        <f t="shared" si="666"/>
        <v>0</v>
      </c>
      <c r="EX99" s="131">
        <v>82</v>
      </c>
      <c r="EZ99" s="133">
        <f t="shared" si="667"/>
        <v>0</v>
      </c>
      <c r="FA99" s="131">
        <v>82</v>
      </c>
      <c r="FC99" s="133">
        <f t="shared" si="668"/>
        <v>0</v>
      </c>
      <c r="FD99" s="131">
        <v>82</v>
      </c>
      <c r="FF99" s="133">
        <f t="shared" si="669"/>
        <v>0</v>
      </c>
      <c r="FG99" s="131">
        <v>82</v>
      </c>
      <c r="FI99" s="133">
        <f t="shared" si="670"/>
        <v>0</v>
      </c>
      <c r="FJ99" s="131">
        <v>82</v>
      </c>
      <c r="FL99" s="133">
        <f t="shared" si="671"/>
        <v>0</v>
      </c>
      <c r="FM99" s="131">
        <v>82</v>
      </c>
      <c r="FO99" s="133">
        <f t="shared" si="672"/>
        <v>0</v>
      </c>
      <c r="FP99" s="131">
        <v>82</v>
      </c>
      <c r="FR99" s="133">
        <f t="shared" si="673"/>
        <v>0</v>
      </c>
      <c r="FS99" s="131">
        <v>82</v>
      </c>
      <c r="FU99" s="133">
        <f t="shared" si="674"/>
        <v>0</v>
      </c>
      <c r="FV99" s="131">
        <v>82</v>
      </c>
      <c r="FX99" s="133">
        <f t="shared" si="675"/>
        <v>0</v>
      </c>
      <c r="FY99" s="131">
        <v>82</v>
      </c>
      <c r="GA99" s="133">
        <f t="shared" si="676"/>
        <v>0</v>
      </c>
      <c r="GB99" s="131">
        <v>82</v>
      </c>
      <c r="GD99" s="133">
        <f t="shared" si="677"/>
        <v>0</v>
      </c>
      <c r="GE99" s="131">
        <v>82</v>
      </c>
      <c r="GG99" s="133">
        <f t="shared" si="678"/>
        <v>0</v>
      </c>
      <c r="GH99" s="131">
        <v>82</v>
      </c>
      <c r="GJ99" s="133">
        <f t="shared" si="679"/>
        <v>0</v>
      </c>
      <c r="GK99" s="131">
        <v>82</v>
      </c>
      <c r="GM99" s="133">
        <f t="shared" si="680"/>
        <v>0</v>
      </c>
      <c r="GN99" s="131">
        <v>82</v>
      </c>
    </row>
    <row r="100" spans="1:211" x14ac:dyDescent="0.25">
      <c r="A100" s="65">
        <f t="shared" si="681"/>
        <v>0</v>
      </c>
      <c r="B100" s="65">
        <f t="shared" si="682"/>
        <v>0</v>
      </c>
      <c r="C100" s="227">
        <v>83</v>
      </c>
      <c r="D100" s="54">
        <f t="shared" si="692"/>
        <v>0</v>
      </c>
      <c r="E100" s="78">
        <f t="shared" si="793"/>
        <v>0</v>
      </c>
      <c r="F100" s="78"/>
      <c r="G100" s="55">
        <f t="shared" si="693"/>
        <v>0</v>
      </c>
      <c r="H100" s="56">
        <f t="shared" si="683"/>
        <v>0</v>
      </c>
      <c r="I100" s="78">
        <f t="shared" si="761"/>
        <v>40</v>
      </c>
      <c r="J100" s="78">
        <f t="shared" si="694"/>
        <v>0</v>
      </c>
      <c r="K100" s="78">
        <f t="shared" si="695"/>
        <v>0</v>
      </c>
      <c r="L100" s="78">
        <f t="shared" si="762"/>
        <v>60</v>
      </c>
      <c r="M100" s="55">
        <f t="shared" si="696"/>
        <v>0</v>
      </c>
      <c r="N100" s="56">
        <f t="shared" si="697"/>
        <v>0</v>
      </c>
      <c r="O100" s="78">
        <f t="shared" si="763"/>
        <v>0</v>
      </c>
      <c r="P100" s="78">
        <f t="shared" si="698"/>
        <v>0</v>
      </c>
      <c r="Q100" s="78">
        <f t="shared" si="699"/>
        <v>0</v>
      </c>
      <c r="R100" s="78">
        <f t="shared" si="764"/>
        <v>0</v>
      </c>
      <c r="S100" s="55">
        <f t="shared" si="700"/>
        <v>0</v>
      </c>
      <c r="T100" s="56">
        <f t="shared" si="765"/>
        <v>0</v>
      </c>
      <c r="U100" s="78">
        <f t="shared" si="766"/>
        <v>0</v>
      </c>
      <c r="V100" s="78">
        <f t="shared" si="701"/>
        <v>0</v>
      </c>
      <c r="W100" s="78">
        <f t="shared" si="702"/>
        <v>0</v>
      </c>
      <c r="X100" s="78">
        <f t="shared" si="767"/>
        <v>0</v>
      </c>
      <c r="Y100" s="55">
        <f t="shared" si="703"/>
        <v>0</v>
      </c>
      <c r="Z100" s="228">
        <f t="shared" si="704"/>
        <v>0</v>
      </c>
      <c r="AA100" s="3">
        <f t="shared" si="768"/>
        <v>0</v>
      </c>
      <c r="AB100" s="210">
        <f t="shared" si="705"/>
        <v>0</v>
      </c>
      <c r="AC100" s="210">
        <f t="shared" si="706"/>
        <v>0</v>
      </c>
      <c r="AD100" s="210">
        <f t="shared" ref="AD100" si="906">IF(AC99=0,AC$14,0)</f>
        <v>0</v>
      </c>
      <c r="AE100" s="210">
        <f t="shared" si="708"/>
        <v>0</v>
      </c>
      <c r="AF100" s="210">
        <f t="shared" si="709"/>
        <v>0</v>
      </c>
      <c r="AG100" s="210">
        <f t="shared" ref="AG100" si="907">IF(AF99=0,AF$14,0)</f>
        <v>0</v>
      </c>
      <c r="AH100" s="210">
        <f t="shared" si="711"/>
        <v>0</v>
      </c>
      <c r="AI100" s="210">
        <f t="shared" si="712"/>
        <v>0</v>
      </c>
      <c r="AJ100" s="210">
        <f t="shared" ref="AJ100" si="908">IF(AI99=0,AI$14,0)</f>
        <v>0</v>
      </c>
      <c r="AK100" s="210">
        <f t="shared" si="714"/>
        <v>0</v>
      </c>
      <c r="AL100" s="210">
        <f t="shared" si="715"/>
        <v>0</v>
      </c>
      <c r="AM100" s="210">
        <f t="shared" ref="AM100" si="909">IF(AL99=0,AL$14,0)</f>
        <v>0</v>
      </c>
      <c r="AN100" s="210">
        <f t="shared" si="717"/>
        <v>0</v>
      </c>
      <c r="AO100" s="210">
        <f t="shared" si="718"/>
        <v>0</v>
      </c>
      <c r="AP100" s="210">
        <f t="shared" ref="AP100" si="910">IF(AO99=0,AO$14,0)</f>
        <v>0</v>
      </c>
      <c r="AQ100" s="210">
        <f t="shared" si="720"/>
        <v>0</v>
      </c>
      <c r="AR100" s="210">
        <f t="shared" si="721"/>
        <v>0</v>
      </c>
      <c r="AS100" s="210">
        <f t="shared" ref="AS100" si="911">IF(AR99=0,AR$14,0)</f>
        <v>0</v>
      </c>
      <c r="AT100" s="210">
        <f t="shared" si="723"/>
        <v>0</v>
      </c>
      <c r="AU100" s="210">
        <f t="shared" si="724"/>
        <v>0</v>
      </c>
      <c r="AV100" s="210">
        <f t="shared" ref="AV100" si="912">IF(AU99=0,AU$14,0)</f>
        <v>0</v>
      </c>
      <c r="AW100" s="210">
        <f t="shared" si="726"/>
        <v>0</v>
      </c>
      <c r="AX100" s="210">
        <f t="shared" si="727"/>
        <v>0</v>
      </c>
      <c r="AY100" s="210">
        <f t="shared" ref="AY100" si="913">IF(AX99=0,AX$14,0)</f>
        <v>0</v>
      </c>
      <c r="AZ100" s="210">
        <f t="shared" si="729"/>
        <v>0</v>
      </c>
      <c r="BA100" s="210">
        <f t="shared" si="730"/>
        <v>0</v>
      </c>
      <c r="BB100" s="210">
        <f t="shared" si="777"/>
        <v>0</v>
      </c>
      <c r="BC100" s="210">
        <f t="shared" si="731"/>
        <v>0</v>
      </c>
      <c r="BD100" s="210">
        <f t="shared" si="732"/>
        <v>0</v>
      </c>
      <c r="BE100" s="210">
        <f t="shared" si="778"/>
        <v>0</v>
      </c>
      <c r="BF100" s="210">
        <f t="shared" si="733"/>
        <v>0</v>
      </c>
      <c r="BG100" s="210">
        <f t="shared" si="734"/>
        <v>0</v>
      </c>
      <c r="BH100" s="210">
        <f t="shared" si="779"/>
        <v>0</v>
      </c>
      <c r="BI100" s="210">
        <f t="shared" si="735"/>
        <v>0</v>
      </c>
      <c r="BJ100" s="210">
        <f t="shared" si="736"/>
        <v>0</v>
      </c>
      <c r="BK100" s="210">
        <f t="shared" si="780"/>
        <v>0</v>
      </c>
      <c r="BL100" s="210">
        <f t="shared" si="737"/>
        <v>0</v>
      </c>
      <c r="BM100" s="210">
        <f t="shared" si="738"/>
        <v>0</v>
      </c>
      <c r="BN100" s="210">
        <f t="shared" si="781"/>
        <v>0</v>
      </c>
      <c r="BO100" s="210">
        <f t="shared" si="739"/>
        <v>0</v>
      </c>
      <c r="BP100" s="210">
        <f t="shared" si="740"/>
        <v>0</v>
      </c>
      <c r="BQ100" s="210">
        <f t="shared" si="782"/>
        <v>0</v>
      </c>
      <c r="BR100" s="210">
        <f t="shared" si="741"/>
        <v>0</v>
      </c>
      <c r="BS100" s="210">
        <f t="shared" si="742"/>
        <v>0</v>
      </c>
      <c r="BT100" s="210">
        <f t="shared" si="783"/>
        <v>0</v>
      </c>
      <c r="BU100" s="210">
        <f t="shared" si="743"/>
        <v>0</v>
      </c>
      <c r="BV100" s="210">
        <f t="shared" si="744"/>
        <v>0</v>
      </c>
      <c r="BW100" s="210">
        <f t="shared" si="784"/>
        <v>0</v>
      </c>
      <c r="BX100" s="210">
        <f t="shared" si="745"/>
        <v>0</v>
      </c>
      <c r="BY100" s="210">
        <f t="shared" si="746"/>
        <v>0</v>
      </c>
      <c r="BZ100" s="210">
        <f t="shared" si="785"/>
        <v>0</v>
      </c>
      <c r="CA100" s="210">
        <f t="shared" si="747"/>
        <v>0</v>
      </c>
      <c r="CB100" s="210">
        <f t="shared" si="748"/>
        <v>0</v>
      </c>
      <c r="CC100" s="210">
        <f t="shared" si="786"/>
        <v>0</v>
      </c>
      <c r="CD100" s="210">
        <f t="shared" si="749"/>
        <v>0</v>
      </c>
      <c r="CE100" s="210">
        <f t="shared" si="750"/>
        <v>0</v>
      </c>
      <c r="CF100" s="210">
        <f t="shared" si="787"/>
        <v>0</v>
      </c>
      <c r="CG100" s="210">
        <f t="shared" si="751"/>
        <v>0</v>
      </c>
      <c r="CH100" s="210">
        <f t="shared" si="752"/>
        <v>0</v>
      </c>
      <c r="CI100" s="210">
        <f t="shared" si="788"/>
        <v>0</v>
      </c>
      <c r="CJ100" s="210">
        <f t="shared" si="753"/>
        <v>0</v>
      </c>
      <c r="CK100" s="210">
        <f t="shared" si="754"/>
        <v>0</v>
      </c>
      <c r="CL100" s="210">
        <f t="shared" si="789"/>
        <v>0</v>
      </c>
      <c r="CM100" s="210">
        <f t="shared" si="755"/>
        <v>0</v>
      </c>
      <c r="CN100" s="210">
        <f t="shared" si="756"/>
        <v>0</v>
      </c>
      <c r="CO100" s="210">
        <f t="shared" si="790"/>
        <v>0</v>
      </c>
      <c r="CP100" s="210">
        <f t="shared" si="757"/>
        <v>0</v>
      </c>
      <c r="CQ100" s="210">
        <f t="shared" si="758"/>
        <v>0</v>
      </c>
      <c r="CR100" s="210">
        <f t="shared" si="791"/>
        <v>0</v>
      </c>
      <c r="CS100" s="210">
        <f t="shared" si="759"/>
        <v>0</v>
      </c>
      <c r="CT100" s="210">
        <f t="shared" si="760"/>
        <v>0</v>
      </c>
      <c r="CU100" s="56">
        <f t="shared" si="792"/>
        <v>0</v>
      </c>
      <c r="CV100" s="64"/>
      <c r="CX100" s="133">
        <f t="shared" si="649"/>
        <v>0</v>
      </c>
      <c r="CY100" s="131">
        <v>83</v>
      </c>
      <c r="DA100" s="133">
        <f t="shared" si="650"/>
        <v>0</v>
      </c>
      <c r="DB100" s="131">
        <v>83</v>
      </c>
      <c r="DD100" s="133">
        <f t="shared" si="651"/>
        <v>0</v>
      </c>
      <c r="DE100" s="131">
        <v>83</v>
      </c>
      <c r="DG100" s="133">
        <f t="shared" si="652"/>
        <v>0</v>
      </c>
      <c r="DH100" s="131">
        <v>83</v>
      </c>
      <c r="DJ100" s="133">
        <f t="shared" si="653"/>
        <v>0</v>
      </c>
      <c r="DK100" s="131">
        <v>83</v>
      </c>
      <c r="DM100" s="133">
        <f t="shared" si="654"/>
        <v>0</v>
      </c>
      <c r="DN100" s="131">
        <v>83</v>
      </c>
      <c r="DP100" s="133">
        <f t="shared" si="655"/>
        <v>0</v>
      </c>
      <c r="DQ100" s="131">
        <v>83</v>
      </c>
      <c r="DS100" s="133">
        <f t="shared" si="656"/>
        <v>0</v>
      </c>
      <c r="DT100" s="131">
        <v>83</v>
      </c>
      <c r="DV100" s="133">
        <f t="shared" si="657"/>
        <v>0</v>
      </c>
      <c r="DW100" s="131">
        <v>83</v>
      </c>
      <c r="DY100" s="133">
        <f t="shared" si="658"/>
        <v>0</v>
      </c>
      <c r="DZ100" s="131">
        <v>83</v>
      </c>
      <c r="EB100" s="133">
        <f t="shared" si="659"/>
        <v>0</v>
      </c>
      <c r="EC100" s="131">
        <v>83</v>
      </c>
      <c r="EE100" s="133">
        <f t="shared" si="660"/>
        <v>0</v>
      </c>
      <c r="EF100" s="131">
        <v>83</v>
      </c>
      <c r="EH100" s="133">
        <f t="shared" si="661"/>
        <v>0</v>
      </c>
      <c r="EI100" s="131">
        <v>83</v>
      </c>
      <c r="EK100" s="133">
        <f t="shared" si="662"/>
        <v>0</v>
      </c>
      <c r="EL100" s="131">
        <v>83</v>
      </c>
      <c r="EN100" s="133">
        <f t="shared" si="663"/>
        <v>0</v>
      </c>
      <c r="EO100" s="131">
        <v>83</v>
      </c>
      <c r="EQ100" s="133">
        <f t="shared" si="664"/>
        <v>0</v>
      </c>
      <c r="ER100" s="131">
        <v>83</v>
      </c>
      <c r="ET100" s="133">
        <f t="shared" si="665"/>
        <v>0</v>
      </c>
      <c r="EU100" s="131">
        <v>83</v>
      </c>
      <c r="EW100" s="133">
        <f t="shared" si="666"/>
        <v>0</v>
      </c>
      <c r="EX100" s="131">
        <v>83</v>
      </c>
      <c r="EZ100" s="133">
        <f t="shared" si="667"/>
        <v>0</v>
      </c>
      <c r="FA100" s="131">
        <v>83</v>
      </c>
      <c r="FC100" s="133">
        <f t="shared" si="668"/>
        <v>0</v>
      </c>
      <c r="FD100" s="131">
        <v>83</v>
      </c>
      <c r="FF100" s="133">
        <f t="shared" si="669"/>
        <v>0</v>
      </c>
      <c r="FG100" s="131">
        <v>83</v>
      </c>
      <c r="FI100" s="133">
        <f t="shared" si="670"/>
        <v>0</v>
      </c>
      <c r="FJ100" s="131">
        <v>83</v>
      </c>
      <c r="FL100" s="133">
        <f t="shared" si="671"/>
        <v>0</v>
      </c>
      <c r="FM100" s="131">
        <v>83</v>
      </c>
      <c r="FO100" s="133">
        <f t="shared" si="672"/>
        <v>0</v>
      </c>
      <c r="FP100" s="131">
        <v>83</v>
      </c>
      <c r="FR100" s="133">
        <f t="shared" si="673"/>
        <v>0</v>
      </c>
      <c r="FS100" s="131">
        <v>83</v>
      </c>
      <c r="FU100" s="133">
        <f t="shared" si="674"/>
        <v>0</v>
      </c>
      <c r="FV100" s="131">
        <v>83</v>
      </c>
      <c r="FX100" s="133">
        <f t="shared" si="675"/>
        <v>0</v>
      </c>
      <c r="FY100" s="131">
        <v>83</v>
      </c>
      <c r="GA100" s="133">
        <f t="shared" si="676"/>
        <v>0</v>
      </c>
      <c r="GB100" s="131">
        <v>83</v>
      </c>
      <c r="GD100" s="133">
        <f t="shared" si="677"/>
        <v>0</v>
      </c>
      <c r="GE100" s="131">
        <v>83</v>
      </c>
      <c r="GG100" s="133">
        <f t="shared" si="678"/>
        <v>0</v>
      </c>
      <c r="GH100" s="131">
        <v>83</v>
      </c>
      <c r="GJ100" s="133">
        <f t="shared" si="679"/>
        <v>0</v>
      </c>
      <c r="GK100" s="131">
        <v>83</v>
      </c>
      <c r="GM100" s="133">
        <f t="shared" si="680"/>
        <v>0</v>
      </c>
      <c r="GN100" s="131">
        <v>83</v>
      </c>
    </row>
    <row r="101" spans="1:211" s="61" customFormat="1" x14ac:dyDescent="0.25">
      <c r="A101" s="65">
        <f t="shared" si="681"/>
        <v>0</v>
      </c>
      <c r="B101" s="65">
        <f t="shared" si="682"/>
        <v>0</v>
      </c>
      <c r="C101" s="229">
        <v>84</v>
      </c>
      <c r="D101" s="98">
        <f t="shared" si="692"/>
        <v>0</v>
      </c>
      <c r="E101" s="58">
        <f t="shared" si="793"/>
        <v>0</v>
      </c>
      <c r="F101" s="58"/>
      <c r="G101" s="59">
        <f t="shared" si="693"/>
        <v>0</v>
      </c>
      <c r="H101" s="60">
        <f t="shared" si="683"/>
        <v>0</v>
      </c>
      <c r="I101" s="58">
        <f t="shared" si="761"/>
        <v>40</v>
      </c>
      <c r="J101" s="58">
        <f t="shared" si="694"/>
        <v>0</v>
      </c>
      <c r="K101" s="58">
        <f t="shared" si="695"/>
        <v>0</v>
      </c>
      <c r="L101" s="58">
        <f t="shared" si="762"/>
        <v>60</v>
      </c>
      <c r="M101" s="59">
        <f t="shared" si="696"/>
        <v>0</v>
      </c>
      <c r="N101" s="60">
        <f t="shared" si="697"/>
        <v>0</v>
      </c>
      <c r="O101" s="58">
        <f t="shared" si="763"/>
        <v>0</v>
      </c>
      <c r="P101" s="58">
        <f t="shared" si="698"/>
        <v>0</v>
      </c>
      <c r="Q101" s="58">
        <f t="shared" si="699"/>
        <v>0</v>
      </c>
      <c r="R101" s="58">
        <f t="shared" si="764"/>
        <v>0</v>
      </c>
      <c r="S101" s="59">
        <f t="shared" si="700"/>
        <v>0</v>
      </c>
      <c r="T101" s="60">
        <f t="shared" si="765"/>
        <v>0</v>
      </c>
      <c r="U101" s="58">
        <f t="shared" si="766"/>
        <v>0</v>
      </c>
      <c r="V101" s="58">
        <f t="shared" si="701"/>
        <v>0</v>
      </c>
      <c r="W101" s="58">
        <f t="shared" si="702"/>
        <v>0</v>
      </c>
      <c r="X101" s="58">
        <f t="shared" si="767"/>
        <v>0</v>
      </c>
      <c r="Y101" s="59">
        <f t="shared" si="703"/>
        <v>0</v>
      </c>
      <c r="Z101" s="230">
        <f t="shared" si="704"/>
        <v>0</v>
      </c>
      <c r="AA101" s="58">
        <f t="shared" si="768"/>
        <v>0</v>
      </c>
      <c r="AB101" s="210">
        <f t="shared" si="705"/>
        <v>0</v>
      </c>
      <c r="AC101" s="210">
        <f t="shared" si="706"/>
        <v>0</v>
      </c>
      <c r="AD101" s="210">
        <f t="shared" ref="AD101" si="914">IF(AC100=0,AC$14,0)</f>
        <v>0</v>
      </c>
      <c r="AE101" s="210">
        <f t="shared" si="708"/>
        <v>0</v>
      </c>
      <c r="AF101" s="210">
        <f t="shared" si="709"/>
        <v>0</v>
      </c>
      <c r="AG101" s="210">
        <f t="shared" ref="AG101" si="915">IF(AF100=0,AF$14,0)</f>
        <v>0</v>
      </c>
      <c r="AH101" s="210">
        <f t="shared" si="711"/>
        <v>0</v>
      </c>
      <c r="AI101" s="210">
        <f t="shared" si="712"/>
        <v>0</v>
      </c>
      <c r="AJ101" s="210">
        <f t="shared" ref="AJ101" si="916">IF(AI100=0,AI$14,0)</f>
        <v>0</v>
      </c>
      <c r="AK101" s="210">
        <f t="shared" si="714"/>
        <v>0</v>
      </c>
      <c r="AL101" s="210">
        <f t="shared" si="715"/>
        <v>0</v>
      </c>
      <c r="AM101" s="210">
        <f t="shared" ref="AM101" si="917">IF(AL100=0,AL$14,0)</f>
        <v>0</v>
      </c>
      <c r="AN101" s="210">
        <f t="shared" si="717"/>
        <v>0</v>
      </c>
      <c r="AO101" s="210">
        <f t="shared" si="718"/>
        <v>0</v>
      </c>
      <c r="AP101" s="210">
        <f t="shared" ref="AP101" si="918">IF(AO100=0,AO$14,0)</f>
        <v>0</v>
      </c>
      <c r="AQ101" s="210">
        <f t="shared" si="720"/>
        <v>0</v>
      </c>
      <c r="AR101" s="210">
        <f t="shared" si="721"/>
        <v>0</v>
      </c>
      <c r="AS101" s="210">
        <f t="shared" ref="AS101" si="919">IF(AR100=0,AR$14,0)</f>
        <v>0</v>
      </c>
      <c r="AT101" s="210">
        <f t="shared" si="723"/>
        <v>0</v>
      </c>
      <c r="AU101" s="210">
        <f t="shared" si="724"/>
        <v>0</v>
      </c>
      <c r="AV101" s="210">
        <f t="shared" ref="AV101" si="920">IF(AU100=0,AU$14,0)</f>
        <v>0</v>
      </c>
      <c r="AW101" s="210">
        <f t="shared" si="726"/>
        <v>0</v>
      </c>
      <c r="AX101" s="210">
        <f t="shared" si="727"/>
        <v>0</v>
      </c>
      <c r="AY101" s="210">
        <f t="shared" ref="AY101" si="921">IF(AX100=0,AX$14,0)</f>
        <v>0</v>
      </c>
      <c r="AZ101" s="210">
        <f t="shared" si="729"/>
        <v>0</v>
      </c>
      <c r="BA101" s="210">
        <f t="shared" si="730"/>
        <v>0</v>
      </c>
      <c r="BB101" s="210">
        <f t="shared" si="777"/>
        <v>0</v>
      </c>
      <c r="BC101" s="210">
        <f t="shared" si="731"/>
        <v>0</v>
      </c>
      <c r="BD101" s="210">
        <f t="shared" si="732"/>
        <v>0</v>
      </c>
      <c r="BE101" s="210">
        <f t="shared" si="778"/>
        <v>0</v>
      </c>
      <c r="BF101" s="210">
        <f t="shared" si="733"/>
        <v>0</v>
      </c>
      <c r="BG101" s="210">
        <f t="shared" si="734"/>
        <v>0</v>
      </c>
      <c r="BH101" s="210">
        <f t="shared" si="779"/>
        <v>0</v>
      </c>
      <c r="BI101" s="210">
        <f t="shared" si="735"/>
        <v>0</v>
      </c>
      <c r="BJ101" s="210">
        <f t="shared" si="736"/>
        <v>0</v>
      </c>
      <c r="BK101" s="210">
        <f t="shared" si="780"/>
        <v>0</v>
      </c>
      <c r="BL101" s="210">
        <f t="shared" si="737"/>
        <v>0</v>
      </c>
      <c r="BM101" s="210">
        <f t="shared" si="738"/>
        <v>0</v>
      </c>
      <c r="BN101" s="210">
        <f t="shared" si="781"/>
        <v>0</v>
      </c>
      <c r="BO101" s="210">
        <f t="shared" si="739"/>
        <v>0</v>
      </c>
      <c r="BP101" s="210">
        <f t="shared" si="740"/>
        <v>0</v>
      </c>
      <c r="BQ101" s="210">
        <f t="shared" si="782"/>
        <v>0</v>
      </c>
      <c r="BR101" s="210">
        <f t="shared" si="741"/>
        <v>0</v>
      </c>
      <c r="BS101" s="210">
        <f t="shared" si="742"/>
        <v>0</v>
      </c>
      <c r="BT101" s="210">
        <f t="shared" si="783"/>
        <v>0</v>
      </c>
      <c r="BU101" s="210">
        <f t="shared" si="743"/>
        <v>0</v>
      </c>
      <c r="BV101" s="210">
        <f t="shared" si="744"/>
        <v>0</v>
      </c>
      <c r="BW101" s="210">
        <f t="shared" si="784"/>
        <v>0</v>
      </c>
      <c r="BX101" s="210">
        <f t="shared" si="745"/>
        <v>0</v>
      </c>
      <c r="BY101" s="210">
        <f t="shared" si="746"/>
        <v>0</v>
      </c>
      <c r="BZ101" s="210">
        <f t="shared" si="785"/>
        <v>0</v>
      </c>
      <c r="CA101" s="210">
        <f t="shared" si="747"/>
        <v>0</v>
      </c>
      <c r="CB101" s="210">
        <f t="shared" si="748"/>
        <v>0</v>
      </c>
      <c r="CC101" s="210">
        <f t="shared" si="786"/>
        <v>0</v>
      </c>
      <c r="CD101" s="210">
        <f t="shared" si="749"/>
        <v>0</v>
      </c>
      <c r="CE101" s="210">
        <f t="shared" si="750"/>
        <v>0</v>
      </c>
      <c r="CF101" s="210">
        <f t="shared" si="787"/>
        <v>0</v>
      </c>
      <c r="CG101" s="210">
        <f t="shared" si="751"/>
        <v>0</v>
      </c>
      <c r="CH101" s="210">
        <f t="shared" si="752"/>
        <v>0</v>
      </c>
      <c r="CI101" s="210">
        <f t="shared" si="788"/>
        <v>0</v>
      </c>
      <c r="CJ101" s="210">
        <f t="shared" si="753"/>
        <v>0</v>
      </c>
      <c r="CK101" s="210">
        <f t="shared" si="754"/>
        <v>0</v>
      </c>
      <c r="CL101" s="210">
        <f t="shared" si="789"/>
        <v>0</v>
      </c>
      <c r="CM101" s="210">
        <f t="shared" si="755"/>
        <v>0</v>
      </c>
      <c r="CN101" s="210">
        <f t="shared" si="756"/>
        <v>0</v>
      </c>
      <c r="CO101" s="210">
        <f t="shared" si="790"/>
        <v>0</v>
      </c>
      <c r="CP101" s="210">
        <f t="shared" si="757"/>
        <v>0</v>
      </c>
      <c r="CQ101" s="210">
        <f t="shared" si="758"/>
        <v>0</v>
      </c>
      <c r="CR101" s="210">
        <f t="shared" si="791"/>
        <v>0</v>
      </c>
      <c r="CS101" s="210">
        <f t="shared" si="759"/>
        <v>0</v>
      </c>
      <c r="CT101" s="210">
        <f t="shared" si="760"/>
        <v>0</v>
      </c>
      <c r="CU101" s="60">
        <f t="shared" si="792"/>
        <v>0</v>
      </c>
      <c r="CV101" s="64"/>
      <c r="CW101" s="131"/>
      <c r="CX101" s="133">
        <f t="shared" si="649"/>
        <v>0</v>
      </c>
      <c r="CY101" s="131">
        <v>84</v>
      </c>
      <c r="CZ101" s="131"/>
      <c r="DA101" s="133">
        <f t="shared" si="650"/>
        <v>0</v>
      </c>
      <c r="DB101" s="131">
        <v>84</v>
      </c>
      <c r="DC101" s="131"/>
      <c r="DD101" s="133">
        <f t="shared" si="651"/>
        <v>0</v>
      </c>
      <c r="DE101" s="131">
        <v>84</v>
      </c>
      <c r="DF101" s="131"/>
      <c r="DG101" s="133">
        <f t="shared" si="652"/>
        <v>0</v>
      </c>
      <c r="DH101" s="131">
        <v>84</v>
      </c>
      <c r="DI101" s="131"/>
      <c r="DJ101" s="133">
        <f t="shared" si="653"/>
        <v>0</v>
      </c>
      <c r="DK101" s="131">
        <v>84</v>
      </c>
      <c r="DL101" s="131"/>
      <c r="DM101" s="133">
        <f t="shared" si="654"/>
        <v>0</v>
      </c>
      <c r="DN101" s="131">
        <v>84</v>
      </c>
      <c r="DO101" s="131"/>
      <c r="DP101" s="133">
        <f t="shared" si="655"/>
        <v>0</v>
      </c>
      <c r="DQ101" s="131">
        <v>84</v>
      </c>
      <c r="DR101" s="131"/>
      <c r="DS101" s="133">
        <f t="shared" si="656"/>
        <v>0</v>
      </c>
      <c r="DT101" s="131">
        <v>84</v>
      </c>
      <c r="DU101" s="131"/>
      <c r="DV101" s="133">
        <f t="shared" si="657"/>
        <v>0</v>
      </c>
      <c r="DW101" s="131">
        <v>84</v>
      </c>
      <c r="DX101" s="131"/>
      <c r="DY101" s="133">
        <f t="shared" si="658"/>
        <v>0</v>
      </c>
      <c r="DZ101" s="131">
        <v>84</v>
      </c>
      <c r="EA101" s="131"/>
      <c r="EB101" s="133">
        <f t="shared" si="659"/>
        <v>0</v>
      </c>
      <c r="EC101" s="131">
        <v>84</v>
      </c>
      <c r="ED101" s="131"/>
      <c r="EE101" s="133">
        <f t="shared" si="660"/>
        <v>0</v>
      </c>
      <c r="EF101" s="131">
        <v>84</v>
      </c>
      <c r="EG101" s="131"/>
      <c r="EH101" s="133">
        <f t="shared" si="661"/>
        <v>0</v>
      </c>
      <c r="EI101" s="131">
        <v>84</v>
      </c>
      <c r="EJ101" s="131"/>
      <c r="EK101" s="133">
        <f t="shared" si="662"/>
        <v>0</v>
      </c>
      <c r="EL101" s="131">
        <v>84</v>
      </c>
      <c r="EM101" s="131"/>
      <c r="EN101" s="133">
        <f t="shared" si="663"/>
        <v>0</v>
      </c>
      <c r="EO101" s="131">
        <v>84</v>
      </c>
      <c r="EP101" s="131"/>
      <c r="EQ101" s="133">
        <f t="shared" si="664"/>
        <v>0</v>
      </c>
      <c r="ER101" s="131">
        <v>84</v>
      </c>
      <c r="ES101" s="131"/>
      <c r="ET101" s="133">
        <f t="shared" si="665"/>
        <v>0</v>
      </c>
      <c r="EU101" s="131">
        <v>84</v>
      </c>
      <c r="EV101" s="131"/>
      <c r="EW101" s="133">
        <f t="shared" si="666"/>
        <v>0</v>
      </c>
      <c r="EX101" s="131">
        <v>84</v>
      </c>
      <c r="EY101" s="131"/>
      <c r="EZ101" s="133">
        <f t="shared" si="667"/>
        <v>0</v>
      </c>
      <c r="FA101" s="131">
        <v>84</v>
      </c>
      <c r="FB101" s="131"/>
      <c r="FC101" s="133">
        <f t="shared" si="668"/>
        <v>0</v>
      </c>
      <c r="FD101" s="131">
        <v>84</v>
      </c>
      <c r="FE101" s="131"/>
      <c r="FF101" s="133">
        <f t="shared" si="669"/>
        <v>0</v>
      </c>
      <c r="FG101" s="131">
        <v>84</v>
      </c>
      <c r="FH101" s="131"/>
      <c r="FI101" s="133">
        <f t="shared" si="670"/>
        <v>0</v>
      </c>
      <c r="FJ101" s="131">
        <v>84</v>
      </c>
      <c r="FK101" s="131"/>
      <c r="FL101" s="133">
        <f t="shared" si="671"/>
        <v>0</v>
      </c>
      <c r="FM101" s="131">
        <v>84</v>
      </c>
      <c r="FN101" s="131"/>
      <c r="FO101" s="133">
        <f t="shared" si="672"/>
        <v>0</v>
      </c>
      <c r="FP101" s="131">
        <v>84</v>
      </c>
      <c r="FQ101" s="131"/>
      <c r="FR101" s="133">
        <f t="shared" si="673"/>
        <v>0</v>
      </c>
      <c r="FS101" s="131">
        <v>84</v>
      </c>
      <c r="FT101" s="131"/>
      <c r="FU101" s="133">
        <f t="shared" si="674"/>
        <v>0</v>
      </c>
      <c r="FV101" s="131">
        <v>84</v>
      </c>
      <c r="FW101" s="131"/>
      <c r="FX101" s="133">
        <f t="shared" si="675"/>
        <v>0</v>
      </c>
      <c r="FY101" s="131">
        <v>84</v>
      </c>
      <c r="FZ101" s="131"/>
      <c r="GA101" s="133">
        <f t="shared" si="676"/>
        <v>0</v>
      </c>
      <c r="GB101" s="131">
        <v>84</v>
      </c>
      <c r="GC101" s="131"/>
      <c r="GD101" s="133">
        <f t="shared" si="677"/>
        <v>0</v>
      </c>
      <c r="GE101" s="131">
        <v>84</v>
      </c>
      <c r="GF101" s="131"/>
      <c r="GG101" s="133">
        <f t="shared" si="678"/>
        <v>0</v>
      </c>
      <c r="GH101" s="131">
        <v>84</v>
      </c>
      <c r="GI101" s="131"/>
      <c r="GJ101" s="133">
        <f t="shared" si="679"/>
        <v>0</v>
      </c>
      <c r="GK101" s="131">
        <v>84</v>
      </c>
      <c r="GL101" s="131"/>
      <c r="GM101" s="133">
        <f t="shared" si="680"/>
        <v>0</v>
      </c>
      <c r="GN101" s="131">
        <v>84</v>
      </c>
      <c r="GO101" s="131"/>
      <c r="GP101" s="131"/>
      <c r="GQ101" s="131"/>
      <c r="GR101" s="131"/>
      <c r="GS101" s="131"/>
      <c r="GT101" s="131"/>
      <c r="GU101" s="131"/>
      <c r="GV101" s="131"/>
      <c r="GW101" s="131"/>
      <c r="GX101" s="131"/>
      <c r="GY101" s="131"/>
      <c r="GZ101" s="131"/>
      <c r="HA101" s="131"/>
      <c r="HB101" s="131"/>
      <c r="HC101" s="131"/>
    </row>
    <row r="102" spans="1:211" x14ac:dyDescent="0.25">
      <c r="A102" s="65">
        <f t="shared" si="681"/>
        <v>0</v>
      </c>
      <c r="B102" s="65">
        <f t="shared" si="682"/>
        <v>0</v>
      </c>
      <c r="C102" s="227">
        <v>85</v>
      </c>
      <c r="D102" s="54">
        <f t="shared" si="692"/>
        <v>0</v>
      </c>
      <c r="E102" s="78">
        <f t="shared" si="793"/>
        <v>0</v>
      </c>
      <c r="F102" s="78"/>
      <c r="G102" s="55">
        <f t="shared" si="693"/>
        <v>0</v>
      </c>
      <c r="H102" s="56">
        <f t="shared" si="683"/>
        <v>0</v>
      </c>
      <c r="I102" s="78">
        <f t="shared" si="761"/>
        <v>40</v>
      </c>
      <c r="J102" s="78">
        <f t="shared" si="694"/>
        <v>0</v>
      </c>
      <c r="K102" s="78">
        <f t="shared" si="695"/>
        <v>0</v>
      </c>
      <c r="L102" s="78">
        <f t="shared" si="762"/>
        <v>60</v>
      </c>
      <c r="M102" s="55">
        <f t="shared" si="696"/>
        <v>0</v>
      </c>
      <c r="N102" s="56">
        <f t="shared" si="697"/>
        <v>0</v>
      </c>
      <c r="O102" s="78">
        <f t="shared" si="763"/>
        <v>0</v>
      </c>
      <c r="P102" s="78">
        <f t="shared" si="698"/>
        <v>0</v>
      </c>
      <c r="Q102" s="78">
        <f t="shared" si="699"/>
        <v>0</v>
      </c>
      <c r="R102" s="78">
        <f t="shared" si="764"/>
        <v>0</v>
      </c>
      <c r="S102" s="55">
        <f t="shared" si="700"/>
        <v>0</v>
      </c>
      <c r="T102" s="56">
        <f t="shared" si="765"/>
        <v>0</v>
      </c>
      <c r="U102" s="78">
        <f t="shared" si="766"/>
        <v>0</v>
      </c>
      <c r="V102" s="78">
        <f t="shared" si="701"/>
        <v>0</v>
      </c>
      <c r="W102" s="78">
        <f t="shared" si="702"/>
        <v>0</v>
      </c>
      <c r="X102" s="78">
        <f t="shared" si="767"/>
        <v>0</v>
      </c>
      <c r="Y102" s="55">
        <f t="shared" si="703"/>
        <v>0</v>
      </c>
      <c r="Z102" s="228">
        <f t="shared" si="704"/>
        <v>0</v>
      </c>
      <c r="AA102" s="3">
        <f t="shared" si="768"/>
        <v>0</v>
      </c>
      <c r="AB102" s="210">
        <f t="shared" si="705"/>
        <v>0</v>
      </c>
      <c r="AC102" s="210">
        <f t="shared" si="706"/>
        <v>0</v>
      </c>
      <c r="AD102" s="210">
        <f t="shared" ref="AD102" si="922">IF(AC101=0,AC$14,0)</f>
        <v>0</v>
      </c>
      <c r="AE102" s="210">
        <f t="shared" si="708"/>
        <v>0</v>
      </c>
      <c r="AF102" s="210">
        <f t="shared" si="709"/>
        <v>0</v>
      </c>
      <c r="AG102" s="210">
        <f t="shared" ref="AG102" si="923">IF(AF101=0,AF$14,0)</f>
        <v>0</v>
      </c>
      <c r="AH102" s="210">
        <f t="shared" si="711"/>
        <v>0</v>
      </c>
      <c r="AI102" s="210">
        <f t="shared" si="712"/>
        <v>0</v>
      </c>
      <c r="AJ102" s="210">
        <f t="shared" ref="AJ102" si="924">IF(AI101=0,AI$14,0)</f>
        <v>0</v>
      </c>
      <c r="AK102" s="210">
        <f t="shared" si="714"/>
        <v>0</v>
      </c>
      <c r="AL102" s="210">
        <f t="shared" si="715"/>
        <v>0</v>
      </c>
      <c r="AM102" s="210">
        <f t="shared" ref="AM102" si="925">IF(AL101=0,AL$14,0)</f>
        <v>0</v>
      </c>
      <c r="AN102" s="210">
        <f t="shared" si="717"/>
        <v>0</v>
      </c>
      <c r="AO102" s="210">
        <f t="shared" si="718"/>
        <v>0</v>
      </c>
      <c r="AP102" s="210">
        <f t="shared" ref="AP102" si="926">IF(AO101=0,AO$14,0)</f>
        <v>0</v>
      </c>
      <c r="AQ102" s="210">
        <f t="shared" si="720"/>
        <v>0</v>
      </c>
      <c r="AR102" s="210">
        <f t="shared" si="721"/>
        <v>0</v>
      </c>
      <c r="AS102" s="210">
        <f t="shared" ref="AS102" si="927">IF(AR101=0,AR$14,0)</f>
        <v>0</v>
      </c>
      <c r="AT102" s="210">
        <f t="shared" si="723"/>
        <v>0</v>
      </c>
      <c r="AU102" s="210">
        <f t="shared" si="724"/>
        <v>0</v>
      </c>
      <c r="AV102" s="210">
        <f t="shared" ref="AV102" si="928">IF(AU101=0,AU$14,0)</f>
        <v>0</v>
      </c>
      <c r="AW102" s="210">
        <f t="shared" si="726"/>
        <v>0</v>
      </c>
      <c r="AX102" s="210">
        <f t="shared" si="727"/>
        <v>0</v>
      </c>
      <c r="AY102" s="210">
        <f t="shared" ref="AY102" si="929">IF(AX101=0,AX$14,0)</f>
        <v>0</v>
      </c>
      <c r="AZ102" s="210">
        <f t="shared" si="729"/>
        <v>0</v>
      </c>
      <c r="BA102" s="210">
        <f t="shared" si="730"/>
        <v>0</v>
      </c>
      <c r="BB102" s="210">
        <f t="shared" si="777"/>
        <v>0</v>
      </c>
      <c r="BC102" s="210">
        <f t="shared" si="731"/>
        <v>0</v>
      </c>
      <c r="BD102" s="210">
        <f t="shared" si="732"/>
        <v>0</v>
      </c>
      <c r="BE102" s="210">
        <f t="shared" si="778"/>
        <v>0</v>
      </c>
      <c r="BF102" s="210">
        <f t="shared" si="733"/>
        <v>0</v>
      </c>
      <c r="BG102" s="210">
        <f t="shared" si="734"/>
        <v>0</v>
      </c>
      <c r="BH102" s="210">
        <f t="shared" si="779"/>
        <v>0</v>
      </c>
      <c r="BI102" s="210">
        <f t="shared" si="735"/>
        <v>0</v>
      </c>
      <c r="BJ102" s="210">
        <f t="shared" si="736"/>
        <v>0</v>
      </c>
      <c r="BK102" s="210">
        <f t="shared" si="780"/>
        <v>0</v>
      </c>
      <c r="BL102" s="210">
        <f t="shared" si="737"/>
        <v>0</v>
      </c>
      <c r="BM102" s="210">
        <f t="shared" si="738"/>
        <v>0</v>
      </c>
      <c r="BN102" s="210">
        <f t="shared" si="781"/>
        <v>0</v>
      </c>
      <c r="BO102" s="210">
        <f t="shared" si="739"/>
        <v>0</v>
      </c>
      <c r="BP102" s="210">
        <f t="shared" si="740"/>
        <v>0</v>
      </c>
      <c r="BQ102" s="210">
        <f t="shared" si="782"/>
        <v>0</v>
      </c>
      <c r="BR102" s="210">
        <f t="shared" si="741"/>
        <v>0</v>
      </c>
      <c r="BS102" s="210">
        <f t="shared" si="742"/>
        <v>0</v>
      </c>
      <c r="BT102" s="210">
        <f t="shared" si="783"/>
        <v>0</v>
      </c>
      <c r="BU102" s="210">
        <f t="shared" si="743"/>
        <v>0</v>
      </c>
      <c r="BV102" s="210">
        <f t="shared" si="744"/>
        <v>0</v>
      </c>
      <c r="BW102" s="210">
        <f t="shared" si="784"/>
        <v>0</v>
      </c>
      <c r="BX102" s="210">
        <f t="shared" si="745"/>
        <v>0</v>
      </c>
      <c r="BY102" s="210">
        <f t="shared" si="746"/>
        <v>0</v>
      </c>
      <c r="BZ102" s="210">
        <f t="shared" si="785"/>
        <v>0</v>
      </c>
      <c r="CA102" s="210">
        <f t="shared" si="747"/>
        <v>0</v>
      </c>
      <c r="CB102" s="210">
        <f t="shared" si="748"/>
        <v>0</v>
      </c>
      <c r="CC102" s="210">
        <f t="shared" si="786"/>
        <v>0</v>
      </c>
      <c r="CD102" s="210">
        <f t="shared" si="749"/>
        <v>0</v>
      </c>
      <c r="CE102" s="210">
        <f t="shared" si="750"/>
        <v>0</v>
      </c>
      <c r="CF102" s="210">
        <f t="shared" si="787"/>
        <v>0</v>
      </c>
      <c r="CG102" s="210">
        <f t="shared" si="751"/>
        <v>0</v>
      </c>
      <c r="CH102" s="210">
        <f t="shared" si="752"/>
        <v>0</v>
      </c>
      <c r="CI102" s="210">
        <f t="shared" si="788"/>
        <v>0</v>
      </c>
      <c r="CJ102" s="210">
        <f t="shared" si="753"/>
        <v>0</v>
      </c>
      <c r="CK102" s="210">
        <f t="shared" si="754"/>
        <v>0</v>
      </c>
      <c r="CL102" s="210">
        <f t="shared" si="789"/>
        <v>0</v>
      </c>
      <c r="CM102" s="210">
        <f t="shared" si="755"/>
        <v>0</v>
      </c>
      <c r="CN102" s="210">
        <f t="shared" si="756"/>
        <v>0</v>
      </c>
      <c r="CO102" s="210">
        <f t="shared" si="790"/>
        <v>0</v>
      </c>
      <c r="CP102" s="210">
        <f t="shared" si="757"/>
        <v>0</v>
      </c>
      <c r="CQ102" s="210">
        <f t="shared" si="758"/>
        <v>0</v>
      </c>
      <c r="CR102" s="210">
        <f t="shared" si="791"/>
        <v>0</v>
      </c>
      <c r="CS102" s="210">
        <f t="shared" si="759"/>
        <v>0</v>
      </c>
      <c r="CT102" s="210">
        <f t="shared" si="760"/>
        <v>0</v>
      </c>
      <c r="CU102" s="56">
        <f t="shared" si="792"/>
        <v>0</v>
      </c>
      <c r="CV102" s="64"/>
      <c r="CX102" s="133">
        <f t="shared" si="649"/>
        <v>0</v>
      </c>
      <c r="CY102" s="131">
        <v>85</v>
      </c>
      <c r="DA102" s="133">
        <f t="shared" si="650"/>
        <v>0</v>
      </c>
      <c r="DB102" s="131">
        <v>85</v>
      </c>
      <c r="DD102" s="133">
        <f t="shared" si="651"/>
        <v>0</v>
      </c>
      <c r="DE102" s="131">
        <v>85</v>
      </c>
      <c r="DG102" s="133">
        <f t="shared" si="652"/>
        <v>0</v>
      </c>
      <c r="DH102" s="131">
        <v>85</v>
      </c>
      <c r="DJ102" s="133">
        <f t="shared" si="653"/>
        <v>0</v>
      </c>
      <c r="DK102" s="131">
        <v>85</v>
      </c>
      <c r="DM102" s="133">
        <f t="shared" si="654"/>
        <v>0</v>
      </c>
      <c r="DN102" s="131">
        <v>85</v>
      </c>
      <c r="DP102" s="133">
        <f t="shared" si="655"/>
        <v>0</v>
      </c>
      <c r="DQ102" s="131">
        <v>85</v>
      </c>
      <c r="DS102" s="133">
        <f t="shared" si="656"/>
        <v>0</v>
      </c>
      <c r="DT102" s="131">
        <v>85</v>
      </c>
      <c r="DV102" s="133">
        <f t="shared" si="657"/>
        <v>0</v>
      </c>
      <c r="DW102" s="131">
        <v>85</v>
      </c>
      <c r="DY102" s="133">
        <f t="shared" si="658"/>
        <v>0</v>
      </c>
      <c r="DZ102" s="131">
        <v>85</v>
      </c>
      <c r="EB102" s="133">
        <f t="shared" si="659"/>
        <v>0</v>
      </c>
      <c r="EC102" s="131">
        <v>85</v>
      </c>
      <c r="EE102" s="133">
        <f t="shared" si="660"/>
        <v>0</v>
      </c>
      <c r="EF102" s="131">
        <v>85</v>
      </c>
      <c r="EH102" s="133">
        <f t="shared" si="661"/>
        <v>0</v>
      </c>
      <c r="EI102" s="131">
        <v>85</v>
      </c>
      <c r="EK102" s="133">
        <f t="shared" si="662"/>
        <v>0</v>
      </c>
      <c r="EL102" s="131">
        <v>85</v>
      </c>
      <c r="EN102" s="133">
        <f t="shared" si="663"/>
        <v>0</v>
      </c>
      <c r="EO102" s="131">
        <v>85</v>
      </c>
      <c r="EQ102" s="133">
        <f t="shared" si="664"/>
        <v>0</v>
      </c>
      <c r="ER102" s="131">
        <v>85</v>
      </c>
      <c r="ET102" s="133">
        <f t="shared" si="665"/>
        <v>0</v>
      </c>
      <c r="EU102" s="131">
        <v>85</v>
      </c>
      <c r="EW102" s="133">
        <f t="shared" si="666"/>
        <v>0</v>
      </c>
      <c r="EX102" s="131">
        <v>85</v>
      </c>
      <c r="EZ102" s="133">
        <f t="shared" si="667"/>
        <v>0</v>
      </c>
      <c r="FA102" s="131">
        <v>85</v>
      </c>
      <c r="FC102" s="133">
        <f t="shared" si="668"/>
        <v>0</v>
      </c>
      <c r="FD102" s="131">
        <v>85</v>
      </c>
      <c r="FF102" s="133">
        <f t="shared" si="669"/>
        <v>0</v>
      </c>
      <c r="FG102" s="131">
        <v>85</v>
      </c>
      <c r="FI102" s="133">
        <f t="shared" si="670"/>
        <v>0</v>
      </c>
      <c r="FJ102" s="131">
        <v>85</v>
      </c>
      <c r="FL102" s="133">
        <f t="shared" si="671"/>
        <v>0</v>
      </c>
      <c r="FM102" s="131">
        <v>85</v>
      </c>
      <c r="FO102" s="133">
        <f t="shared" si="672"/>
        <v>0</v>
      </c>
      <c r="FP102" s="131">
        <v>85</v>
      </c>
      <c r="FR102" s="133">
        <f t="shared" si="673"/>
        <v>0</v>
      </c>
      <c r="FS102" s="131">
        <v>85</v>
      </c>
      <c r="FU102" s="133">
        <f t="shared" si="674"/>
        <v>0</v>
      </c>
      <c r="FV102" s="131">
        <v>85</v>
      </c>
      <c r="FX102" s="133">
        <f t="shared" si="675"/>
        <v>0</v>
      </c>
      <c r="FY102" s="131">
        <v>85</v>
      </c>
      <c r="GA102" s="133">
        <f t="shared" si="676"/>
        <v>0</v>
      </c>
      <c r="GB102" s="131">
        <v>85</v>
      </c>
      <c r="GD102" s="133">
        <f t="shared" si="677"/>
        <v>0</v>
      </c>
      <c r="GE102" s="131">
        <v>85</v>
      </c>
      <c r="GG102" s="133">
        <f t="shared" si="678"/>
        <v>0</v>
      </c>
      <c r="GH102" s="131">
        <v>85</v>
      </c>
      <c r="GJ102" s="133">
        <f t="shared" si="679"/>
        <v>0</v>
      </c>
      <c r="GK102" s="131">
        <v>85</v>
      </c>
      <c r="GM102" s="133">
        <f t="shared" si="680"/>
        <v>0</v>
      </c>
      <c r="GN102" s="131">
        <v>85</v>
      </c>
    </row>
    <row r="103" spans="1:211" x14ac:dyDescent="0.25">
      <c r="A103" s="65">
        <f t="shared" si="681"/>
        <v>0</v>
      </c>
      <c r="B103" s="65">
        <f t="shared" si="682"/>
        <v>0</v>
      </c>
      <c r="C103" s="227">
        <v>86</v>
      </c>
      <c r="D103" s="54">
        <f t="shared" si="692"/>
        <v>0</v>
      </c>
      <c r="E103" s="78">
        <f t="shared" si="793"/>
        <v>0</v>
      </c>
      <c r="F103" s="78"/>
      <c r="G103" s="55">
        <f t="shared" si="693"/>
        <v>0</v>
      </c>
      <c r="H103" s="56">
        <f t="shared" si="683"/>
        <v>0</v>
      </c>
      <c r="I103" s="78">
        <f t="shared" si="761"/>
        <v>40</v>
      </c>
      <c r="J103" s="78">
        <f t="shared" si="694"/>
        <v>0</v>
      </c>
      <c r="K103" s="78">
        <f t="shared" si="695"/>
        <v>0</v>
      </c>
      <c r="L103" s="78">
        <f t="shared" si="762"/>
        <v>60</v>
      </c>
      <c r="M103" s="55">
        <f t="shared" si="696"/>
        <v>0</v>
      </c>
      <c r="N103" s="56">
        <f t="shared" si="697"/>
        <v>0</v>
      </c>
      <c r="O103" s="78">
        <f t="shared" si="763"/>
        <v>0</v>
      </c>
      <c r="P103" s="78">
        <f t="shared" si="698"/>
        <v>0</v>
      </c>
      <c r="Q103" s="78">
        <f t="shared" si="699"/>
        <v>0</v>
      </c>
      <c r="R103" s="78">
        <f t="shared" si="764"/>
        <v>0</v>
      </c>
      <c r="S103" s="55">
        <f t="shared" si="700"/>
        <v>0</v>
      </c>
      <c r="T103" s="56">
        <f t="shared" si="765"/>
        <v>0</v>
      </c>
      <c r="U103" s="78">
        <f t="shared" si="766"/>
        <v>0</v>
      </c>
      <c r="V103" s="78">
        <f t="shared" si="701"/>
        <v>0</v>
      </c>
      <c r="W103" s="78">
        <f t="shared" si="702"/>
        <v>0</v>
      </c>
      <c r="X103" s="78">
        <f t="shared" si="767"/>
        <v>0</v>
      </c>
      <c r="Y103" s="55">
        <f t="shared" si="703"/>
        <v>0</v>
      </c>
      <c r="Z103" s="228">
        <f t="shared" si="704"/>
        <v>0</v>
      </c>
      <c r="AA103" s="3">
        <f t="shared" si="768"/>
        <v>0</v>
      </c>
      <c r="AB103" s="210">
        <f t="shared" si="705"/>
        <v>0</v>
      </c>
      <c r="AC103" s="210">
        <f t="shared" si="706"/>
        <v>0</v>
      </c>
      <c r="AD103" s="210">
        <f t="shared" ref="AD103" si="930">IF(AC102=0,AC$14,0)</f>
        <v>0</v>
      </c>
      <c r="AE103" s="210">
        <f t="shared" si="708"/>
        <v>0</v>
      </c>
      <c r="AF103" s="210">
        <f t="shared" si="709"/>
        <v>0</v>
      </c>
      <c r="AG103" s="210">
        <f t="shared" ref="AG103" si="931">IF(AF102=0,AF$14,0)</f>
        <v>0</v>
      </c>
      <c r="AH103" s="210">
        <f t="shared" si="711"/>
        <v>0</v>
      </c>
      <c r="AI103" s="210">
        <f t="shared" si="712"/>
        <v>0</v>
      </c>
      <c r="AJ103" s="210">
        <f t="shared" ref="AJ103" si="932">IF(AI102=0,AI$14,0)</f>
        <v>0</v>
      </c>
      <c r="AK103" s="210">
        <f t="shared" si="714"/>
        <v>0</v>
      </c>
      <c r="AL103" s="210">
        <f t="shared" si="715"/>
        <v>0</v>
      </c>
      <c r="AM103" s="210">
        <f t="shared" ref="AM103" si="933">IF(AL102=0,AL$14,0)</f>
        <v>0</v>
      </c>
      <c r="AN103" s="210">
        <f t="shared" si="717"/>
        <v>0</v>
      </c>
      <c r="AO103" s="210">
        <f t="shared" si="718"/>
        <v>0</v>
      </c>
      <c r="AP103" s="210">
        <f t="shared" ref="AP103" si="934">IF(AO102=0,AO$14,0)</f>
        <v>0</v>
      </c>
      <c r="AQ103" s="210">
        <f t="shared" si="720"/>
        <v>0</v>
      </c>
      <c r="AR103" s="210">
        <f t="shared" si="721"/>
        <v>0</v>
      </c>
      <c r="AS103" s="210">
        <f t="shared" ref="AS103" si="935">IF(AR102=0,AR$14,0)</f>
        <v>0</v>
      </c>
      <c r="AT103" s="210">
        <f t="shared" si="723"/>
        <v>0</v>
      </c>
      <c r="AU103" s="210">
        <f t="shared" si="724"/>
        <v>0</v>
      </c>
      <c r="AV103" s="210">
        <f t="shared" ref="AV103" si="936">IF(AU102=0,AU$14,0)</f>
        <v>0</v>
      </c>
      <c r="AW103" s="210">
        <f t="shared" si="726"/>
        <v>0</v>
      </c>
      <c r="AX103" s="210">
        <f t="shared" si="727"/>
        <v>0</v>
      </c>
      <c r="AY103" s="210">
        <f t="shared" ref="AY103" si="937">IF(AX102=0,AX$14,0)</f>
        <v>0</v>
      </c>
      <c r="AZ103" s="210">
        <f t="shared" si="729"/>
        <v>0</v>
      </c>
      <c r="BA103" s="210">
        <f t="shared" si="730"/>
        <v>0</v>
      </c>
      <c r="BB103" s="210">
        <f t="shared" si="777"/>
        <v>0</v>
      </c>
      <c r="BC103" s="210">
        <f t="shared" si="731"/>
        <v>0</v>
      </c>
      <c r="BD103" s="210">
        <f t="shared" si="732"/>
        <v>0</v>
      </c>
      <c r="BE103" s="210">
        <f t="shared" si="778"/>
        <v>0</v>
      </c>
      <c r="BF103" s="210">
        <f t="shared" si="733"/>
        <v>0</v>
      </c>
      <c r="BG103" s="210">
        <f t="shared" si="734"/>
        <v>0</v>
      </c>
      <c r="BH103" s="210">
        <f t="shared" si="779"/>
        <v>0</v>
      </c>
      <c r="BI103" s="210">
        <f t="shared" si="735"/>
        <v>0</v>
      </c>
      <c r="BJ103" s="210">
        <f t="shared" si="736"/>
        <v>0</v>
      </c>
      <c r="BK103" s="210">
        <f t="shared" si="780"/>
        <v>0</v>
      </c>
      <c r="BL103" s="210">
        <f t="shared" si="737"/>
        <v>0</v>
      </c>
      <c r="BM103" s="210">
        <f t="shared" si="738"/>
        <v>0</v>
      </c>
      <c r="BN103" s="210">
        <f t="shared" si="781"/>
        <v>0</v>
      </c>
      <c r="BO103" s="210">
        <f t="shared" si="739"/>
        <v>0</v>
      </c>
      <c r="BP103" s="210">
        <f t="shared" si="740"/>
        <v>0</v>
      </c>
      <c r="BQ103" s="210">
        <f t="shared" si="782"/>
        <v>0</v>
      </c>
      <c r="BR103" s="210">
        <f t="shared" si="741"/>
        <v>0</v>
      </c>
      <c r="BS103" s="210">
        <f t="shared" si="742"/>
        <v>0</v>
      </c>
      <c r="BT103" s="210">
        <f t="shared" si="783"/>
        <v>0</v>
      </c>
      <c r="BU103" s="210">
        <f t="shared" si="743"/>
        <v>0</v>
      </c>
      <c r="BV103" s="210">
        <f t="shared" si="744"/>
        <v>0</v>
      </c>
      <c r="BW103" s="210">
        <f t="shared" si="784"/>
        <v>0</v>
      </c>
      <c r="BX103" s="210">
        <f t="shared" si="745"/>
        <v>0</v>
      </c>
      <c r="BY103" s="210">
        <f t="shared" si="746"/>
        <v>0</v>
      </c>
      <c r="BZ103" s="210">
        <f t="shared" si="785"/>
        <v>0</v>
      </c>
      <c r="CA103" s="210">
        <f t="shared" si="747"/>
        <v>0</v>
      </c>
      <c r="CB103" s="210">
        <f t="shared" si="748"/>
        <v>0</v>
      </c>
      <c r="CC103" s="210">
        <f t="shared" si="786"/>
        <v>0</v>
      </c>
      <c r="CD103" s="210">
        <f t="shared" si="749"/>
        <v>0</v>
      </c>
      <c r="CE103" s="210">
        <f t="shared" si="750"/>
        <v>0</v>
      </c>
      <c r="CF103" s="210">
        <f t="shared" si="787"/>
        <v>0</v>
      </c>
      <c r="CG103" s="210">
        <f t="shared" si="751"/>
        <v>0</v>
      </c>
      <c r="CH103" s="210">
        <f t="shared" si="752"/>
        <v>0</v>
      </c>
      <c r="CI103" s="210">
        <f t="shared" si="788"/>
        <v>0</v>
      </c>
      <c r="CJ103" s="210">
        <f t="shared" si="753"/>
        <v>0</v>
      </c>
      <c r="CK103" s="210">
        <f t="shared" si="754"/>
        <v>0</v>
      </c>
      <c r="CL103" s="210">
        <f t="shared" si="789"/>
        <v>0</v>
      </c>
      <c r="CM103" s="210">
        <f t="shared" si="755"/>
        <v>0</v>
      </c>
      <c r="CN103" s="210">
        <f t="shared" si="756"/>
        <v>0</v>
      </c>
      <c r="CO103" s="210">
        <f t="shared" si="790"/>
        <v>0</v>
      </c>
      <c r="CP103" s="210">
        <f t="shared" si="757"/>
        <v>0</v>
      </c>
      <c r="CQ103" s="210">
        <f t="shared" si="758"/>
        <v>0</v>
      </c>
      <c r="CR103" s="210">
        <f t="shared" si="791"/>
        <v>0</v>
      </c>
      <c r="CS103" s="210">
        <f t="shared" si="759"/>
        <v>0</v>
      </c>
      <c r="CT103" s="210">
        <f t="shared" si="760"/>
        <v>0</v>
      </c>
      <c r="CU103" s="56">
        <f t="shared" si="792"/>
        <v>0</v>
      </c>
      <c r="CV103" s="64"/>
      <c r="CX103" s="133">
        <f t="shared" si="649"/>
        <v>0</v>
      </c>
      <c r="CY103" s="131">
        <v>86</v>
      </c>
      <c r="DA103" s="133">
        <f t="shared" si="650"/>
        <v>0</v>
      </c>
      <c r="DB103" s="131">
        <v>86</v>
      </c>
      <c r="DD103" s="133">
        <f t="shared" si="651"/>
        <v>0</v>
      </c>
      <c r="DE103" s="131">
        <v>86</v>
      </c>
      <c r="DG103" s="133">
        <f t="shared" si="652"/>
        <v>0</v>
      </c>
      <c r="DH103" s="131">
        <v>86</v>
      </c>
      <c r="DJ103" s="133">
        <f t="shared" si="653"/>
        <v>0</v>
      </c>
      <c r="DK103" s="131">
        <v>86</v>
      </c>
      <c r="DM103" s="133">
        <f t="shared" si="654"/>
        <v>0</v>
      </c>
      <c r="DN103" s="131">
        <v>86</v>
      </c>
      <c r="DP103" s="133">
        <f t="shared" si="655"/>
        <v>0</v>
      </c>
      <c r="DQ103" s="131">
        <v>86</v>
      </c>
      <c r="DS103" s="133">
        <f t="shared" si="656"/>
        <v>0</v>
      </c>
      <c r="DT103" s="131">
        <v>86</v>
      </c>
      <c r="DV103" s="133">
        <f t="shared" si="657"/>
        <v>0</v>
      </c>
      <c r="DW103" s="131">
        <v>86</v>
      </c>
      <c r="DY103" s="133">
        <f t="shared" si="658"/>
        <v>0</v>
      </c>
      <c r="DZ103" s="131">
        <v>86</v>
      </c>
      <c r="EB103" s="133">
        <f t="shared" si="659"/>
        <v>0</v>
      </c>
      <c r="EC103" s="131">
        <v>86</v>
      </c>
      <c r="EE103" s="133">
        <f t="shared" si="660"/>
        <v>0</v>
      </c>
      <c r="EF103" s="131">
        <v>86</v>
      </c>
      <c r="EH103" s="133">
        <f t="shared" si="661"/>
        <v>0</v>
      </c>
      <c r="EI103" s="131">
        <v>86</v>
      </c>
      <c r="EK103" s="133">
        <f t="shared" si="662"/>
        <v>0</v>
      </c>
      <c r="EL103" s="131">
        <v>86</v>
      </c>
      <c r="EN103" s="133">
        <f t="shared" si="663"/>
        <v>0</v>
      </c>
      <c r="EO103" s="131">
        <v>86</v>
      </c>
      <c r="EQ103" s="133">
        <f t="shared" si="664"/>
        <v>0</v>
      </c>
      <c r="ER103" s="131">
        <v>86</v>
      </c>
      <c r="ET103" s="133">
        <f t="shared" si="665"/>
        <v>0</v>
      </c>
      <c r="EU103" s="131">
        <v>86</v>
      </c>
      <c r="EW103" s="133">
        <f t="shared" si="666"/>
        <v>0</v>
      </c>
      <c r="EX103" s="131">
        <v>86</v>
      </c>
      <c r="EZ103" s="133">
        <f t="shared" si="667"/>
        <v>0</v>
      </c>
      <c r="FA103" s="131">
        <v>86</v>
      </c>
      <c r="FC103" s="133">
        <f t="shared" si="668"/>
        <v>0</v>
      </c>
      <c r="FD103" s="131">
        <v>86</v>
      </c>
      <c r="FF103" s="133">
        <f t="shared" si="669"/>
        <v>0</v>
      </c>
      <c r="FG103" s="131">
        <v>86</v>
      </c>
      <c r="FI103" s="133">
        <f t="shared" si="670"/>
        <v>0</v>
      </c>
      <c r="FJ103" s="131">
        <v>86</v>
      </c>
      <c r="FL103" s="133">
        <f t="shared" si="671"/>
        <v>0</v>
      </c>
      <c r="FM103" s="131">
        <v>86</v>
      </c>
      <c r="FO103" s="133">
        <f t="shared" si="672"/>
        <v>0</v>
      </c>
      <c r="FP103" s="131">
        <v>86</v>
      </c>
      <c r="FR103" s="133">
        <f t="shared" si="673"/>
        <v>0</v>
      </c>
      <c r="FS103" s="131">
        <v>86</v>
      </c>
      <c r="FU103" s="133">
        <f t="shared" si="674"/>
        <v>0</v>
      </c>
      <c r="FV103" s="131">
        <v>86</v>
      </c>
      <c r="FX103" s="133">
        <f t="shared" si="675"/>
        <v>0</v>
      </c>
      <c r="FY103" s="131">
        <v>86</v>
      </c>
      <c r="GA103" s="133">
        <f t="shared" si="676"/>
        <v>0</v>
      </c>
      <c r="GB103" s="131">
        <v>86</v>
      </c>
      <c r="GD103" s="133">
        <f t="shared" si="677"/>
        <v>0</v>
      </c>
      <c r="GE103" s="131">
        <v>86</v>
      </c>
      <c r="GG103" s="133">
        <f t="shared" si="678"/>
        <v>0</v>
      </c>
      <c r="GH103" s="131">
        <v>86</v>
      </c>
      <c r="GJ103" s="133">
        <f t="shared" si="679"/>
        <v>0</v>
      </c>
      <c r="GK103" s="131">
        <v>86</v>
      </c>
      <c r="GM103" s="133">
        <f t="shared" si="680"/>
        <v>0</v>
      </c>
      <c r="GN103" s="131">
        <v>86</v>
      </c>
    </row>
    <row r="104" spans="1:211" x14ac:dyDescent="0.25">
      <c r="A104" s="65">
        <f t="shared" si="681"/>
        <v>0</v>
      </c>
      <c r="B104" s="65">
        <f t="shared" si="682"/>
        <v>0</v>
      </c>
      <c r="C104" s="227">
        <v>87</v>
      </c>
      <c r="D104" s="54">
        <f t="shared" si="692"/>
        <v>0</v>
      </c>
      <c r="E104" s="78">
        <f t="shared" si="793"/>
        <v>0</v>
      </c>
      <c r="F104" s="78"/>
      <c r="G104" s="55">
        <f t="shared" si="693"/>
        <v>0</v>
      </c>
      <c r="H104" s="56">
        <f t="shared" si="683"/>
        <v>0</v>
      </c>
      <c r="I104" s="78">
        <f t="shared" si="761"/>
        <v>40</v>
      </c>
      <c r="J104" s="78">
        <f t="shared" si="694"/>
        <v>0</v>
      </c>
      <c r="K104" s="78">
        <f t="shared" si="695"/>
        <v>0</v>
      </c>
      <c r="L104" s="78">
        <f t="shared" si="762"/>
        <v>60</v>
      </c>
      <c r="M104" s="55">
        <f t="shared" si="696"/>
        <v>0</v>
      </c>
      <c r="N104" s="56">
        <f t="shared" si="697"/>
        <v>0</v>
      </c>
      <c r="O104" s="78">
        <f t="shared" si="763"/>
        <v>0</v>
      </c>
      <c r="P104" s="78">
        <f t="shared" si="698"/>
        <v>0</v>
      </c>
      <c r="Q104" s="78">
        <f t="shared" si="699"/>
        <v>0</v>
      </c>
      <c r="R104" s="78">
        <f t="shared" si="764"/>
        <v>0</v>
      </c>
      <c r="S104" s="55">
        <f t="shared" si="700"/>
        <v>0</v>
      </c>
      <c r="T104" s="56">
        <f t="shared" si="765"/>
        <v>0</v>
      </c>
      <c r="U104" s="78">
        <f t="shared" si="766"/>
        <v>0</v>
      </c>
      <c r="V104" s="78">
        <f t="shared" si="701"/>
        <v>0</v>
      </c>
      <c r="W104" s="78">
        <f t="shared" si="702"/>
        <v>0</v>
      </c>
      <c r="X104" s="78">
        <f t="shared" si="767"/>
        <v>0</v>
      </c>
      <c r="Y104" s="55">
        <f t="shared" si="703"/>
        <v>0</v>
      </c>
      <c r="Z104" s="228">
        <f t="shared" si="704"/>
        <v>0</v>
      </c>
      <c r="AA104" s="3">
        <f t="shared" si="768"/>
        <v>0</v>
      </c>
      <c r="AB104" s="210">
        <f t="shared" si="705"/>
        <v>0</v>
      </c>
      <c r="AC104" s="210">
        <f t="shared" si="706"/>
        <v>0</v>
      </c>
      <c r="AD104" s="210">
        <f t="shared" ref="AD104" si="938">IF(AC103=0,AC$14,0)</f>
        <v>0</v>
      </c>
      <c r="AE104" s="210">
        <f t="shared" si="708"/>
        <v>0</v>
      </c>
      <c r="AF104" s="210">
        <f t="shared" si="709"/>
        <v>0</v>
      </c>
      <c r="AG104" s="210">
        <f t="shared" ref="AG104" si="939">IF(AF103=0,AF$14,0)</f>
        <v>0</v>
      </c>
      <c r="AH104" s="210">
        <f t="shared" si="711"/>
        <v>0</v>
      </c>
      <c r="AI104" s="210">
        <f t="shared" si="712"/>
        <v>0</v>
      </c>
      <c r="AJ104" s="210">
        <f t="shared" ref="AJ104" si="940">IF(AI103=0,AI$14,0)</f>
        <v>0</v>
      </c>
      <c r="AK104" s="210">
        <f t="shared" si="714"/>
        <v>0</v>
      </c>
      <c r="AL104" s="210">
        <f t="shared" si="715"/>
        <v>0</v>
      </c>
      <c r="AM104" s="210">
        <f t="shared" ref="AM104" si="941">IF(AL103=0,AL$14,0)</f>
        <v>0</v>
      </c>
      <c r="AN104" s="210">
        <f t="shared" si="717"/>
        <v>0</v>
      </c>
      <c r="AO104" s="210">
        <f t="shared" si="718"/>
        <v>0</v>
      </c>
      <c r="AP104" s="210">
        <f t="shared" ref="AP104" si="942">IF(AO103=0,AO$14,0)</f>
        <v>0</v>
      </c>
      <c r="AQ104" s="210">
        <f t="shared" si="720"/>
        <v>0</v>
      </c>
      <c r="AR104" s="210">
        <f t="shared" si="721"/>
        <v>0</v>
      </c>
      <c r="AS104" s="210">
        <f t="shared" ref="AS104" si="943">IF(AR103=0,AR$14,0)</f>
        <v>0</v>
      </c>
      <c r="AT104" s="210">
        <f t="shared" si="723"/>
        <v>0</v>
      </c>
      <c r="AU104" s="210">
        <f t="shared" si="724"/>
        <v>0</v>
      </c>
      <c r="AV104" s="210">
        <f t="shared" ref="AV104" si="944">IF(AU103=0,AU$14,0)</f>
        <v>0</v>
      </c>
      <c r="AW104" s="210">
        <f t="shared" si="726"/>
        <v>0</v>
      </c>
      <c r="AX104" s="210">
        <f t="shared" si="727"/>
        <v>0</v>
      </c>
      <c r="AY104" s="210">
        <f t="shared" ref="AY104" si="945">IF(AX103=0,AX$14,0)</f>
        <v>0</v>
      </c>
      <c r="AZ104" s="210">
        <f t="shared" si="729"/>
        <v>0</v>
      </c>
      <c r="BA104" s="210">
        <f t="shared" si="730"/>
        <v>0</v>
      </c>
      <c r="BB104" s="210">
        <f t="shared" si="777"/>
        <v>0</v>
      </c>
      <c r="BC104" s="210">
        <f t="shared" si="731"/>
        <v>0</v>
      </c>
      <c r="BD104" s="210">
        <f t="shared" si="732"/>
        <v>0</v>
      </c>
      <c r="BE104" s="210">
        <f t="shared" si="778"/>
        <v>0</v>
      </c>
      <c r="BF104" s="210">
        <f t="shared" si="733"/>
        <v>0</v>
      </c>
      <c r="BG104" s="210">
        <f t="shared" si="734"/>
        <v>0</v>
      </c>
      <c r="BH104" s="210">
        <f t="shared" si="779"/>
        <v>0</v>
      </c>
      <c r="BI104" s="210">
        <f t="shared" si="735"/>
        <v>0</v>
      </c>
      <c r="BJ104" s="210">
        <f t="shared" si="736"/>
        <v>0</v>
      </c>
      <c r="BK104" s="210">
        <f t="shared" si="780"/>
        <v>0</v>
      </c>
      <c r="BL104" s="210">
        <f t="shared" si="737"/>
        <v>0</v>
      </c>
      <c r="BM104" s="210">
        <f t="shared" si="738"/>
        <v>0</v>
      </c>
      <c r="BN104" s="210">
        <f t="shared" si="781"/>
        <v>0</v>
      </c>
      <c r="BO104" s="210">
        <f t="shared" si="739"/>
        <v>0</v>
      </c>
      <c r="BP104" s="210">
        <f t="shared" si="740"/>
        <v>0</v>
      </c>
      <c r="BQ104" s="210">
        <f t="shared" si="782"/>
        <v>0</v>
      </c>
      <c r="BR104" s="210">
        <f t="shared" si="741"/>
        <v>0</v>
      </c>
      <c r="BS104" s="210">
        <f t="shared" si="742"/>
        <v>0</v>
      </c>
      <c r="BT104" s="210">
        <f t="shared" si="783"/>
        <v>0</v>
      </c>
      <c r="BU104" s="210">
        <f t="shared" si="743"/>
        <v>0</v>
      </c>
      <c r="BV104" s="210">
        <f t="shared" si="744"/>
        <v>0</v>
      </c>
      <c r="BW104" s="210">
        <f t="shared" si="784"/>
        <v>0</v>
      </c>
      <c r="BX104" s="210">
        <f t="shared" si="745"/>
        <v>0</v>
      </c>
      <c r="BY104" s="210">
        <f t="shared" si="746"/>
        <v>0</v>
      </c>
      <c r="BZ104" s="210">
        <f t="shared" si="785"/>
        <v>0</v>
      </c>
      <c r="CA104" s="210">
        <f t="shared" si="747"/>
        <v>0</v>
      </c>
      <c r="CB104" s="210">
        <f t="shared" si="748"/>
        <v>0</v>
      </c>
      <c r="CC104" s="210">
        <f t="shared" si="786"/>
        <v>0</v>
      </c>
      <c r="CD104" s="210">
        <f t="shared" si="749"/>
        <v>0</v>
      </c>
      <c r="CE104" s="210">
        <f t="shared" si="750"/>
        <v>0</v>
      </c>
      <c r="CF104" s="210">
        <f t="shared" si="787"/>
        <v>0</v>
      </c>
      <c r="CG104" s="210">
        <f t="shared" si="751"/>
        <v>0</v>
      </c>
      <c r="CH104" s="210">
        <f t="shared" si="752"/>
        <v>0</v>
      </c>
      <c r="CI104" s="210">
        <f t="shared" si="788"/>
        <v>0</v>
      </c>
      <c r="CJ104" s="210">
        <f t="shared" si="753"/>
        <v>0</v>
      </c>
      <c r="CK104" s="210">
        <f t="shared" si="754"/>
        <v>0</v>
      </c>
      <c r="CL104" s="210">
        <f t="shared" si="789"/>
        <v>0</v>
      </c>
      <c r="CM104" s="210">
        <f t="shared" si="755"/>
        <v>0</v>
      </c>
      <c r="CN104" s="210">
        <f t="shared" si="756"/>
        <v>0</v>
      </c>
      <c r="CO104" s="210">
        <f t="shared" si="790"/>
        <v>0</v>
      </c>
      <c r="CP104" s="210">
        <f t="shared" si="757"/>
        <v>0</v>
      </c>
      <c r="CQ104" s="210">
        <f t="shared" si="758"/>
        <v>0</v>
      </c>
      <c r="CR104" s="210">
        <f t="shared" si="791"/>
        <v>0</v>
      </c>
      <c r="CS104" s="210">
        <f t="shared" si="759"/>
        <v>0</v>
      </c>
      <c r="CT104" s="210">
        <f t="shared" si="760"/>
        <v>0</v>
      </c>
      <c r="CU104" s="56">
        <f t="shared" si="792"/>
        <v>0</v>
      </c>
      <c r="CV104" s="64"/>
      <c r="CX104" s="133">
        <f t="shared" si="649"/>
        <v>0</v>
      </c>
      <c r="CY104" s="131">
        <v>87</v>
      </c>
      <c r="DA104" s="133">
        <f t="shared" si="650"/>
        <v>0</v>
      </c>
      <c r="DB104" s="131">
        <v>87</v>
      </c>
      <c r="DD104" s="133">
        <f t="shared" si="651"/>
        <v>0</v>
      </c>
      <c r="DE104" s="131">
        <v>87</v>
      </c>
      <c r="DG104" s="133">
        <f t="shared" si="652"/>
        <v>0</v>
      </c>
      <c r="DH104" s="131">
        <v>87</v>
      </c>
      <c r="DJ104" s="133">
        <f t="shared" si="653"/>
        <v>0</v>
      </c>
      <c r="DK104" s="131">
        <v>87</v>
      </c>
      <c r="DM104" s="133">
        <f t="shared" si="654"/>
        <v>0</v>
      </c>
      <c r="DN104" s="131">
        <v>87</v>
      </c>
      <c r="DP104" s="133">
        <f t="shared" si="655"/>
        <v>0</v>
      </c>
      <c r="DQ104" s="131">
        <v>87</v>
      </c>
      <c r="DS104" s="133">
        <f t="shared" si="656"/>
        <v>0</v>
      </c>
      <c r="DT104" s="131">
        <v>87</v>
      </c>
      <c r="DV104" s="133">
        <f t="shared" si="657"/>
        <v>0</v>
      </c>
      <c r="DW104" s="131">
        <v>87</v>
      </c>
      <c r="DY104" s="133">
        <f t="shared" si="658"/>
        <v>0</v>
      </c>
      <c r="DZ104" s="131">
        <v>87</v>
      </c>
      <c r="EB104" s="133">
        <f t="shared" si="659"/>
        <v>0</v>
      </c>
      <c r="EC104" s="131">
        <v>87</v>
      </c>
      <c r="EE104" s="133">
        <f t="shared" si="660"/>
        <v>0</v>
      </c>
      <c r="EF104" s="131">
        <v>87</v>
      </c>
      <c r="EH104" s="133">
        <f t="shared" si="661"/>
        <v>0</v>
      </c>
      <c r="EI104" s="131">
        <v>87</v>
      </c>
      <c r="EK104" s="133">
        <f t="shared" si="662"/>
        <v>0</v>
      </c>
      <c r="EL104" s="131">
        <v>87</v>
      </c>
      <c r="EN104" s="133">
        <f t="shared" si="663"/>
        <v>0</v>
      </c>
      <c r="EO104" s="131">
        <v>87</v>
      </c>
      <c r="EQ104" s="133">
        <f t="shared" si="664"/>
        <v>0</v>
      </c>
      <c r="ER104" s="131">
        <v>87</v>
      </c>
      <c r="ET104" s="133">
        <f t="shared" si="665"/>
        <v>0</v>
      </c>
      <c r="EU104" s="131">
        <v>87</v>
      </c>
      <c r="EW104" s="133">
        <f t="shared" si="666"/>
        <v>0</v>
      </c>
      <c r="EX104" s="131">
        <v>87</v>
      </c>
      <c r="EZ104" s="133">
        <f t="shared" si="667"/>
        <v>0</v>
      </c>
      <c r="FA104" s="131">
        <v>87</v>
      </c>
      <c r="FC104" s="133">
        <f t="shared" si="668"/>
        <v>0</v>
      </c>
      <c r="FD104" s="131">
        <v>87</v>
      </c>
      <c r="FF104" s="133">
        <f t="shared" si="669"/>
        <v>0</v>
      </c>
      <c r="FG104" s="131">
        <v>87</v>
      </c>
      <c r="FI104" s="133">
        <f t="shared" si="670"/>
        <v>0</v>
      </c>
      <c r="FJ104" s="131">
        <v>87</v>
      </c>
      <c r="FL104" s="133">
        <f t="shared" si="671"/>
        <v>0</v>
      </c>
      <c r="FM104" s="131">
        <v>87</v>
      </c>
      <c r="FO104" s="133">
        <f t="shared" si="672"/>
        <v>0</v>
      </c>
      <c r="FP104" s="131">
        <v>87</v>
      </c>
      <c r="FR104" s="133">
        <f t="shared" si="673"/>
        <v>0</v>
      </c>
      <c r="FS104" s="131">
        <v>87</v>
      </c>
      <c r="FU104" s="133">
        <f t="shared" si="674"/>
        <v>0</v>
      </c>
      <c r="FV104" s="131">
        <v>87</v>
      </c>
      <c r="FX104" s="133">
        <f t="shared" si="675"/>
        <v>0</v>
      </c>
      <c r="FY104" s="131">
        <v>87</v>
      </c>
      <c r="GA104" s="133">
        <f t="shared" si="676"/>
        <v>0</v>
      </c>
      <c r="GB104" s="131">
        <v>87</v>
      </c>
      <c r="GD104" s="133">
        <f t="shared" si="677"/>
        <v>0</v>
      </c>
      <c r="GE104" s="131">
        <v>87</v>
      </c>
      <c r="GG104" s="133">
        <f t="shared" si="678"/>
        <v>0</v>
      </c>
      <c r="GH104" s="131">
        <v>87</v>
      </c>
      <c r="GJ104" s="133">
        <f t="shared" si="679"/>
        <v>0</v>
      </c>
      <c r="GK104" s="131">
        <v>87</v>
      </c>
      <c r="GM104" s="133">
        <f t="shared" si="680"/>
        <v>0</v>
      </c>
      <c r="GN104" s="131">
        <v>87</v>
      </c>
    </row>
    <row r="105" spans="1:211" x14ac:dyDescent="0.25">
      <c r="A105" s="65">
        <f t="shared" si="681"/>
        <v>0</v>
      </c>
      <c r="B105" s="65">
        <f t="shared" si="682"/>
        <v>0</v>
      </c>
      <c r="C105" s="227">
        <v>88</v>
      </c>
      <c r="D105" s="54">
        <f t="shared" si="692"/>
        <v>0</v>
      </c>
      <c r="E105" s="78">
        <f t="shared" si="793"/>
        <v>0</v>
      </c>
      <c r="F105" s="78"/>
      <c r="G105" s="55">
        <f t="shared" si="693"/>
        <v>0</v>
      </c>
      <c r="H105" s="56">
        <f t="shared" si="683"/>
        <v>0</v>
      </c>
      <c r="I105" s="78">
        <f t="shared" si="761"/>
        <v>40</v>
      </c>
      <c r="J105" s="78">
        <f t="shared" si="694"/>
        <v>0</v>
      </c>
      <c r="K105" s="78">
        <f t="shared" si="695"/>
        <v>0</v>
      </c>
      <c r="L105" s="78">
        <f t="shared" si="762"/>
        <v>60</v>
      </c>
      <c r="M105" s="55">
        <f t="shared" si="696"/>
        <v>0</v>
      </c>
      <c r="N105" s="56">
        <f t="shared" si="697"/>
        <v>0</v>
      </c>
      <c r="O105" s="78">
        <f t="shared" si="763"/>
        <v>0</v>
      </c>
      <c r="P105" s="78">
        <f t="shared" si="698"/>
        <v>0</v>
      </c>
      <c r="Q105" s="78">
        <f t="shared" si="699"/>
        <v>0</v>
      </c>
      <c r="R105" s="78">
        <f t="shared" si="764"/>
        <v>0</v>
      </c>
      <c r="S105" s="55">
        <f t="shared" si="700"/>
        <v>0</v>
      </c>
      <c r="T105" s="56">
        <f t="shared" si="765"/>
        <v>0</v>
      </c>
      <c r="U105" s="78">
        <f t="shared" si="766"/>
        <v>0</v>
      </c>
      <c r="V105" s="78">
        <f t="shared" si="701"/>
        <v>0</v>
      </c>
      <c r="W105" s="78">
        <f t="shared" si="702"/>
        <v>0</v>
      </c>
      <c r="X105" s="78">
        <f t="shared" si="767"/>
        <v>0</v>
      </c>
      <c r="Y105" s="55">
        <f t="shared" si="703"/>
        <v>0</v>
      </c>
      <c r="Z105" s="228">
        <f t="shared" si="704"/>
        <v>0</v>
      </c>
      <c r="AA105" s="3">
        <f t="shared" si="768"/>
        <v>0</v>
      </c>
      <c r="AB105" s="210">
        <f t="shared" si="705"/>
        <v>0</v>
      </c>
      <c r="AC105" s="210">
        <f t="shared" si="706"/>
        <v>0</v>
      </c>
      <c r="AD105" s="210">
        <f t="shared" ref="AD105" si="946">IF(AC104=0,AC$14,0)</f>
        <v>0</v>
      </c>
      <c r="AE105" s="210">
        <f t="shared" si="708"/>
        <v>0</v>
      </c>
      <c r="AF105" s="210">
        <f t="shared" si="709"/>
        <v>0</v>
      </c>
      <c r="AG105" s="210">
        <f t="shared" ref="AG105" si="947">IF(AF104=0,AF$14,0)</f>
        <v>0</v>
      </c>
      <c r="AH105" s="210">
        <f t="shared" si="711"/>
        <v>0</v>
      </c>
      <c r="AI105" s="210">
        <f t="shared" si="712"/>
        <v>0</v>
      </c>
      <c r="AJ105" s="210">
        <f t="shared" ref="AJ105" si="948">IF(AI104=0,AI$14,0)</f>
        <v>0</v>
      </c>
      <c r="AK105" s="210">
        <f t="shared" si="714"/>
        <v>0</v>
      </c>
      <c r="AL105" s="210">
        <f t="shared" si="715"/>
        <v>0</v>
      </c>
      <c r="AM105" s="210">
        <f t="shared" ref="AM105" si="949">IF(AL104=0,AL$14,0)</f>
        <v>0</v>
      </c>
      <c r="AN105" s="210">
        <f t="shared" si="717"/>
        <v>0</v>
      </c>
      <c r="AO105" s="210">
        <f t="shared" si="718"/>
        <v>0</v>
      </c>
      <c r="AP105" s="210">
        <f t="shared" ref="AP105" si="950">IF(AO104=0,AO$14,0)</f>
        <v>0</v>
      </c>
      <c r="AQ105" s="210">
        <f t="shared" si="720"/>
        <v>0</v>
      </c>
      <c r="AR105" s="210">
        <f t="shared" si="721"/>
        <v>0</v>
      </c>
      <c r="AS105" s="210">
        <f t="shared" ref="AS105" si="951">IF(AR104=0,AR$14,0)</f>
        <v>0</v>
      </c>
      <c r="AT105" s="210">
        <f t="shared" si="723"/>
        <v>0</v>
      </c>
      <c r="AU105" s="210">
        <f t="shared" si="724"/>
        <v>0</v>
      </c>
      <c r="AV105" s="210">
        <f t="shared" ref="AV105" si="952">IF(AU104=0,AU$14,0)</f>
        <v>0</v>
      </c>
      <c r="AW105" s="210">
        <f t="shared" si="726"/>
        <v>0</v>
      </c>
      <c r="AX105" s="210">
        <f t="shared" si="727"/>
        <v>0</v>
      </c>
      <c r="AY105" s="210">
        <f t="shared" ref="AY105" si="953">IF(AX104=0,AX$14,0)</f>
        <v>0</v>
      </c>
      <c r="AZ105" s="210">
        <f t="shared" si="729"/>
        <v>0</v>
      </c>
      <c r="BA105" s="210">
        <f t="shared" si="730"/>
        <v>0</v>
      </c>
      <c r="BB105" s="210">
        <f t="shared" si="777"/>
        <v>0</v>
      </c>
      <c r="BC105" s="210">
        <f t="shared" si="731"/>
        <v>0</v>
      </c>
      <c r="BD105" s="210">
        <f t="shared" si="732"/>
        <v>0</v>
      </c>
      <c r="BE105" s="210">
        <f t="shared" si="778"/>
        <v>0</v>
      </c>
      <c r="BF105" s="210">
        <f t="shared" si="733"/>
        <v>0</v>
      </c>
      <c r="BG105" s="210">
        <f t="shared" si="734"/>
        <v>0</v>
      </c>
      <c r="BH105" s="210">
        <f t="shared" si="779"/>
        <v>0</v>
      </c>
      <c r="BI105" s="210">
        <f t="shared" si="735"/>
        <v>0</v>
      </c>
      <c r="BJ105" s="210">
        <f t="shared" si="736"/>
        <v>0</v>
      </c>
      <c r="BK105" s="210">
        <f t="shared" si="780"/>
        <v>0</v>
      </c>
      <c r="BL105" s="210">
        <f t="shared" si="737"/>
        <v>0</v>
      </c>
      <c r="BM105" s="210">
        <f t="shared" si="738"/>
        <v>0</v>
      </c>
      <c r="BN105" s="210">
        <f t="shared" si="781"/>
        <v>0</v>
      </c>
      <c r="BO105" s="210">
        <f t="shared" si="739"/>
        <v>0</v>
      </c>
      <c r="BP105" s="210">
        <f t="shared" si="740"/>
        <v>0</v>
      </c>
      <c r="BQ105" s="210">
        <f t="shared" si="782"/>
        <v>0</v>
      </c>
      <c r="BR105" s="210">
        <f t="shared" si="741"/>
        <v>0</v>
      </c>
      <c r="BS105" s="210">
        <f t="shared" si="742"/>
        <v>0</v>
      </c>
      <c r="BT105" s="210">
        <f t="shared" si="783"/>
        <v>0</v>
      </c>
      <c r="BU105" s="210">
        <f t="shared" si="743"/>
        <v>0</v>
      </c>
      <c r="BV105" s="210">
        <f t="shared" si="744"/>
        <v>0</v>
      </c>
      <c r="BW105" s="210">
        <f t="shared" si="784"/>
        <v>0</v>
      </c>
      <c r="BX105" s="210">
        <f t="shared" si="745"/>
        <v>0</v>
      </c>
      <c r="BY105" s="210">
        <f t="shared" si="746"/>
        <v>0</v>
      </c>
      <c r="BZ105" s="210">
        <f t="shared" si="785"/>
        <v>0</v>
      </c>
      <c r="CA105" s="210">
        <f t="shared" si="747"/>
        <v>0</v>
      </c>
      <c r="CB105" s="210">
        <f t="shared" si="748"/>
        <v>0</v>
      </c>
      <c r="CC105" s="210">
        <f t="shared" si="786"/>
        <v>0</v>
      </c>
      <c r="CD105" s="210">
        <f t="shared" si="749"/>
        <v>0</v>
      </c>
      <c r="CE105" s="210">
        <f t="shared" si="750"/>
        <v>0</v>
      </c>
      <c r="CF105" s="210">
        <f t="shared" si="787"/>
        <v>0</v>
      </c>
      <c r="CG105" s="210">
        <f t="shared" si="751"/>
        <v>0</v>
      </c>
      <c r="CH105" s="210">
        <f t="shared" si="752"/>
        <v>0</v>
      </c>
      <c r="CI105" s="210">
        <f t="shared" si="788"/>
        <v>0</v>
      </c>
      <c r="CJ105" s="210">
        <f t="shared" si="753"/>
        <v>0</v>
      </c>
      <c r="CK105" s="210">
        <f t="shared" si="754"/>
        <v>0</v>
      </c>
      <c r="CL105" s="210">
        <f t="shared" si="789"/>
        <v>0</v>
      </c>
      <c r="CM105" s="210">
        <f t="shared" si="755"/>
        <v>0</v>
      </c>
      <c r="CN105" s="210">
        <f t="shared" si="756"/>
        <v>0</v>
      </c>
      <c r="CO105" s="210">
        <f t="shared" si="790"/>
        <v>0</v>
      </c>
      <c r="CP105" s="210">
        <f t="shared" si="757"/>
        <v>0</v>
      </c>
      <c r="CQ105" s="210">
        <f t="shared" si="758"/>
        <v>0</v>
      </c>
      <c r="CR105" s="210">
        <f t="shared" si="791"/>
        <v>0</v>
      </c>
      <c r="CS105" s="210">
        <f t="shared" si="759"/>
        <v>0</v>
      </c>
      <c r="CT105" s="210">
        <f t="shared" si="760"/>
        <v>0</v>
      </c>
      <c r="CU105" s="56">
        <f t="shared" si="792"/>
        <v>0</v>
      </c>
      <c r="CV105" s="64"/>
      <c r="CX105" s="133">
        <f t="shared" si="649"/>
        <v>0</v>
      </c>
      <c r="CY105" s="131">
        <v>88</v>
      </c>
      <c r="DA105" s="133">
        <f t="shared" si="650"/>
        <v>0</v>
      </c>
      <c r="DB105" s="131">
        <v>88</v>
      </c>
      <c r="DD105" s="133">
        <f t="shared" si="651"/>
        <v>0</v>
      </c>
      <c r="DE105" s="131">
        <v>88</v>
      </c>
      <c r="DG105" s="133">
        <f t="shared" si="652"/>
        <v>0</v>
      </c>
      <c r="DH105" s="131">
        <v>88</v>
      </c>
      <c r="DJ105" s="133">
        <f t="shared" si="653"/>
        <v>0</v>
      </c>
      <c r="DK105" s="131">
        <v>88</v>
      </c>
      <c r="DM105" s="133">
        <f t="shared" si="654"/>
        <v>0</v>
      </c>
      <c r="DN105" s="131">
        <v>88</v>
      </c>
      <c r="DP105" s="133">
        <f t="shared" si="655"/>
        <v>0</v>
      </c>
      <c r="DQ105" s="131">
        <v>88</v>
      </c>
      <c r="DS105" s="133">
        <f t="shared" si="656"/>
        <v>0</v>
      </c>
      <c r="DT105" s="131">
        <v>88</v>
      </c>
      <c r="DV105" s="133">
        <f t="shared" si="657"/>
        <v>0</v>
      </c>
      <c r="DW105" s="131">
        <v>88</v>
      </c>
      <c r="DY105" s="133">
        <f t="shared" si="658"/>
        <v>0</v>
      </c>
      <c r="DZ105" s="131">
        <v>88</v>
      </c>
      <c r="EB105" s="133">
        <f t="shared" si="659"/>
        <v>0</v>
      </c>
      <c r="EC105" s="131">
        <v>88</v>
      </c>
      <c r="EE105" s="133">
        <f t="shared" si="660"/>
        <v>0</v>
      </c>
      <c r="EF105" s="131">
        <v>88</v>
      </c>
      <c r="EH105" s="133">
        <f t="shared" si="661"/>
        <v>0</v>
      </c>
      <c r="EI105" s="131">
        <v>88</v>
      </c>
      <c r="EK105" s="133">
        <f t="shared" si="662"/>
        <v>0</v>
      </c>
      <c r="EL105" s="131">
        <v>88</v>
      </c>
      <c r="EN105" s="133">
        <f t="shared" si="663"/>
        <v>0</v>
      </c>
      <c r="EO105" s="131">
        <v>88</v>
      </c>
      <c r="EQ105" s="133">
        <f t="shared" si="664"/>
        <v>0</v>
      </c>
      <c r="ER105" s="131">
        <v>88</v>
      </c>
      <c r="ET105" s="133">
        <f t="shared" si="665"/>
        <v>0</v>
      </c>
      <c r="EU105" s="131">
        <v>88</v>
      </c>
      <c r="EW105" s="133">
        <f t="shared" si="666"/>
        <v>0</v>
      </c>
      <c r="EX105" s="131">
        <v>88</v>
      </c>
      <c r="EZ105" s="133">
        <f t="shared" si="667"/>
        <v>0</v>
      </c>
      <c r="FA105" s="131">
        <v>88</v>
      </c>
      <c r="FC105" s="133">
        <f t="shared" si="668"/>
        <v>0</v>
      </c>
      <c r="FD105" s="131">
        <v>88</v>
      </c>
      <c r="FF105" s="133">
        <f t="shared" si="669"/>
        <v>0</v>
      </c>
      <c r="FG105" s="131">
        <v>88</v>
      </c>
      <c r="FI105" s="133">
        <f t="shared" si="670"/>
        <v>0</v>
      </c>
      <c r="FJ105" s="131">
        <v>88</v>
      </c>
      <c r="FL105" s="133">
        <f t="shared" si="671"/>
        <v>0</v>
      </c>
      <c r="FM105" s="131">
        <v>88</v>
      </c>
      <c r="FO105" s="133">
        <f t="shared" si="672"/>
        <v>0</v>
      </c>
      <c r="FP105" s="131">
        <v>88</v>
      </c>
      <c r="FR105" s="133">
        <f t="shared" si="673"/>
        <v>0</v>
      </c>
      <c r="FS105" s="131">
        <v>88</v>
      </c>
      <c r="FU105" s="133">
        <f t="shared" si="674"/>
        <v>0</v>
      </c>
      <c r="FV105" s="131">
        <v>88</v>
      </c>
      <c r="FX105" s="133">
        <f t="shared" si="675"/>
        <v>0</v>
      </c>
      <c r="FY105" s="131">
        <v>88</v>
      </c>
      <c r="GA105" s="133">
        <f t="shared" si="676"/>
        <v>0</v>
      </c>
      <c r="GB105" s="131">
        <v>88</v>
      </c>
      <c r="GD105" s="133">
        <f t="shared" si="677"/>
        <v>0</v>
      </c>
      <c r="GE105" s="131">
        <v>88</v>
      </c>
      <c r="GG105" s="133">
        <f t="shared" si="678"/>
        <v>0</v>
      </c>
      <c r="GH105" s="131">
        <v>88</v>
      </c>
      <c r="GJ105" s="133">
        <f t="shared" si="679"/>
        <v>0</v>
      </c>
      <c r="GK105" s="131">
        <v>88</v>
      </c>
      <c r="GM105" s="133">
        <f t="shared" si="680"/>
        <v>0</v>
      </c>
      <c r="GN105" s="131">
        <v>88</v>
      </c>
    </row>
    <row r="106" spans="1:211" x14ac:dyDescent="0.25">
      <c r="A106" s="65">
        <f t="shared" si="681"/>
        <v>0</v>
      </c>
      <c r="B106" s="65">
        <f t="shared" si="682"/>
        <v>0</v>
      </c>
      <c r="C106" s="227">
        <v>89</v>
      </c>
      <c r="D106" s="54">
        <f t="shared" si="692"/>
        <v>0</v>
      </c>
      <c r="E106" s="78">
        <f t="shared" si="793"/>
        <v>0</v>
      </c>
      <c r="F106" s="78"/>
      <c r="G106" s="55">
        <f t="shared" si="693"/>
        <v>0</v>
      </c>
      <c r="H106" s="56">
        <f t="shared" si="683"/>
        <v>0</v>
      </c>
      <c r="I106" s="78">
        <f t="shared" si="761"/>
        <v>40</v>
      </c>
      <c r="J106" s="78">
        <f t="shared" si="694"/>
        <v>0</v>
      </c>
      <c r="K106" s="78">
        <f t="shared" si="695"/>
        <v>0</v>
      </c>
      <c r="L106" s="78">
        <f t="shared" si="762"/>
        <v>60</v>
      </c>
      <c r="M106" s="55">
        <f t="shared" si="696"/>
        <v>0</v>
      </c>
      <c r="N106" s="56">
        <f t="shared" si="697"/>
        <v>0</v>
      </c>
      <c r="O106" s="78">
        <f t="shared" si="763"/>
        <v>0</v>
      </c>
      <c r="P106" s="78">
        <f t="shared" si="698"/>
        <v>0</v>
      </c>
      <c r="Q106" s="78">
        <f t="shared" si="699"/>
        <v>0</v>
      </c>
      <c r="R106" s="78">
        <f t="shared" si="764"/>
        <v>0</v>
      </c>
      <c r="S106" s="55">
        <f t="shared" si="700"/>
        <v>0</v>
      </c>
      <c r="T106" s="56">
        <f t="shared" si="765"/>
        <v>0</v>
      </c>
      <c r="U106" s="78">
        <f t="shared" si="766"/>
        <v>0</v>
      </c>
      <c r="V106" s="78">
        <f t="shared" si="701"/>
        <v>0</v>
      </c>
      <c r="W106" s="78">
        <f t="shared" si="702"/>
        <v>0</v>
      </c>
      <c r="X106" s="78">
        <f t="shared" si="767"/>
        <v>0</v>
      </c>
      <c r="Y106" s="55">
        <f t="shared" si="703"/>
        <v>0</v>
      </c>
      <c r="Z106" s="228">
        <f t="shared" si="704"/>
        <v>0</v>
      </c>
      <c r="AA106" s="3">
        <f t="shared" si="768"/>
        <v>0</v>
      </c>
      <c r="AB106" s="210">
        <f t="shared" si="705"/>
        <v>0</v>
      </c>
      <c r="AC106" s="210">
        <f t="shared" si="706"/>
        <v>0</v>
      </c>
      <c r="AD106" s="210">
        <f t="shared" ref="AD106" si="954">IF(AC105=0,AC$14,0)</f>
        <v>0</v>
      </c>
      <c r="AE106" s="210">
        <f t="shared" si="708"/>
        <v>0</v>
      </c>
      <c r="AF106" s="210">
        <f t="shared" si="709"/>
        <v>0</v>
      </c>
      <c r="AG106" s="210">
        <f t="shared" ref="AG106" si="955">IF(AF105=0,AF$14,0)</f>
        <v>0</v>
      </c>
      <c r="AH106" s="210">
        <f t="shared" si="711"/>
        <v>0</v>
      </c>
      <c r="AI106" s="210">
        <f t="shared" si="712"/>
        <v>0</v>
      </c>
      <c r="AJ106" s="210">
        <f t="shared" ref="AJ106" si="956">IF(AI105=0,AI$14,0)</f>
        <v>0</v>
      </c>
      <c r="AK106" s="210">
        <f t="shared" si="714"/>
        <v>0</v>
      </c>
      <c r="AL106" s="210">
        <f t="shared" si="715"/>
        <v>0</v>
      </c>
      <c r="AM106" s="210">
        <f t="shared" ref="AM106" si="957">IF(AL105=0,AL$14,0)</f>
        <v>0</v>
      </c>
      <c r="AN106" s="210">
        <f t="shared" si="717"/>
        <v>0</v>
      </c>
      <c r="AO106" s="210">
        <f t="shared" si="718"/>
        <v>0</v>
      </c>
      <c r="AP106" s="210">
        <f t="shared" ref="AP106" si="958">IF(AO105=0,AO$14,0)</f>
        <v>0</v>
      </c>
      <c r="AQ106" s="210">
        <f t="shared" si="720"/>
        <v>0</v>
      </c>
      <c r="AR106" s="210">
        <f t="shared" si="721"/>
        <v>0</v>
      </c>
      <c r="AS106" s="210">
        <f t="shared" ref="AS106" si="959">IF(AR105=0,AR$14,0)</f>
        <v>0</v>
      </c>
      <c r="AT106" s="210">
        <f t="shared" si="723"/>
        <v>0</v>
      </c>
      <c r="AU106" s="210">
        <f t="shared" si="724"/>
        <v>0</v>
      </c>
      <c r="AV106" s="210">
        <f t="shared" ref="AV106" si="960">IF(AU105=0,AU$14,0)</f>
        <v>0</v>
      </c>
      <c r="AW106" s="210">
        <f t="shared" si="726"/>
        <v>0</v>
      </c>
      <c r="AX106" s="210">
        <f t="shared" si="727"/>
        <v>0</v>
      </c>
      <c r="AY106" s="210">
        <f t="shared" ref="AY106" si="961">IF(AX105=0,AX$14,0)</f>
        <v>0</v>
      </c>
      <c r="AZ106" s="210">
        <f t="shared" si="729"/>
        <v>0</v>
      </c>
      <c r="BA106" s="210">
        <f t="shared" si="730"/>
        <v>0</v>
      </c>
      <c r="BB106" s="210">
        <f t="shared" si="777"/>
        <v>0</v>
      </c>
      <c r="BC106" s="210">
        <f t="shared" si="731"/>
        <v>0</v>
      </c>
      <c r="BD106" s="210">
        <f t="shared" si="732"/>
        <v>0</v>
      </c>
      <c r="BE106" s="210">
        <f t="shared" si="778"/>
        <v>0</v>
      </c>
      <c r="BF106" s="210">
        <f t="shared" si="733"/>
        <v>0</v>
      </c>
      <c r="BG106" s="210">
        <f t="shared" si="734"/>
        <v>0</v>
      </c>
      <c r="BH106" s="210">
        <f t="shared" si="779"/>
        <v>0</v>
      </c>
      <c r="BI106" s="210">
        <f t="shared" si="735"/>
        <v>0</v>
      </c>
      <c r="BJ106" s="210">
        <f t="shared" si="736"/>
        <v>0</v>
      </c>
      <c r="BK106" s="210">
        <f t="shared" si="780"/>
        <v>0</v>
      </c>
      <c r="BL106" s="210">
        <f t="shared" si="737"/>
        <v>0</v>
      </c>
      <c r="BM106" s="210">
        <f t="shared" si="738"/>
        <v>0</v>
      </c>
      <c r="BN106" s="210">
        <f t="shared" si="781"/>
        <v>0</v>
      </c>
      <c r="BO106" s="210">
        <f t="shared" si="739"/>
        <v>0</v>
      </c>
      <c r="BP106" s="210">
        <f t="shared" si="740"/>
        <v>0</v>
      </c>
      <c r="BQ106" s="210">
        <f t="shared" si="782"/>
        <v>0</v>
      </c>
      <c r="BR106" s="210">
        <f t="shared" si="741"/>
        <v>0</v>
      </c>
      <c r="BS106" s="210">
        <f t="shared" si="742"/>
        <v>0</v>
      </c>
      <c r="BT106" s="210">
        <f t="shared" si="783"/>
        <v>0</v>
      </c>
      <c r="BU106" s="210">
        <f t="shared" si="743"/>
        <v>0</v>
      </c>
      <c r="BV106" s="210">
        <f t="shared" si="744"/>
        <v>0</v>
      </c>
      <c r="BW106" s="210">
        <f t="shared" si="784"/>
        <v>0</v>
      </c>
      <c r="BX106" s="210">
        <f t="shared" si="745"/>
        <v>0</v>
      </c>
      <c r="BY106" s="210">
        <f t="shared" si="746"/>
        <v>0</v>
      </c>
      <c r="BZ106" s="210">
        <f t="shared" si="785"/>
        <v>0</v>
      </c>
      <c r="CA106" s="210">
        <f t="shared" si="747"/>
        <v>0</v>
      </c>
      <c r="CB106" s="210">
        <f t="shared" si="748"/>
        <v>0</v>
      </c>
      <c r="CC106" s="210">
        <f t="shared" si="786"/>
        <v>0</v>
      </c>
      <c r="CD106" s="210">
        <f t="shared" si="749"/>
        <v>0</v>
      </c>
      <c r="CE106" s="210">
        <f t="shared" si="750"/>
        <v>0</v>
      </c>
      <c r="CF106" s="210">
        <f t="shared" si="787"/>
        <v>0</v>
      </c>
      <c r="CG106" s="210">
        <f t="shared" si="751"/>
        <v>0</v>
      </c>
      <c r="CH106" s="210">
        <f t="shared" si="752"/>
        <v>0</v>
      </c>
      <c r="CI106" s="210">
        <f t="shared" si="788"/>
        <v>0</v>
      </c>
      <c r="CJ106" s="210">
        <f t="shared" si="753"/>
        <v>0</v>
      </c>
      <c r="CK106" s="210">
        <f t="shared" si="754"/>
        <v>0</v>
      </c>
      <c r="CL106" s="210">
        <f t="shared" si="789"/>
        <v>0</v>
      </c>
      <c r="CM106" s="210">
        <f t="shared" si="755"/>
        <v>0</v>
      </c>
      <c r="CN106" s="210">
        <f t="shared" si="756"/>
        <v>0</v>
      </c>
      <c r="CO106" s="210">
        <f t="shared" si="790"/>
        <v>0</v>
      </c>
      <c r="CP106" s="210">
        <f t="shared" si="757"/>
        <v>0</v>
      </c>
      <c r="CQ106" s="210">
        <f t="shared" si="758"/>
        <v>0</v>
      </c>
      <c r="CR106" s="210">
        <f t="shared" si="791"/>
        <v>0</v>
      </c>
      <c r="CS106" s="210">
        <f t="shared" si="759"/>
        <v>0</v>
      </c>
      <c r="CT106" s="210">
        <f t="shared" si="760"/>
        <v>0</v>
      </c>
      <c r="CU106" s="56">
        <f t="shared" si="792"/>
        <v>0</v>
      </c>
      <c r="CV106" s="64"/>
      <c r="CX106" s="133">
        <f t="shared" si="649"/>
        <v>0</v>
      </c>
      <c r="CY106" s="131">
        <v>89</v>
      </c>
      <c r="DA106" s="133">
        <f t="shared" si="650"/>
        <v>0</v>
      </c>
      <c r="DB106" s="131">
        <v>89</v>
      </c>
      <c r="DD106" s="133">
        <f t="shared" si="651"/>
        <v>0</v>
      </c>
      <c r="DE106" s="131">
        <v>89</v>
      </c>
      <c r="DG106" s="133">
        <f t="shared" si="652"/>
        <v>0</v>
      </c>
      <c r="DH106" s="131">
        <v>89</v>
      </c>
      <c r="DJ106" s="133">
        <f t="shared" si="653"/>
        <v>0</v>
      </c>
      <c r="DK106" s="131">
        <v>89</v>
      </c>
      <c r="DM106" s="133">
        <f t="shared" si="654"/>
        <v>0</v>
      </c>
      <c r="DN106" s="131">
        <v>89</v>
      </c>
      <c r="DP106" s="133">
        <f t="shared" si="655"/>
        <v>0</v>
      </c>
      <c r="DQ106" s="131">
        <v>89</v>
      </c>
      <c r="DS106" s="133">
        <f t="shared" si="656"/>
        <v>0</v>
      </c>
      <c r="DT106" s="131">
        <v>89</v>
      </c>
      <c r="DV106" s="133">
        <f t="shared" si="657"/>
        <v>0</v>
      </c>
      <c r="DW106" s="131">
        <v>89</v>
      </c>
      <c r="DY106" s="133">
        <f t="shared" si="658"/>
        <v>0</v>
      </c>
      <c r="DZ106" s="131">
        <v>89</v>
      </c>
      <c r="EB106" s="133">
        <f t="shared" si="659"/>
        <v>0</v>
      </c>
      <c r="EC106" s="131">
        <v>89</v>
      </c>
      <c r="EE106" s="133">
        <f t="shared" si="660"/>
        <v>0</v>
      </c>
      <c r="EF106" s="131">
        <v>89</v>
      </c>
      <c r="EH106" s="133">
        <f t="shared" si="661"/>
        <v>0</v>
      </c>
      <c r="EI106" s="131">
        <v>89</v>
      </c>
      <c r="EK106" s="133">
        <f t="shared" si="662"/>
        <v>0</v>
      </c>
      <c r="EL106" s="131">
        <v>89</v>
      </c>
      <c r="EN106" s="133">
        <f t="shared" si="663"/>
        <v>0</v>
      </c>
      <c r="EO106" s="131">
        <v>89</v>
      </c>
      <c r="EQ106" s="133">
        <f t="shared" si="664"/>
        <v>0</v>
      </c>
      <c r="ER106" s="131">
        <v>89</v>
      </c>
      <c r="ET106" s="133">
        <f t="shared" si="665"/>
        <v>0</v>
      </c>
      <c r="EU106" s="131">
        <v>89</v>
      </c>
      <c r="EW106" s="133">
        <f t="shared" si="666"/>
        <v>0</v>
      </c>
      <c r="EX106" s="131">
        <v>89</v>
      </c>
      <c r="EZ106" s="133">
        <f t="shared" si="667"/>
        <v>0</v>
      </c>
      <c r="FA106" s="131">
        <v>89</v>
      </c>
      <c r="FC106" s="133">
        <f t="shared" si="668"/>
        <v>0</v>
      </c>
      <c r="FD106" s="131">
        <v>89</v>
      </c>
      <c r="FF106" s="133">
        <f t="shared" si="669"/>
        <v>0</v>
      </c>
      <c r="FG106" s="131">
        <v>89</v>
      </c>
      <c r="FI106" s="133">
        <f t="shared" si="670"/>
        <v>0</v>
      </c>
      <c r="FJ106" s="131">
        <v>89</v>
      </c>
      <c r="FL106" s="133">
        <f t="shared" si="671"/>
        <v>0</v>
      </c>
      <c r="FM106" s="131">
        <v>89</v>
      </c>
      <c r="FO106" s="133">
        <f t="shared" si="672"/>
        <v>0</v>
      </c>
      <c r="FP106" s="131">
        <v>89</v>
      </c>
      <c r="FR106" s="133">
        <f t="shared" si="673"/>
        <v>0</v>
      </c>
      <c r="FS106" s="131">
        <v>89</v>
      </c>
      <c r="FU106" s="133">
        <f t="shared" si="674"/>
        <v>0</v>
      </c>
      <c r="FV106" s="131">
        <v>89</v>
      </c>
      <c r="FX106" s="133">
        <f t="shared" si="675"/>
        <v>0</v>
      </c>
      <c r="FY106" s="131">
        <v>89</v>
      </c>
      <c r="GA106" s="133">
        <f t="shared" si="676"/>
        <v>0</v>
      </c>
      <c r="GB106" s="131">
        <v>89</v>
      </c>
      <c r="GD106" s="133">
        <f t="shared" si="677"/>
        <v>0</v>
      </c>
      <c r="GE106" s="131">
        <v>89</v>
      </c>
      <c r="GG106" s="133">
        <f t="shared" si="678"/>
        <v>0</v>
      </c>
      <c r="GH106" s="131">
        <v>89</v>
      </c>
      <c r="GJ106" s="133">
        <f t="shared" si="679"/>
        <v>0</v>
      </c>
      <c r="GK106" s="131">
        <v>89</v>
      </c>
      <c r="GM106" s="133">
        <f t="shared" si="680"/>
        <v>0</v>
      </c>
      <c r="GN106" s="131">
        <v>89</v>
      </c>
    </row>
    <row r="107" spans="1:211" x14ac:dyDescent="0.25">
      <c r="A107" s="65">
        <f t="shared" si="681"/>
        <v>0</v>
      </c>
      <c r="B107" s="65">
        <f t="shared" si="682"/>
        <v>0</v>
      </c>
      <c r="C107" s="227">
        <v>90</v>
      </c>
      <c r="D107" s="54">
        <f t="shared" si="692"/>
        <v>0</v>
      </c>
      <c r="E107" s="78">
        <f t="shared" si="793"/>
        <v>0</v>
      </c>
      <c r="F107" s="78"/>
      <c r="G107" s="55">
        <f t="shared" si="693"/>
        <v>0</v>
      </c>
      <c r="H107" s="56">
        <f t="shared" si="683"/>
        <v>0</v>
      </c>
      <c r="I107" s="78">
        <f t="shared" si="761"/>
        <v>40</v>
      </c>
      <c r="J107" s="78">
        <f t="shared" si="694"/>
        <v>0</v>
      </c>
      <c r="K107" s="78">
        <f t="shared" si="695"/>
        <v>0</v>
      </c>
      <c r="L107" s="78">
        <f t="shared" si="762"/>
        <v>60</v>
      </c>
      <c r="M107" s="55">
        <f t="shared" si="696"/>
        <v>0</v>
      </c>
      <c r="N107" s="56">
        <f t="shared" si="697"/>
        <v>0</v>
      </c>
      <c r="O107" s="78">
        <f t="shared" si="763"/>
        <v>0</v>
      </c>
      <c r="P107" s="78">
        <f t="shared" si="698"/>
        <v>0</v>
      </c>
      <c r="Q107" s="78">
        <f t="shared" si="699"/>
        <v>0</v>
      </c>
      <c r="R107" s="78">
        <f t="shared" si="764"/>
        <v>0</v>
      </c>
      <c r="S107" s="55">
        <f t="shared" si="700"/>
        <v>0</v>
      </c>
      <c r="T107" s="56">
        <f t="shared" si="765"/>
        <v>0</v>
      </c>
      <c r="U107" s="78">
        <f t="shared" si="766"/>
        <v>0</v>
      </c>
      <c r="V107" s="78">
        <f t="shared" si="701"/>
        <v>0</v>
      </c>
      <c r="W107" s="78">
        <f t="shared" si="702"/>
        <v>0</v>
      </c>
      <c r="X107" s="78">
        <f t="shared" si="767"/>
        <v>0</v>
      </c>
      <c r="Y107" s="55">
        <f t="shared" si="703"/>
        <v>0</v>
      </c>
      <c r="Z107" s="228">
        <f t="shared" si="704"/>
        <v>0</v>
      </c>
      <c r="AA107" s="3">
        <f t="shared" si="768"/>
        <v>0</v>
      </c>
      <c r="AB107" s="210">
        <f t="shared" si="705"/>
        <v>0</v>
      </c>
      <c r="AC107" s="210">
        <f t="shared" si="706"/>
        <v>0</v>
      </c>
      <c r="AD107" s="210">
        <f t="shared" ref="AD107" si="962">IF(AC106=0,AC$14,0)</f>
        <v>0</v>
      </c>
      <c r="AE107" s="210">
        <f t="shared" si="708"/>
        <v>0</v>
      </c>
      <c r="AF107" s="210">
        <f t="shared" si="709"/>
        <v>0</v>
      </c>
      <c r="AG107" s="210">
        <f t="shared" ref="AG107" si="963">IF(AF106=0,AF$14,0)</f>
        <v>0</v>
      </c>
      <c r="AH107" s="210">
        <f t="shared" si="711"/>
        <v>0</v>
      </c>
      <c r="AI107" s="210">
        <f t="shared" si="712"/>
        <v>0</v>
      </c>
      <c r="AJ107" s="210">
        <f t="shared" ref="AJ107" si="964">IF(AI106=0,AI$14,0)</f>
        <v>0</v>
      </c>
      <c r="AK107" s="210">
        <f t="shared" si="714"/>
        <v>0</v>
      </c>
      <c r="AL107" s="210">
        <f t="shared" si="715"/>
        <v>0</v>
      </c>
      <c r="AM107" s="210">
        <f t="shared" ref="AM107" si="965">IF(AL106=0,AL$14,0)</f>
        <v>0</v>
      </c>
      <c r="AN107" s="210">
        <f t="shared" si="717"/>
        <v>0</v>
      </c>
      <c r="AO107" s="210">
        <f t="shared" si="718"/>
        <v>0</v>
      </c>
      <c r="AP107" s="210">
        <f t="shared" ref="AP107" si="966">IF(AO106=0,AO$14,0)</f>
        <v>0</v>
      </c>
      <c r="AQ107" s="210">
        <f t="shared" si="720"/>
        <v>0</v>
      </c>
      <c r="AR107" s="210">
        <f t="shared" si="721"/>
        <v>0</v>
      </c>
      <c r="AS107" s="210">
        <f t="shared" ref="AS107" si="967">IF(AR106=0,AR$14,0)</f>
        <v>0</v>
      </c>
      <c r="AT107" s="210">
        <f t="shared" si="723"/>
        <v>0</v>
      </c>
      <c r="AU107" s="210">
        <f t="shared" si="724"/>
        <v>0</v>
      </c>
      <c r="AV107" s="210">
        <f t="shared" ref="AV107" si="968">IF(AU106=0,AU$14,0)</f>
        <v>0</v>
      </c>
      <c r="AW107" s="210">
        <f t="shared" si="726"/>
        <v>0</v>
      </c>
      <c r="AX107" s="210">
        <f t="shared" si="727"/>
        <v>0</v>
      </c>
      <c r="AY107" s="210">
        <f t="shared" ref="AY107" si="969">IF(AX106=0,AX$14,0)</f>
        <v>0</v>
      </c>
      <c r="AZ107" s="210">
        <f t="shared" si="729"/>
        <v>0</v>
      </c>
      <c r="BA107" s="210">
        <f t="shared" si="730"/>
        <v>0</v>
      </c>
      <c r="BB107" s="210">
        <f t="shared" si="777"/>
        <v>0</v>
      </c>
      <c r="BC107" s="210">
        <f t="shared" si="731"/>
        <v>0</v>
      </c>
      <c r="BD107" s="210">
        <f t="shared" si="732"/>
        <v>0</v>
      </c>
      <c r="BE107" s="210">
        <f t="shared" si="778"/>
        <v>0</v>
      </c>
      <c r="BF107" s="210">
        <f t="shared" si="733"/>
        <v>0</v>
      </c>
      <c r="BG107" s="210">
        <f t="shared" si="734"/>
        <v>0</v>
      </c>
      <c r="BH107" s="210">
        <f t="shared" si="779"/>
        <v>0</v>
      </c>
      <c r="BI107" s="210">
        <f t="shared" si="735"/>
        <v>0</v>
      </c>
      <c r="BJ107" s="210">
        <f t="shared" si="736"/>
        <v>0</v>
      </c>
      <c r="BK107" s="210">
        <f t="shared" si="780"/>
        <v>0</v>
      </c>
      <c r="BL107" s="210">
        <f t="shared" si="737"/>
        <v>0</v>
      </c>
      <c r="BM107" s="210">
        <f t="shared" si="738"/>
        <v>0</v>
      </c>
      <c r="BN107" s="210">
        <f t="shared" si="781"/>
        <v>0</v>
      </c>
      <c r="BO107" s="210">
        <f t="shared" si="739"/>
        <v>0</v>
      </c>
      <c r="BP107" s="210">
        <f t="shared" si="740"/>
        <v>0</v>
      </c>
      <c r="BQ107" s="210">
        <f t="shared" si="782"/>
        <v>0</v>
      </c>
      <c r="BR107" s="210">
        <f t="shared" si="741"/>
        <v>0</v>
      </c>
      <c r="BS107" s="210">
        <f t="shared" si="742"/>
        <v>0</v>
      </c>
      <c r="BT107" s="210">
        <f t="shared" si="783"/>
        <v>0</v>
      </c>
      <c r="BU107" s="210">
        <f t="shared" si="743"/>
        <v>0</v>
      </c>
      <c r="BV107" s="210">
        <f t="shared" si="744"/>
        <v>0</v>
      </c>
      <c r="BW107" s="210">
        <f t="shared" si="784"/>
        <v>0</v>
      </c>
      <c r="BX107" s="210">
        <f t="shared" si="745"/>
        <v>0</v>
      </c>
      <c r="BY107" s="210">
        <f t="shared" si="746"/>
        <v>0</v>
      </c>
      <c r="BZ107" s="210">
        <f t="shared" si="785"/>
        <v>0</v>
      </c>
      <c r="CA107" s="210">
        <f t="shared" si="747"/>
        <v>0</v>
      </c>
      <c r="CB107" s="210">
        <f t="shared" si="748"/>
        <v>0</v>
      </c>
      <c r="CC107" s="210">
        <f t="shared" si="786"/>
        <v>0</v>
      </c>
      <c r="CD107" s="210">
        <f t="shared" si="749"/>
        <v>0</v>
      </c>
      <c r="CE107" s="210">
        <f t="shared" si="750"/>
        <v>0</v>
      </c>
      <c r="CF107" s="210">
        <f t="shared" si="787"/>
        <v>0</v>
      </c>
      <c r="CG107" s="210">
        <f t="shared" si="751"/>
        <v>0</v>
      </c>
      <c r="CH107" s="210">
        <f t="shared" si="752"/>
        <v>0</v>
      </c>
      <c r="CI107" s="210">
        <f t="shared" si="788"/>
        <v>0</v>
      </c>
      <c r="CJ107" s="210">
        <f t="shared" si="753"/>
        <v>0</v>
      </c>
      <c r="CK107" s="210">
        <f t="shared" si="754"/>
        <v>0</v>
      </c>
      <c r="CL107" s="210">
        <f t="shared" si="789"/>
        <v>0</v>
      </c>
      <c r="CM107" s="210">
        <f t="shared" si="755"/>
        <v>0</v>
      </c>
      <c r="CN107" s="210">
        <f t="shared" si="756"/>
        <v>0</v>
      </c>
      <c r="CO107" s="210">
        <f t="shared" si="790"/>
        <v>0</v>
      </c>
      <c r="CP107" s="210">
        <f t="shared" si="757"/>
        <v>0</v>
      </c>
      <c r="CQ107" s="210">
        <f t="shared" si="758"/>
        <v>0</v>
      </c>
      <c r="CR107" s="210">
        <f t="shared" si="791"/>
        <v>0</v>
      </c>
      <c r="CS107" s="210">
        <f t="shared" si="759"/>
        <v>0</v>
      </c>
      <c r="CT107" s="210">
        <f t="shared" si="760"/>
        <v>0</v>
      </c>
      <c r="CU107" s="56">
        <f t="shared" si="792"/>
        <v>0</v>
      </c>
      <c r="CV107" s="64"/>
      <c r="CX107" s="133">
        <f t="shared" si="649"/>
        <v>0</v>
      </c>
      <c r="CY107" s="131">
        <v>90</v>
      </c>
      <c r="DA107" s="133">
        <f t="shared" si="650"/>
        <v>0</v>
      </c>
      <c r="DB107" s="131">
        <v>90</v>
      </c>
      <c r="DD107" s="133">
        <f t="shared" si="651"/>
        <v>0</v>
      </c>
      <c r="DE107" s="131">
        <v>90</v>
      </c>
      <c r="DG107" s="133">
        <f t="shared" si="652"/>
        <v>0</v>
      </c>
      <c r="DH107" s="131">
        <v>90</v>
      </c>
      <c r="DJ107" s="133">
        <f t="shared" si="653"/>
        <v>0</v>
      </c>
      <c r="DK107" s="131">
        <v>90</v>
      </c>
      <c r="DM107" s="133">
        <f t="shared" si="654"/>
        <v>0</v>
      </c>
      <c r="DN107" s="131">
        <v>90</v>
      </c>
      <c r="DP107" s="133">
        <f t="shared" si="655"/>
        <v>0</v>
      </c>
      <c r="DQ107" s="131">
        <v>90</v>
      </c>
      <c r="DS107" s="133">
        <f t="shared" si="656"/>
        <v>0</v>
      </c>
      <c r="DT107" s="131">
        <v>90</v>
      </c>
      <c r="DV107" s="133">
        <f t="shared" si="657"/>
        <v>0</v>
      </c>
      <c r="DW107" s="131">
        <v>90</v>
      </c>
      <c r="DY107" s="133">
        <f t="shared" si="658"/>
        <v>0</v>
      </c>
      <c r="DZ107" s="131">
        <v>90</v>
      </c>
      <c r="EB107" s="133">
        <f t="shared" si="659"/>
        <v>0</v>
      </c>
      <c r="EC107" s="131">
        <v>90</v>
      </c>
      <c r="EE107" s="133">
        <f t="shared" si="660"/>
        <v>0</v>
      </c>
      <c r="EF107" s="131">
        <v>90</v>
      </c>
      <c r="EH107" s="133">
        <f t="shared" si="661"/>
        <v>0</v>
      </c>
      <c r="EI107" s="131">
        <v>90</v>
      </c>
      <c r="EK107" s="133">
        <f t="shared" si="662"/>
        <v>0</v>
      </c>
      <c r="EL107" s="131">
        <v>90</v>
      </c>
      <c r="EN107" s="133">
        <f t="shared" si="663"/>
        <v>0</v>
      </c>
      <c r="EO107" s="131">
        <v>90</v>
      </c>
      <c r="EQ107" s="133">
        <f t="shared" si="664"/>
        <v>0</v>
      </c>
      <c r="ER107" s="131">
        <v>90</v>
      </c>
      <c r="ET107" s="133">
        <f t="shared" si="665"/>
        <v>0</v>
      </c>
      <c r="EU107" s="131">
        <v>90</v>
      </c>
      <c r="EW107" s="133">
        <f t="shared" si="666"/>
        <v>0</v>
      </c>
      <c r="EX107" s="131">
        <v>90</v>
      </c>
      <c r="EZ107" s="133">
        <f t="shared" si="667"/>
        <v>0</v>
      </c>
      <c r="FA107" s="131">
        <v>90</v>
      </c>
      <c r="FC107" s="133">
        <f t="shared" si="668"/>
        <v>0</v>
      </c>
      <c r="FD107" s="131">
        <v>90</v>
      </c>
      <c r="FF107" s="133">
        <f t="shared" si="669"/>
        <v>0</v>
      </c>
      <c r="FG107" s="131">
        <v>90</v>
      </c>
      <c r="FI107" s="133">
        <f t="shared" si="670"/>
        <v>0</v>
      </c>
      <c r="FJ107" s="131">
        <v>90</v>
      </c>
      <c r="FL107" s="133">
        <f t="shared" si="671"/>
        <v>0</v>
      </c>
      <c r="FM107" s="131">
        <v>90</v>
      </c>
      <c r="FO107" s="133">
        <f t="shared" si="672"/>
        <v>0</v>
      </c>
      <c r="FP107" s="131">
        <v>90</v>
      </c>
      <c r="FR107" s="133">
        <f t="shared" si="673"/>
        <v>0</v>
      </c>
      <c r="FS107" s="131">
        <v>90</v>
      </c>
      <c r="FU107" s="133">
        <f t="shared" si="674"/>
        <v>0</v>
      </c>
      <c r="FV107" s="131">
        <v>90</v>
      </c>
      <c r="FX107" s="133">
        <f t="shared" si="675"/>
        <v>0</v>
      </c>
      <c r="FY107" s="131">
        <v>90</v>
      </c>
      <c r="GA107" s="133">
        <f t="shared" si="676"/>
        <v>0</v>
      </c>
      <c r="GB107" s="131">
        <v>90</v>
      </c>
      <c r="GD107" s="133">
        <f t="shared" si="677"/>
        <v>0</v>
      </c>
      <c r="GE107" s="131">
        <v>90</v>
      </c>
      <c r="GG107" s="133">
        <f t="shared" si="678"/>
        <v>0</v>
      </c>
      <c r="GH107" s="131">
        <v>90</v>
      </c>
      <c r="GJ107" s="133">
        <f t="shared" si="679"/>
        <v>0</v>
      </c>
      <c r="GK107" s="131">
        <v>90</v>
      </c>
      <c r="GM107" s="133">
        <f t="shared" si="680"/>
        <v>0</v>
      </c>
      <c r="GN107" s="131">
        <v>90</v>
      </c>
    </row>
    <row r="108" spans="1:211" x14ac:dyDescent="0.25">
      <c r="A108" s="65">
        <f t="shared" si="681"/>
        <v>0</v>
      </c>
      <c r="B108" s="65">
        <f t="shared" si="682"/>
        <v>0</v>
      </c>
      <c r="C108" s="227">
        <v>91</v>
      </c>
      <c r="D108" s="54">
        <f t="shared" si="692"/>
        <v>0</v>
      </c>
      <c r="E108" s="78">
        <f t="shared" si="793"/>
        <v>0</v>
      </c>
      <c r="F108" s="78"/>
      <c r="G108" s="55">
        <f t="shared" si="693"/>
        <v>0</v>
      </c>
      <c r="H108" s="56">
        <f t="shared" si="683"/>
        <v>0</v>
      </c>
      <c r="I108" s="78">
        <f t="shared" si="761"/>
        <v>40</v>
      </c>
      <c r="J108" s="78">
        <f t="shared" si="694"/>
        <v>0</v>
      </c>
      <c r="K108" s="78">
        <f t="shared" si="695"/>
        <v>0</v>
      </c>
      <c r="L108" s="78">
        <f t="shared" si="762"/>
        <v>60</v>
      </c>
      <c r="M108" s="55">
        <f t="shared" si="696"/>
        <v>0</v>
      </c>
      <c r="N108" s="56">
        <f t="shared" si="697"/>
        <v>0</v>
      </c>
      <c r="O108" s="78">
        <f t="shared" si="763"/>
        <v>0</v>
      </c>
      <c r="P108" s="78">
        <f t="shared" si="698"/>
        <v>0</v>
      </c>
      <c r="Q108" s="78">
        <f t="shared" si="699"/>
        <v>0</v>
      </c>
      <c r="R108" s="78">
        <f t="shared" si="764"/>
        <v>0</v>
      </c>
      <c r="S108" s="55">
        <f t="shared" si="700"/>
        <v>0</v>
      </c>
      <c r="T108" s="56">
        <f t="shared" si="765"/>
        <v>0</v>
      </c>
      <c r="U108" s="78">
        <f t="shared" si="766"/>
        <v>0</v>
      </c>
      <c r="V108" s="78">
        <f t="shared" si="701"/>
        <v>0</v>
      </c>
      <c r="W108" s="78">
        <f t="shared" si="702"/>
        <v>0</v>
      </c>
      <c r="X108" s="78">
        <f t="shared" si="767"/>
        <v>0</v>
      </c>
      <c r="Y108" s="55">
        <f t="shared" si="703"/>
        <v>0</v>
      </c>
      <c r="Z108" s="228">
        <f t="shared" si="704"/>
        <v>0</v>
      </c>
      <c r="AA108" s="3">
        <f t="shared" si="768"/>
        <v>0</v>
      </c>
      <c r="AB108" s="210">
        <f t="shared" si="705"/>
        <v>0</v>
      </c>
      <c r="AC108" s="210">
        <f t="shared" si="706"/>
        <v>0</v>
      </c>
      <c r="AD108" s="210">
        <f t="shared" ref="AD108" si="970">IF(AC107=0,AC$14,0)</f>
        <v>0</v>
      </c>
      <c r="AE108" s="210">
        <f t="shared" si="708"/>
        <v>0</v>
      </c>
      <c r="AF108" s="210">
        <f t="shared" si="709"/>
        <v>0</v>
      </c>
      <c r="AG108" s="210">
        <f t="shared" ref="AG108" si="971">IF(AF107=0,AF$14,0)</f>
        <v>0</v>
      </c>
      <c r="AH108" s="210">
        <f t="shared" si="711"/>
        <v>0</v>
      </c>
      <c r="AI108" s="210">
        <f t="shared" si="712"/>
        <v>0</v>
      </c>
      <c r="AJ108" s="210">
        <f t="shared" ref="AJ108" si="972">IF(AI107=0,AI$14,0)</f>
        <v>0</v>
      </c>
      <c r="AK108" s="210">
        <f t="shared" si="714"/>
        <v>0</v>
      </c>
      <c r="AL108" s="210">
        <f t="shared" si="715"/>
        <v>0</v>
      </c>
      <c r="AM108" s="210">
        <f t="shared" ref="AM108" si="973">IF(AL107=0,AL$14,0)</f>
        <v>0</v>
      </c>
      <c r="AN108" s="210">
        <f t="shared" si="717"/>
        <v>0</v>
      </c>
      <c r="AO108" s="210">
        <f t="shared" si="718"/>
        <v>0</v>
      </c>
      <c r="AP108" s="210">
        <f t="shared" ref="AP108" si="974">IF(AO107=0,AO$14,0)</f>
        <v>0</v>
      </c>
      <c r="AQ108" s="210">
        <f t="shared" si="720"/>
        <v>0</v>
      </c>
      <c r="AR108" s="210">
        <f t="shared" si="721"/>
        <v>0</v>
      </c>
      <c r="AS108" s="210">
        <f t="shared" ref="AS108" si="975">IF(AR107=0,AR$14,0)</f>
        <v>0</v>
      </c>
      <c r="AT108" s="210">
        <f t="shared" si="723"/>
        <v>0</v>
      </c>
      <c r="AU108" s="210">
        <f t="shared" si="724"/>
        <v>0</v>
      </c>
      <c r="AV108" s="210">
        <f t="shared" ref="AV108" si="976">IF(AU107=0,AU$14,0)</f>
        <v>0</v>
      </c>
      <c r="AW108" s="210">
        <f t="shared" si="726"/>
        <v>0</v>
      </c>
      <c r="AX108" s="210">
        <f t="shared" si="727"/>
        <v>0</v>
      </c>
      <c r="AY108" s="210">
        <f t="shared" ref="AY108" si="977">IF(AX107=0,AX$14,0)</f>
        <v>0</v>
      </c>
      <c r="AZ108" s="210">
        <f t="shared" si="729"/>
        <v>0</v>
      </c>
      <c r="BA108" s="210">
        <f t="shared" si="730"/>
        <v>0</v>
      </c>
      <c r="BB108" s="210">
        <f t="shared" si="777"/>
        <v>0</v>
      </c>
      <c r="BC108" s="210">
        <f t="shared" si="731"/>
        <v>0</v>
      </c>
      <c r="BD108" s="210">
        <f t="shared" si="732"/>
        <v>0</v>
      </c>
      <c r="BE108" s="210">
        <f t="shared" si="778"/>
        <v>0</v>
      </c>
      <c r="BF108" s="210">
        <f t="shared" si="733"/>
        <v>0</v>
      </c>
      <c r="BG108" s="210">
        <f t="shared" si="734"/>
        <v>0</v>
      </c>
      <c r="BH108" s="210">
        <f t="shared" si="779"/>
        <v>0</v>
      </c>
      <c r="BI108" s="210">
        <f t="shared" si="735"/>
        <v>0</v>
      </c>
      <c r="BJ108" s="210">
        <f t="shared" si="736"/>
        <v>0</v>
      </c>
      <c r="BK108" s="210">
        <f t="shared" si="780"/>
        <v>0</v>
      </c>
      <c r="BL108" s="210">
        <f t="shared" si="737"/>
        <v>0</v>
      </c>
      <c r="BM108" s="210">
        <f t="shared" si="738"/>
        <v>0</v>
      </c>
      <c r="BN108" s="210">
        <f t="shared" si="781"/>
        <v>0</v>
      </c>
      <c r="BO108" s="210">
        <f t="shared" si="739"/>
        <v>0</v>
      </c>
      <c r="BP108" s="210">
        <f t="shared" si="740"/>
        <v>0</v>
      </c>
      <c r="BQ108" s="210">
        <f t="shared" si="782"/>
        <v>0</v>
      </c>
      <c r="BR108" s="210">
        <f t="shared" si="741"/>
        <v>0</v>
      </c>
      <c r="BS108" s="210">
        <f t="shared" si="742"/>
        <v>0</v>
      </c>
      <c r="BT108" s="210">
        <f t="shared" si="783"/>
        <v>0</v>
      </c>
      <c r="BU108" s="210">
        <f t="shared" si="743"/>
        <v>0</v>
      </c>
      <c r="BV108" s="210">
        <f t="shared" si="744"/>
        <v>0</v>
      </c>
      <c r="BW108" s="210">
        <f t="shared" si="784"/>
        <v>0</v>
      </c>
      <c r="BX108" s="210">
        <f t="shared" si="745"/>
        <v>0</v>
      </c>
      <c r="BY108" s="210">
        <f t="shared" si="746"/>
        <v>0</v>
      </c>
      <c r="BZ108" s="210">
        <f t="shared" si="785"/>
        <v>0</v>
      </c>
      <c r="CA108" s="210">
        <f t="shared" si="747"/>
        <v>0</v>
      </c>
      <c r="CB108" s="210">
        <f t="shared" si="748"/>
        <v>0</v>
      </c>
      <c r="CC108" s="210">
        <f t="shared" si="786"/>
        <v>0</v>
      </c>
      <c r="CD108" s="210">
        <f t="shared" si="749"/>
        <v>0</v>
      </c>
      <c r="CE108" s="210">
        <f t="shared" si="750"/>
        <v>0</v>
      </c>
      <c r="CF108" s="210">
        <f t="shared" si="787"/>
        <v>0</v>
      </c>
      <c r="CG108" s="210">
        <f t="shared" si="751"/>
        <v>0</v>
      </c>
      <c r="CH108" s="210">
        <f t="shared" si="752"/>
        <v>0</v>
      </c>
      <c r="CI108" s="210">
        <f t="shared" si="788"/>
        <v>0</v>
      </c>
      <c r="CJ108" s="210">
        <f t="shared" si="753"/>
        <v>0</v>
      </c>
      <c r="CK108" s="210">
        <f t="shared" si="754"/>
        <v>0</v>
      </c>
      <c r="CL108" s="210">
        <f t="shared" si="789"/>
        <v>0</v>
      </c>
      <c r="CM108" s="210">
        <f t="shared" si="755"/>
        <v>0</v>
      </c>
      <c r="CN108" s="210">
        <f t="shared" si="756"/>
        <v>0</v>
      </c>
      <c r="CO108" s="210">
        <f t="shared" si="790"/>
        <v>0</v>
      </c>
      <c r="CP108" s="210">
        <f t="shared" si="757"/>
        <v>0</v>
      </c>
      <c r="CQ108" s="210">
        <f t="shared" si="758"/>
        <v>0</v>
      </c>
      <c r="CR108" s="210">
        <f t="shared" si="791"/>
        <v>0</v>
      </c>
      <c r="CS108" s="210">
        <f t="shared" si="759"/>
        <v>0</v>
      </c>
      <c r="CT108" s="210">
        <f t="shared" si="760"/>
        <v>0</v>
      </c>
      <c r="CU108" s="56">
        <f t="shared" si="792"/>
        <v>0</v>
      </c>
      <c r="CV108" s="64"/>
      <c r="CX108" s="133">
        <f t="shared" si="649"/>
        <v>0</v>
      </c>
      <c r="CY108" s="131">
        <v>91</v>
      </c>
      <c r="DA108" s="133">
        <f t="shared" si="650"/>
        <v>0</v>
      </c>
      <c r="DB108" s="131">
        <v>91</v>
      </c>
      <c r="DD108" s="133">
        <f t="shared" si="651"/>
        <v>0</v>
      </c>
      <c r="DE108" s="131">
        <v>91</v>
      </c>
      <c r="DG108" s="133">
        <f t="shared" si="652"/>
        <v>0</v>
      </c>
      <c r="DH108" s="131">
        <v>91</v>
      </c>
      <c r="DJ108" s="133">
        <f t="shared" si="653"/>
        <v>0</v>
      </c>
      <c r="DK108" s="131">
        <v>91</v>
      </c>
      <c r="DM108" s="133">
        <f t="shared" si="654"/>
        <v>0</v>
      </c>
      <c r="DN108" s="131">
        <v>91</v>
      </c>
      <c r="DP108" s="133">
        <f t="shared" si="655"/>
        <v>0</v>
      </c>
      <c r="DQ108" s="131">
        <v>91</v>
      </c>
      <c r="DS108" s="133">
        <f t="shared" si="656"/>
        <v>0</v>
      </c>
      <c r="DT108" s="131">
        <v>91</v>
      </c>
      <c r="DV108" s="133">
        <f t="shared" si="657"/>
        <v>0</v>
      </c>
      <c r="DW108" s="131">
        <v>91</v>
      </c>
      <c r="DY108" s="133">
        <f t="shared" si="658"/>
        <v>0</v>
      </c>
      <c r="DZ108" s="131">
        <v>91</v>
      </c>
      <c r="EB108" s="133">
        <f t="shared" si="659"/>
        <v>0</v>
      </c>
      <c r="EC108" s="131">
        <v>91</v>
      </c>
      <c r="EE108" s="133">
        <f t="shared" si="660"/>
        <v>0</v>
      </c>
      <c r="EF108" s="131">
        <v>91</v>
      </c>
      <c r="EH108" s="133">
        <f t="shared" si="661"/>
        <v>0</v>
      </c>
      <c r="EI108" s="131">
        <v>91</v>
      </c>
      <c r="EK108" s="133">
        <f t="shared" si="662"/>
        <v>0</v>
      </c>
      <c r="EL108" s="131">
        <v>91</v>
      </c>
      <c r="EN108" s="133">
        <f t="shared" si="663"/>
        <v>0</v>
      </c>
      <c r="EO108" s="131">
        <v>91</v>
      </c>
      <c r="EQ108" s="133">
        <f t="shared" si="664"/>
        <v>0</v>
      </c>
      <c r="ER108" s="131">
        <v>91</v>
      </c>
      <c r="ET108" s="133">
        <f t="shared" si="665"/>
        <v>0</v>
      </c>
      <c r="EU108" s="131">
        <v>91</v>
      </c>
      <c r="EW108" s="133">
        <f t="shared" si="666"/>
        <v>0</v>
      </c>
      <c r="EX108" s="131">
        <v>91</v>
      </c>
      <c r="EZ108" s="133">
        <f t="shared" si="667"/>
        <v>0</v>
      </c>
      <c r="FA108" s="131">
        <v>91</v>
      </c>
      <c r="FC108" s="133">
        <f t="shared" si="668"/>
        <v>0</v>
      </c>
      <c r="FD108" s="131">
        <v>91</v>
      </c>
      <c r="FF108" s="133">
        <f t="shared" si="669"/>
        <v>0</v>
      </c>
      <c r="FG108" s="131">
        <v>91</v>
      </c>
      <c r="FI108" s="133">
        <f t="shared" si="670"/>
        <v>0</v>
      </c>
      <c r="FJ108" s="131">
        <v>91</v>
      </c>
      <c r="FL108" s="133">
        <f t="shared" si="671"/>
        <v>0</v>
      </c>
      <c r="FM108" s="131">
        <v>91</v>
      </c>
      <c r="FO108" s="133">
        <f t="shared" si="672"/>
        <v>0</v>
      </c>
      <c r="FP108" s="131">
        <v>91</v>
      </c>
      <c r="FR108" s="133">
        <f t="shared" si="673"/>
        <v>0</v>
      </c>
      <c r="FS108" s="131">
        <v>91</v>
      </c>
      <c r="FU108" s="133">
        <f t="shared" si="674"/>
        <v>0</v>
      </c>
      <c r="FV108" s="131">
        <v>91</v>
      </c>
      <c r="FX108" s="133">
        <f t="shared" si="675"/>
        <v>0</v>
      </c>
      <c r="FY108" s="131">
        <v>91</v>
      </c>
      <c r="GA108" s="133">
        <f t="shared" si="676"/>
        <v>0</v>
      </c>
      <c r="GB108" s="131">
        <v>91</v>
      </c>
      <c r="GD108" s="133">
        <f t="shared" si="677"/>
        <v>0</v>
      </c>
      <c r="GE108" s="131">
        <v>91</v>
      </c>
      <c r="GG108" s="133">
        <f t="shared" si="678"/>
        <v>0</v>
      </c>
      <c r="GH108" s="131">
        <v>91</v>
      </c>
      <c r="GJ108" s="133">
        <f t="shared" si="679"/>
        <v>0</v>
      </c>
      <c r="GK108" s="131">
        <v>91</v>
      </c>
      <c r="GM108" s="133">
        <f t="shared" si="680"/>
        <v>0</v>
      </c>
      <c r="GN108" s="131">
        <v>91</v>
      </c>
    </row>
    <row r="109" spans="1:211" x14ac:dyDescent="0.25">
      <c r="A109" s="65">
        <f t="shared" si="681"/>
        <v>0</v>
      </c>
      <c r="B109" s="65">
        <f t="shared" si="682"/>
        <v>0</v>
      </c>
      <c r="C109" s="227">
        <v>92</v>
      </c>
      <c r="D109" s="54">
        <f t="shared" si="692"/>
        <v>0</v>
      </c>
      <c r="E109" s="78">
        <f t="shared" si="793"/>
        <v>0</v>
      </c>
      <c r="F109" s="78"/>
      <c r="G109" s="55">
        <f t="shared" si="693"/>
        <v>0</v>
      </c>
      <c r="H109" s="56">
        <f t="shared" si="683"/>
        <v>0</v>
      </c>
      <c r="I109" s="78">
        <f t="shared" si="761"/>
        <v>40</v>
      </c>
      <c r="J109" s="78">
        <f t="shared" si="694"/>
        <v>0</v>
      </c>
      <c r="K109" s="78">
        <f t="shared" si="695"/>
        <v>0</v>
      </c>
      <c r="L109" s="78">
        <f t="shared" si="762"/>
        <v>60</v>
      </c>
      <c r="M109" s="55">
        <f t="shared" si="696"/>
        <v>0</v>
      </c>
      <c r="N109" s="56">
        <f t="shared" si="697"/>
        <v>0</v>
      </c>
      <c r="O109" s="78">
        <f t="shared" si="763"/>
        <v>0</v>
      </c>
      <c r="P109" s="78">
        <f t="shared" si="698"/>
        <v>0</v>
      </c>
      <c r="Q109" s="78">
        <f t="shared" si="699"/>
        <v>0</v>
      </c>
      <c r="R109" s="78">
        <f t="shared" si="764"/>
        <v>0</v>
      </c>
      <c r="S109" s="55">
        <f t="shared" si="700"/>
        <v>0</v>
      </c>
      <c r="T109" s="56">
        <f t="shared" si="765"/>
        <v>0</v>
      </c>
      <c r="U109" s="78">
        <f t="shared" si="766"/>
        <v>0</v>
      </c>
      <c r="V109" s="78">
        <f t="shared" si="701"/>
        <v>0</v>
      </c>
      <c r="W109" s="78">
        <f t="shared" si="702"/>
        <v>0</v>
      </c>
      <c r="X109" s="78">
        <f t="shared" si="767"/>
        <v>0</v>
      </c>
      <c r="Y109" s="55">
        <f t="shared" si="703"/>
        <v>0</v>
      </c>
      <c r="Z109" s="228">
        <f t="shared" si="704"/>
        <v>0</v>
      </c>
      <c r="AA109" s="3">
        <f t="shared" si="768"/>
        <v>0</v>
      </c>
      <c r="AB109" s="210">
        <f t="shared" si="705"/>
        <v>0</v>
      </c>
      <c r="AC109" s="210">
        <f t="shared" si="706"/>
        <v>0</v>
      </c>
      <c r="AD109" s="210">
        <f t="shared" ref="AD109" si="978">IF(AC108=0,AC$14,0)</f>
        <v>0</v>
      </c>
      <c r="AE109" s="210">
        <f t="shared" si="708"/>
        <v>0</v>
      </c>
      <c r="AF109" s="210">
        <f t="shared" si="709"/>
        <v>0</v>
      </c>
      <c r="AG109" s="210">
        <f t="shared" ref="AG109" si="979">IF(AF108=0,AF$14,0)</f>
        <v>0</v>
      </c>
      <c r="AH109" s="210">
        <f t="shared" si="711"/>
        <v>0</v>
      </c>
      <c r="AI109" s="210">
        <f t="shared" si="712"/>
        <v>0</v>
      </c>
      <c r="AJ109" s="210">
        <f t="shared" ref="AJ109" si="980">IF(AI108=0,AI$14,0)</f>
        <v>0</v>
      </c>
      <c r="AK109" s="210">
        <f t="shared" si="714"/>
        <v>0</v>
      </c>
      <c r="AL109" s="210">
        <f t="shared" si="715"/>
        <v>0</v>
      </c>
      <c r="AM109" s="210">
        <f t="shared" ref="AM109" si="981">IF(AL108=0,AL$14,0)</f>
        <v>0</v>
      </c>
      <c r="AN109" s="210">
        <f t="shared" si="717"/>
        <v>0</v>
      </c>
      <c r="AO109" s="210">
        <f t="shared" si="718"/>
        <v>0</v>
      </c>
      <c r="AP109" s="210">
        <f t="shared" ref="AP109" si="982">IF(AO108=0,AO$14,0)</f>
        <v>0</v>
      </c>
      <c r="AQ109" s="210">
        <f t="shared" si="720"/>
        <v>0</v>
      </c>
      <c r="AR109" s="210">
        <f t="shared" si="721"/>
        <v>0</v>
      </c>
      <c r="AS109" s="210">
        <f t="shared" ref="AS109" si="983">IF(AR108=0,AR$14,0)</f>
        <v>0</v>
      </c>
      <c r="AT109" s="210">
        <f t="shared" si="723"/>
        <v>0</v>
      </c>
      <c r="AU109" s="210">
        <f t="shared" si="724"/>
        <v>0</v>
      </c>
      <c r="AV109" s="210">
        <f t="shared" ref="AV109" si="984">IF(AU108=0,AU$14,0)</f>
        <v>0</v>
      </c>
      <c r="AW109" s="210">
        <f t="shared" si="726"/>
        <v>0</v>
      </c>
      <c r="AX109" s="210">
        <f t="shared" si="727"/>
        <v>0</v>
      </c>
      <c r="AY109" s="210">
        <f t="shared" ref="AY109" si="985">IF(AX108=0,AX$14,0)</f>
        <v>0</v>
      </c>
      <c r="AZ109" s="210">
        <f t="shared" si="729"/>
        <v>0</v>
      </c>
      <c r="BA109" s="210">
        <f t="shared" si="730"/>
        <v>0</v>
      </c>
      <c r="BB109" s="210">
        <f t="shared" si="777"/>
        <v>0</v>
      </c>
      <c r="BC109" s="210">
        <f t="shared" si="731"/>
        <v>0</v>
      </c>
      <c r="BD109" s="210">
        <f t="shared" si="732"/>
        <v>0</v>
      </c>
      <c r="BE109" s="210">
        <f t="shared" si="778"/>
        <v>0</v>
      </c>
      <c r="BF109" s="210">
        <f t="shared" si="733"/>
        <v>0</v>
      </c>
      <c r="BG109" s="210">
        <f t="shared" si="734"/>
        <v>0</v>
      </c>
      <c r="BH109" s="210">
        <f t="shared" si="779"/>
        <v>0</v>
      </c>
      <c r="BI109" s="210">
        <f t="shared" si="735"/>
        <v>0</v>
      </c>
      <c r="BJ109" s="210">
        <f t="shared" si="736"/>
        <v>0</v>
      </c>
      <c r="BK109" s="210">
        <f t="shared" si="780"/>
        <v>0</v>
      </c>
      <c r="BL109" s="210">
        <f t="shared" si="737"/>
        <v>0</v>
      </c>
      <c r="BM109" s="210">
        <f t="shared" si="738"/>
        <v>0</v>
      </c>
      <c r="BN109" s="210">
        <f t="shared" si="781"/>
        <v>0</v>
      </c>
      <c r="BO109" s="210">
        <f t="shared" si="739"/>
        <v>0</v>
      </c>
      <c r="BP109" s="210">
        <f t="shared" si="740"/>
        <v>0</v>
      </c>
      <c r="BQ109" s="210">
        <f t="shared" si="782"/>
        <v>0</v>
      </c>
      <c r="BR109" s="210">
        <f t="shared" si="741"/>
        <v>0</v>
      </c>
      <c r="BS109" s="210">
        <f t="shared" si="742"/>
        <v>0</v>
      </c>
      <c r="BT109" s="210">
        <f t="shared" si="783"/>
        <v>0</v>
      </c>
      <c r="BU109" s="210">
        <f t="shared" si="743"/>
        <v>0</v>
      </c>
      <c r="BV109" s="210">
        <f t="shared" si="744"/>
        <v>0</v>
      </c>
      <c r="BW109" s="210">
        <f t="shared" si="784"/>
        <v>0</v>
      </c>
      <c r="BX109" s="210">
        <f t="shared" si="745"/>
        <v>0</v>
      </c>
      <c r="BY109" s="210">
        <f t="shared" si="746"/>
        <v>0</v>
      </c>
      <c r="BZ109" s="210">
        <f t="shared" si="785"/>
        <v>0</v>
      </c>
      <c r="CA109" s="210">
        <f t="shared" si="747"/>
        <v>0</v>
      </c>
      <c r="CB109" s="210">
        <f t="shared" si="748"/>
        <v>0</v>
      </c>
      <c r="CC109" s="210">
        <f t="shared" si="786"/>
        <v>0</v>
      </c>
      <c r="CD109" s="210">
        <f t="shared" si="749"/>
        <v>0</v>
      </c>
      <c r="CE109" s="210">
        <f t="shared" si="750"/>
        <v>0</v>
      </c>
      <c r="CF109" s="210">
        <f t="shared" si="787"/>
        <v>0</v>
      </c>
      <c r="CG109" s="210">
        <f t="shared" si="751"/>
        <v>0</v>
      </c>
      <c r="CH109" s="210">
        <f t="shared" si="752"/>
        <v>0</v>
      </c>
      <c r="CI109" s="210">
        <f t="shared" si="788"/>
        <v>0</v>
      </c>
      <c r="CJ109" s="210">
        <f t="shared" si="753"/>
        <v>0</v>
      </c>
      <c r="CK109" s="210">
        <f t="shared" si="754"/>
        <v>0</v>
      </c>
      <c r="CL109" s="210">
        <f t="shared" si="789"/>
        <v>0</v>
      </c>
      <c r="CM109" s="210">
        <f t="shared" si="755"/>
        <v>0</v>
      </c>
      <c r="CN109" s="210">
        <f t="shared" si="756"/>
        <v>0</v>
      </c>
      <c r="CO109" s="210">
        <f t="shared" si="790"/>
        <v>0</v>
      </c>
      <c r="CP109" s="210">
        <f t="shared" si="757"/>
        <v>0</v>
      </c>
      <c r="CQ109" s="210">
        <f t="shared" si="758"/>
        <v>0</v>
      </c>
      <c r="CR109" s="210">
        <f t="shared" si="791"/>
        <v>0</v>
      </c>
      <c r="CS109" s="210">
        <f t="shared" si="759"/>
        <v>0</v>
      </c>
      <c r="CT109" s="210">
        <f t="shared" si="760"/>
        <v>0</v>
      </c>
      <c r="CU109" s="56">
        <f t="shared" si="792"/>
        <v>0</v>
      </c>
      <c r="CV109" s="64"/>
      <c r="CX109" s="133">
        <f t="shared" si="649"/>
        <v>0</v>
      </c>
      <c r="CY109" s="131">
        <v>92</v>
      </c>
      <c r="DA109" s="133">
        <f t="shared" si="650"/>
        <v>0</v>
      </c>
      <c r="DB109" s="131">
        <v>92</v>
      </c>
      <c r="DD109" s="133">
        <f t="shared" si="651"/>
        <v>0</v>
      </c>
      <c r="DE109" s="131">
        <v>92</v>
      </c>
      <c r="DG109" s="133">
        <f t="shared" si="652"/>
        <v>0</v>
      </c>
      <c r="DH109" s="131">
        <v>92</v>
      </c>
      <c r="DJ109" s="133">
        <f t="shared" si="653"/>
        <v>0</v>
      </c>
      <c r="DK109" s="131">
        <v>92</v>
      </c>
      <c r="DM109" s="133">
        <f t="shared" si="654"/>
        <v>0</v>
      </c>
      <c r="DN109" s="131">
        <v>92</v>
      </c>
      <c r="DP109" s="133">
        <f t="shared" si="655"/>
        <v>0</v>
      </c>
      <c r="DQ109" s="131">
        <v>92</v>
      </c>
      <c r="DS109" s="133">
        <f t="shared" si="656"/>
        <v>0</v>
      </c>
      <c r="DT109" s="131">
        <v>92</v>
      </c>
      <c r="DV109" s="133">
        <f t="shared" si="657"/>
        <v>0</v>
      </c>
      <c r="DW109" s="131">
        <v>92</v>
      </c>
      <c r="DY109" s="133">
        <f t="shared" si="658"/>
        <v>0</v>
      </c>
      <c r="DZ109" s="131">
        <v>92</v>
      </c>
      <c r="EB109" s="133">
        <f t="shared" si="659"/>
        <v>0</v>
      </c>
      <c r="EC109" s="131">
        <v>92</v>
      </c>
      <c r="EE109" s="133">
        <f t="shared" si="660"/>
        <v>0</v>
      </c>
      <c r="EF109" s="131">
        <v>92</v>
      </c>
      <c r="EH109" s="133">
        <f t="shared" si="661"/>
        <v>0</v>
      </c>
      <c r="EI109" s="131">
        <v>92</v>
      </c>
      <c r="EK109" s="133">
        <f t="shared" si="662"/>
        <v>0</v>
      </c>
      <c r="EL109" s="131">
        <v>92</v>
      </c>
      <c r="EN109" s="133">
        <f t="shared" si="663"/>
        <v>0</v>
      </c>
      <c r="EO109" s="131">
        <v>92</v>
      </c>
      <c r="EQ109" s="133">
        <f t="shared" si="664"/>
        <v>0</v>
      </c>
      <c r="ER109" s="131">
        <v>92</v>
      </c>
      <c r="ET109" s="133">
        <f t="shared" si="665"/>
        <v>0</v>
      </c>
      <c r="EU109" s="131">
        <v>92</v>
      </c>
      <c r="EW109" s="133">
        <f t="shared" si="666"/>
        <v>0</v>
      </c>
      <c r="EX109" s="131">
        <v>92</v>
      </c>
      <c r="EZ109" s="133">
        <f t="shared" si="667"/>
        <v>0</v>
      </c>
      <c r="FA109" s="131">
        <v>92</v>
      </c>
      <c r="FC109" s="133">
        <f t="shared" si="668"/>
        <v>0</v>
      </c>
      <c r="FD109" s="131">
        <v>92</v>
      </c>
      <c r="FF109" s="133">
        <f t="shared" si="669"/>
        <v>0</v>
      </c>
      <c r="FG109" s="131">
        <v>92</v>
      </c>
      <c r="FI109" s="133">
        <f t="shared" si="670"/>
        <v>0</v>
      </c>
      <c r="FJ109" s="131">
        <v>92</v>
      </c>
      <c r="FL109" s="133">
        <f t="shared" si="671"/>
        <v>0</v>
      </c>
      <c r="FM109" s="131">
        <v>92</v>
      </c>
      <c r="FO109" s="133">
        <f t="shared" si="672"/>
        <v>0</v>
      </c>
      <c r="FP109" s="131">
        <v>92</v>
      </c>
      <c r="FR109" s="133">
        <f t="shared" si="673"/>
        <v>0</v>
      </c>
      <c r="FS109" s="131">
        <v>92</v>
      </c>
      <c r="FU109" s="133">
        <f t="shared" si="674"/>
        <v>0</v>
      </c>
      <c r="FV109" s="131">
        <v>92</v>
      </c>
      <c r="FX109" s="133">
        <f t="shared" si="675"/>
        <v>0</v>
      </c>
      <c r="FY109" s="131">
        <v>92</v>
      </c>
      <c r="GA109" s="133">
        <f t="shared" si="676"/>
        <v>0</v>
      </c>
      <c r="GB109" s="131">
        <v>92</v>
      </c>
      <c r="GD109" s="133">
        <f t="shared" si="677"/>
        <v>0</v>
      </c>
      <c r="GE109" s="131">
        <v>92</v>
      </c>
      <c r="GG109" s="133">
        <f t="shared" si="678"/>
        <v>0</v>
      </c>
      <c r="GH109" s="131">
        <v>92</v>
      </c>
      <c r="GJ109" s="133">
        <f t="shared" si="679"/>
        <v>0</v>
      </c>
      <c r="GK109" s="131">
        <v>92</v>
      </c>
      <c r="GM109" s="133">
        <f t="shared" si="680"/>
        <v>0</v>
      </c>
      <c r="GN109" s="131">
        <v>92</v>
      </c>
    </row>
    <row r="110" spans="1:211" x14ac:dyDescent="0.25">
      <c r="A110" s="65">
        <f t="shared" si="681"/>
        <v>0</v>
      </c>
      <c r="B110" s="65">
        <f t="shared" si="682"/>
        <v>0</v>
      </c>
      <c r="C110" s="227">
        <v>93</v>
      </c>
      <c r="D110" s="54">
        <f t="shared" si="692"/>
        <v>0</v>
      </c>
      <c r="E110" s="78">
        <f t="shared" si="793"/>
        <v>0</v>
      </c>
      <c r="F110" s="78"/>
      <c r="G110" s="55">
        <f t="shared" si="693"/>
        <v>0</v>
      </c>
      <c r="H110" s="56">
        <f t="shared" si="683"/>
        <v>0</v>
      </c>
      <c r="I110" s="78">
        <f t="shared" si="761"/>
        <v>40</v>
      </c>
      <c r="J110" s="78">
        <f t="shared" si="694"/>
        <v>0</v>
      </c>
      <c r="K110" s="78">
        <f t="shared" si="695"/>
        <v>0</v>
      </c>
      <c r="L110" s="78">
        <f t="shared" si="762"/>
        <v>60</v>
      </c>
      <c r="M110" s="55">
        <f t="shared" si="696"/>
        <v>0</v>
      </c>
      <c r="N110" s="56">
        <f t="shared" si="697"/>
        <v>0</v>
      </c>
      <c r="O110" s="78">
        <f t="shared" si="763"/>
        <v>0</v>
      </c>
      <c r="P110" s="78">
        <f t="shared" si="698"/>
        <v>0</v>
      </c>
      <c r="Q110" s="78">
        <f t="shared" si="699"/>
        <v>0</v>
      </c>
      <c r="R110" s="78">
        <f t="shared" si="764"/>
        <v>0</v>
      </c>
      <c r="S110" s="55">
        <f t="shared" si="700"/>
        <v>0</v>
      </c>
      <c r="T110" s="56">
        <f t="shared" si="765"/>
        <v>0</v>
      </c>
      <c r="U110" s="78">
        <f t="shared" si="766"/>
        <v>0</v>
      </c>
      <c r="V110" s="78">
        <f t="shared" si="701"/>
        <v>0</v>
      </c>
      <c r="W110" s="78">
        <f t="shared" si="702"/>
        <v>0</v>
      </c>
      <c r="X110" s="78">
        <f t="shared" si="767"/>
        <v>0</v>
      </c>
      <c r="Y110" s="55">
        <f t="shared" si="703"/>
        <v>0</v>
      </c>
      <c r="Z110" s="228">
        <f t="shared" si="704"/>
        <v>0</v>
      </c>
      <c r="AA110" s="3">
        <f t="shared" si="768"/>
        <v>0</v>
      </c>
      <c r="AB110" s="210">
        <f t="shared" si="705"/>
        <v>0</v>
      </c>
      <c r="AC110" s="210">
        <f t="shared" si="706"/>
        <v>0</v>
      </c>
      <c r="AD110" s="210">
        <f t="shared" ref="AD110" si="986">IF(AC109=0,AC$14,0)</f>
        <v>0</v>
      </c>
      <c r="AE110" s="210">
        <f t="shared" si="708"/>
        <v>0</v>
      </c>
      <c r="AF110" s="210">
        <f t="shared" si="709"/>
        <v>0</v>
      </c>
      <c r="AG110" s="210">
        <f t="shared" ref="AG110" si="987">IF(AF109=0,AF$14,0)</f>
        <v>0</v>
      </c>
      <c r="AH110" s="210">
        <f t="shared" si="711"/>
        <v>0</v>
      </c>
      <c r="AI110" s="210">
        <f t="shared" si="712"/>
        <v>0</v>
      </c>
      <c r="AJ110" s="210">
        <f t="shared" ref="AJ110" si="988">IF(AI109=0,AI$14,0)</f>
        <v>0</v>
      </c>
      <c r="AK110" s="210">
        <f t="shared" si="714"/>
        <v>0</v>
      </c>
      <c r="AL110" s="210">
        <f t="shared" si="715"/>
        <v>0</v>
      </c>
      <c r="AM110" s="210">
        <f t="shared" ref="AM110" si="989">IF(AL109=0,AL$14,0)</f>
        <v>0</v>
      </c>
      <c r="AN110" s="210">
        <f t="shared" si="717"/>
        <v>0</v>
      </c>
      <c r="AO110" s="210">
        <f t="shared" si="718"/>
        <v>0</v>
      </c>
      <c r="AP110" s="210">
        <f t="shared" ref="AP110" si="990">IF(AO109=0,AO$14,0)</f>
        <v>0</v>
      </c>
      <c r="AQ110" s="210">
        <f t="shared" si="720"/>
        <v>0</v>
      </c>
      <c r="AR110" s="210">
        <f t="shared" si="721"/>
        <v>0</v>
      </c>
      <c r="AS110" s="210">
        <f t="shared" ref="AS110" si="991">IF(AR109=0,AR$14,0)</f>
        <v>0</v>
      </c>
      <c r="AT110" s="210">
        <f t="shared" si="723"/>
        <v>0</v>
      </c>
      <c r="AU110" s="210">
        <f t="shared" si="724"/>
        <v>0</v>
      </c>
      <c r="AV110" s="210">
        <f t="shared" ref="AV110" si="992">IF(AU109=0,AU$14,0)</f>
        <v>0</v>
      </c>
      <c r="AW110" s="210">
        <f t="shared" si="726"/>
        <v>0</v>
      </c>
      <c r="AX110" s="210">
        <f t="shared" si="727"/>
        <v>0</v>
      </c>
      <c r="AY110" s="210">
        <f t="shared" ref="AY110" si="993">IF(AX109=0,AX$14,0)</f>
        <v>0</v>
      </c>
      <c r="AZ110" s="210">
        <f t="shared" si="729"/>
        <v>0</v>
      </c>
      <c r="BA110" s="210">
        <f t="shared" si="730"/>
        <v>0</v>
      </c>
      <c r="BB110" s="210">
        <f t="shared" si="777"/>
        <v>0</v>
      </c>
      <c r="BC110" s="210">
        <f t="shared" si="731"/>
        <v>0</v>
      </c>
      <c r="BD110" s="210">
        <f t="shared" si="732"/>
        <v>0</v>
      </c>
      <c r="BE110" s="210">
        <f t="shared" si="778"/>
        <v>0</v>
      </c>
      <c r="BF110" s="210">
        <f t="shared" si="733"/>
        <v>0</v>
      </c>
      <c r="BG110" s="210">
        <f t="shared" si="734"/>
        <v>0</v>
      </c>
      <c r="BH110" s="210">
        <f t="shared" si="779"/>
        <v>0</v>
      </c>
      <c r="BI110" s="210">
        <f t="shared" si="735"/>
        <v>0</v>
      </c>
      <c r="BJ110" s="210">
        <f t="shared" si="736"/>
        <v>0</v>
      </c>
      <c r="BK110" s="210">
        <f t="shared" si="780"/>
        <v>0</v>
      </c>
      <c r="BL110" s="210">
        <f t="shared" si="737"/>
        <v>0</v>
      </c>
      <c r="BM110" s="210">
        <f t="shared" si="738"/>
        <v>0</v>
      </c>
      <c r="BN110" s="210">
        <f t="shared" si="781"/>
        <v>0</v>
      </c>
      <c r="BO110" s="210">
        <f t="shared" si="739"/>
        <v>0</v>
      </c>
      <c r="BP110" s="210">
        <f t="shared" si="740"/>
        <v>0</v>
      </c>
      <c r="BQ110" s="210">
        <f t="shared" si="782"/>
        <v>0</v>
      </c>
      <c r="BR110" s="210">
        <f t="shared" si="741"/>
        <v>0</v>
      </c>
      <c r="BS110" s="210">
        <f t="shared" si="742"/>
        <v>0</v>
      </c>
      <c r="BT110" s="210">
        <f t="shared" si="783"/>
        <v>0</v>
      </c>
      <c r="BU110" s="210">
        <f t="shared" si="743"/>
        <v>0</v>
      </c>
      <c r="BV110" s="210">
        <f t="shared" si="744"/>
        <v>0</v>
      </c>
      <c r="BW110" s="210">
        <f t="shared" si="784"/>
        <v>0</v>
      </c>
      <c r="BX110" s="210">
        <f t="shared" si="745"/>
        <v>0</v>
      </c>
      <c r="BY110" s="210">
        <f t="shared" si="746"/>
        <v>0</v>
      </c>
      <c r="BZ110" s="210">
        <f t="shared" si="785"/>
        <v>0</v>
      </c>
      <c r="CA110" s="210">
        <f t="shared" si="747"/>
        <v>0</v>
      </c>
      <c r="CB110" s="210">
        <f t="shared" si="748"/>
        <v>0</v>
      </c>
      <c r="CC110" s="210">
        <f t="shared" si="786"/>
        <v>0</v>
      </c>
      <c r="CD110" s="210">
        <f t="shared" si="749"/>
        <v>0</v>
      </c>
      <c r="CE110" s="210">
        <f t="shared" si="750"/>
        <v>0</v>
      </c>
      <c r="CF110" s="210">
        <f t="shared" si="787"/>
        <v>0</v>
      </c>
      <c r="CG110" s="210">
        <f t="shared" si="751"/>
        <v>0</v>
      </c>
      <c r="CH110" s="210">
        <f t="shared" si="752"/>
        <v>0</v>
      </c>
      <c r="CI110" s="210">
        <f t="shared" si="788"/>
        <v>0</v>
      </c>
      <c r="CJ110" s="210">
        <f t="shared" si="753"/>
        <v>0</v>
      </c>
      <c r="CK110" s="210">
        <f t="shared" si="754"/>
        <v>0</v>
      </c>
      <c r="CL110" s="210">
        <f t="shared" si="789"/>
        <v>0</v>
      </c>
      <c r="CM110" s="210">
        <f t="shared" si="755"/>
        <v>0</v>
      </c>
      <c r="CN110" s="210">
        <f t="shared" si="756"/>
        <v>0</v>
      </c>
      <c r="CO110" s="210">
        <f t="shared" si="790"/>
        <v>0</v>
      </c>
      <c r="CP110" s="210">
        <f t="shared" si="757"/>
        <v>0</v>
      </c>
      <c r="CQ110" s="210">
        <f t="shared" si="758"/>
        <v>0</v>
      </c>
      <c r="CR110" s="210">
        <f t="shared" si="791"/>
        <v>0</v>
      </c>
      <c r="CS110" s="210">
        <f t="shared" si="759"/>
        <v>0</v>
      </c>
      <c r="CT110" s="210">
        <f t="shared" si="760"/>
        <v>0</v>
      </c>
      <c r="CU110" s="56">
        <f t="shared" si="792"/>
        <v>0</v>
      </c>
      <c r="CV110" s="64"/>
      <c r="CX110" s="133">
        <f t="shared" si="649"/>
        <v>0</v>
      </c>
      <c r="CY110" s="131">
        <v>93</v>
      </c>
      <c r="DA110" s="133">
        <f t="shared" si="650"/>
        <v>0</v>
      </c>
      <c r="DB110" s="131">
        <v>93</v>
      </c>
      <c r="DD110" s="133">
        <f t="shared" si="651"/>
        <v>0</v>
      </c>
      <c r="DE110" s="131">
        <v>93</v>
      </c>
      <c r="DG110" s="133">
        <f t="shared" si="652"/>
        <v>0</v>
      </c>
      <c r="DH110" s="131">
        <v>93</v>
      </c>
      <c r="DJ110" s="133">
        <f t="shared" si="653"/>
        <v>0</v>
      </c>
      <c r="DK110" s="131">
        <v>93</v>
      </c>
      <c r="DM110" s="133">
        <f t="shared" si="654"/>
        <v>0</v>
      </c>
      <c r="DN110" s="131">
        <v>93</v>
      </c>
      <c r="DP110" s="133">
        <f t="shared" si="655"/>
        <v>0</v>
      </c>
      <c r="DQ110" s="131">
        <v>93</v>
      </c>
      <c r="DS110" s="133">
        <f t="shared" si="656"/>
        <v>0</v>
      </c>
      <c r="DT110" s="131">
        <v>93</v>
      </c>
      <c r="DV110" s="133">
        <f t="shared" si="657"/>
        <v>0</v>
      </c>
      <c r="DW110" s="131">
        <v>93</v>
      </c>
      <c r="DY110" s="133">
        <f t="shared" si="658"/>
        <v>0</v>
      </c>
      <c r="DZ110" s="131">
        <v>93</v>
      </c>
      <c r="EB110" s="133">
        <f t="shared" si="659"/>
        <v>0</v>
      </c>
      <c r="EC110" s="131">
        <v>93</v>
      </c>
      <c r="EE110" s="133">
        <f t="shared" si="660"/>
        <v>0</v>
      </c>
      <c r="EF110" s="131">
        <v>93</v>
      </c>
      <c r="EH110" s="133">
        <f t="shared" si="661"/>
        <v>0</v>
      </c>
      <c r="EI110" s="131">
        <v>93</v>
      </c>
      <c r="EK110" s="133">
        <f t="shared" si="662"/>
        <v>0</v>
      </c>
      <c r="EL110" s="131">
        <v>93</v>
      </c>
      <c r="EN110" s="133">
        <f t="shared" si="663"/>
        <v>0</v>
      </c>
      <c r="EO110" s="131">
        <v>93</v>
      </c>
      <c r="EQ110" s="133">
        <f t="shared" si="664"/>
        <v>0</v>
      </c>
      <c r="ER110" s="131">
        <v>93</v>
      </c>
      <c r="ET110" s="133">
        <f t="shared" si="665"/>
        <v>0</v>
      </c>
      <c r="EU110" s="131">
        <v>93</v>
      </c>
      <c r="EW110" s="133">
        <f t="shared" si="666"/>
        <v>0</v>
      </c>
      <c r="EX110" s="131">
        <v>93</v>
      </c>
      <c r="EZ110" s="133">
        <f t="shared" si="667"/>
        <v>0</v>
      </c>
      <c r="FA110" s="131">
        <v>93</v>
      </c>
      <c r="FC110" s="133">
        <f t="shared" si="668"/>
        <v>0</v>
      </c>
      <c r="FD110" s="131">
        <v>93</v>
      </c>
      <c r="FF110" s="133">
        <f t="shared" si="669"/>
        <v>0</v>
      </c>
      <c r="FG110" s="131">
        <v>93</v>
      </c>
      <c r="FI110" s="133">
        <f t="shared" si="670"/>
        <v>0</v>
      </c>
      <c r="FJ110" s="131">
        <v>93</v>
      </c>
      <c r="FL110" s="133">
        <f t="shared" si="671"/>
        <v>0</v>
      </c>
      <c r="FM110" s="131">
        <v>93</v>
      </c>
      <c r="FO110" s="133">
        <f t="shared" si="672"/>
        <v>0</v>
      </c>
      <c r="FP110" s="131">
        <v>93</v>
      </c>
      <c r="FR110" s="133">
        <f t="shared" si="673"/>
        <v>0</v>
      </c>
      <c r="FS110" s="131">
        <v>93</v>
      </c>
      <c r="FU110" s="133">
        <f t="shared" si="674"/>
        <v>0</v>
      </c>
      <c r="FV110" s="131">
        <v>93</v>
      </c>
      <c r="FX110" s="133">
        <f t="shared" si="675"/>
        <v>0</v>
      </c>
      <c r="FY110" s="131">
        <v>93</v>
      </c>
      <c r="GA110" s="133">
        <f t="shared" si="676"/>
        <v>0</v>
      </c>
      <c r="GB110" s="131">
        <v>93</v>
      </c>
      <c r="GD110" s="133">
        <f t="shared" si="677"/>
        <v>0</v>
      </c>
      <c r="GE110" s="131">
        <v>93</v>
      </c>
      <c r="GG110" s="133">
        <f t="shared" si="678"/>
        <v>0</v>
      </c>
      <c r="GH110" s="131">
        <v>93</v>
      </c>
      <c r="GJ110" s="133">
        <f t="shared" si="679"/>
        <v>0</v>
      </c>
      <c r="GK110" s="131">
        <v>93</v>
      </c>
      <c r="GM110" s="133">
        <f t="shared" si="680"/>
        <v>0</v>
      </c>
      <c r="GN110" s="131">
        <v>93</v>
      </c>
    </row>
    <row r="111" spans="1:211" x14ac:dyDescent="0.25">
      <c r="A111" s="65">
        <f t="shared" si="681"/>
        <v>0</v>
      </c>
      <c r="B111" s="65">
        <f t="shared" si="682"/>
        <v>0</v>
      </c>
      <c r="C111" s="227">
        <v>94</v>
      </c>
      <c r="D111" s="54">
        <f t="shared" si="692"/>
        <v>0</v>
      </c>
      <c r="E111" s="78">
        <f t="shared" si="793"/>
        <v>0</v>
      </c>
      <c r="F111" s="78"/>
      <c r="G111" s="55">
        <f t="shared" si="693"/>
        <v>0</v>
      </c>
      <c r="H111" s="56">
        <f t="shared" si="683"/>
        <v>0</v>
      </c>
      <c r="I111" s="78">
        <f t="shared" si="761"/>
        <v>40</v>
      </c>
      <c r="J111" s="78">
        <f t="shared" si="694"/>
        <v>0</v>
      </c>
      <c r="K111" s="78">
        <f t="shared" si="695"/>
        <v>0</v>
      </c>
      <c r="L111" s="78">
        <f t="shared" si="762"/>
        <v>60</v>
      </c>
      <c r="M111" s="55">
        <f t="shared" si="696"/>
        <v>0</v>
      </c>
      <c r="N111" s="56">
        <f t="shared" si="697"/>
        <v>0</v>
      </c>
      <c r="O111" s="78">
        <f t="shared" si="763"/>
        <v>0</v>
      </c>
      <c r="P111" s="78">
        <f t="shared" si="698"/>
        <v>0</v>
      </c>
      <c r="Q111" s="78">
        <f t="shared" si="699"/>
        <v>0</v>
      </c>
      <c r="R111" s="78">
        <f t="shared" si="764"/>
        <v>0</v>
      </c>
      <c r="S111" s="55">
        <f t="shared" si="700"/>
        <v>0</v>
      </c>
      <c r="T111" s="56">
        <f t="shared" si="765"/>
        <v>0</v>
      </c>
      <c r="U111" s="78">
        <f t="shared" si="766"/>
        <v>0</v>
      </c>
      <c r="V111" s="78">
        <f t="shared" si="701"/>
        <v>0</v>
      </c>
      <c r="W111" s="78">
        <f t="shared" si="702"/>
        <v>0</v>
      </c>
      <c r="X111" s="78">
        <f t="shared" si="767"/>
        <v>0</v>
      </c>
      <c r="Y111" s="55">
        <f t="shared" si="703"/>
        <v>0</v>
      </c>
      <c r="Z111" s="228">
        <f t="shared" si="704"/>
        <v>0</v>
      </c>
      <c r="AA111" s="3">
        <f t="shared" si="768"/>
        <v>0</v>
      </c>
      <c r="AB111" s="210">
        <f t="shared" si="705"/>
        <v>0</v>
      </c>
      <c r="AC111" s="210">
        <f t="shared" si="706"/>
        <v>0</v>
      </c>
      <c r="AD111" s="210">
        <f t="shared" ref="AD111" si="994">IF(AC110=0,AC$14,0)</f>
        <v>0</v>
      </c>
      <c r="AE111" s="210">
        <f t="shared" si="708"/>
        <v>0</v>
      </c>
      <c r="AF111" s="210">
        <f t="shared" si="709"/>
        <v>0</v>
      </c>
      <c r="AG111" s="210">
        <f t="shared" ref="AG111" si="995">IF(AF110=0,AF$14,0)</f>
        <v>0</v>
      </c>
      <c r="AH111" s="210">
        <f t="shared" si="711"/>
        <v>0</v>
      </c>
      <c r="AI111" s="210">
        <f t="shared" si="712"/>
        <v>0</v>
      </c>
      <c r="AJ111" s="210">
        <f t="shared" ref="AJ111" si="996">IF(AI110=0,AI$14,0)</f>
        <v>0</v>
      </c>
      <c r="AK111" s="210">
        <f t="shared" si="714"/>
        <v>0</v>
      </c>
      <c r="AL111" s="210">
        <f t="shared" si="715"/>
        <v>0</v>
      </c>
      <c r="AM111" s="210">
        <f t="shared" ref="AM111" si="997">IF(AL110=0,AL$14,0)</f>
        <v>0</v>
      </c>
      <c r="AN111" s="210">
        <f t="shared" si="717"/>
        <v>0</v>
      </c>
      <c r="AO111" s="210">
        <f t="shared" si="718"/>
        <v>0</v>
      </c>
      <c r="AP111" s="210">
        <f t="shared" ref="AP111" si="998">IF(AO110=0,AO$14,0)</f>
        <v>0</v>
      </c>
      <c r="AQ111" s="210">
        <f t="shared" si="720"/>
        <v>0</v>
      </c>
      <c r="AR111" s="210">
        <f t="shared" si="721"/>
        <v>0</v>
      </c>
      <c r="AS111" s="210">
        <f t="shared" ref="AS111" si="999">IF(AR110=0,AR$14,0)</f>
        <v>0</v>
      </c>
      <c r="AT111" s="210">
        <f t="shared" si="723"/>
        <v>0</v>
      </c>
      <c r="AU111" s="210">
        <f t="shared" si="724"/>
        <v>0</v>
      </c>
      <c r="AV111" s="210">
        <f t="shared" ref="AV111" si="1000">IF(AU110=0,AU$14,0)</f>
        <v>0</v>
      </c>
      <c r="AW111" s="210">
        <f t="shared" si="726"/>
        <v>0</v>
      </c>
      <c r="AX111" s="210">
        <f t="shared" si="727"/>
        <v>0</v>
      </c>
      <c r="AY111" s="210">
        <f t="shared" ref="AY111" si="1001">IF(AX110=0,AX$14,0)</f>
        <v>0</v>
      </c>
      <c r="AZ111" s="210">
        <f t="shared" si="729"/>
        <v>0</v>
      </c>
      <c r="BA111" s="210">
        <f t="shared" si="730"/>
        <v>0</v>
      </c>
      <c r="BB111" s="210">
        <f t="shared" si="777"/>
        <v>0</v>
      </c>
      <c r="BC111" s="210">
        <f t="shared" si="731"/>
        <v>0</v>
      </c>
      <c r="BD111" s="210">
        <f t="shared" si="732"/>
        <v>0</v>
      </c>
      <c r="BE111" s="210">
        <f t="shared" si="778"/>
        <v>0</v>
      </c>
      <c r="BF111" s="210">
        <f t="shared" si="733"/>
        <v>0</v>
      </c>
      <c r="BG111" s="210">
        <f t="shared" si="734"/>
        <v>0</v>
      </c>
      <c r="BH111" s="210">
        <f t="shared" si="779"/>
        <v>0</v>
      </c>
      <c r="BI111" s="210">
        <f t="shared" si="735"/>
        <v>0</v>
      </c>
      <c r="BJ111" s="210">
        <f t="shared" si="736"/>
        <v>0</v>
      </c>
      <c r="BK111" s="210">
        <f t="shared" si="780"/>
        <v>0</v>
      </c>
      <c r="BL111" s="210">
        <f t="shared" si="737"/>
        <v>0</v>
      </c>
      <c r="BM111" s="210">
        <f t="shared" si="738"/>
        <v>0</v>
      </c>
      <c r="BN111" s="210">
        <f t="shared" si="781"/>
        <v>0</v>
      </c>
      <c r="BO111" s="210">
        <f t="shared" si="739"/>
        <v>0</v>
      </c>
      <c r="BP111" s="210">
        <f t="shared" si="740"/>
        <v>0</v>
      </c>
      <c r="BQ111" s="210">
        <f t="shared" si="782"/>
        <v>0</v>
      </c>
      <c r="BR111" s="210">
        <f t="shared" si="741"/>
        <v>0</v>
      </c>
      <c r="BS111" s="210">
        <f t="shared" si="742"/>
        <v>0</v>
      </c>
      <c r="BT111" s="210">
        <f t="shared" si="783"/>
        <v>0</v>
      </c>
      <c r="BU111" s="210">
        <f t="shared" si="743"/>
        <v>0</v>
      </c>
      <c r="BV111" s="210">
        <f t="shared" si="744"/>
        <v>0</v>
      </c>
      <c r="BW111" s="210">
        <f t="shared" si="784"/>
        <v>0</v>
      </c>
      <c r="BX111" s="210">
        <f t="shared" si="745"/>
        <v>0</v>
      </c>
      <c r="BY111" s="210">
        <f t="shared" si="746"/>
        <v>0</v>
      </c>
      <c r="BZ111" s="210">
        <f t="shared" si="785"/>
        <v>0</v>
      </c>
      <c r="CA111" s="210">
        <f t="shared" si="747"/>
        <v>0</v>
      </c>
      <c r="CB111" s="210">
        <f t="shared" si="748"/>
        <v>0</v>
      </c>
      <c r="CC111" s="210">
        <f t="shared" si="786"/>
        <v>0</v>
      </c>
      <c r="CD111" s="210">
        <f t="shared" si="749"/>
        <v>0</v>
      </c>
      <c r="CE111" s="210">
        <f t="shared" si="750"/>
        <v>0</v>
      </c>
      <c r="CF111" s="210">
        <f t="shared" si="787"/>
        <v>0</v>
      </c>
      <c r="CG111" s="210">
        <f t="shared" si="751"/>
        <v>0</v>
      </c>
      <c r="CH111" s="210">
        <f t="shared" si="752"/>
        <v>0</v>
      </c>
      <c r="CI111" s="210">
        <f t="shared" si="788"/>
        <v>0</v>
      </c>
      <c r="CJ111" s="210">
        <f t="shared" si="753"/>
        <v>0</v>
      </c>
      <c r="CK111" s="210">
        <f t="shared" si="754"/>
        <v>0</v>
      </c>
      <c r="CL111" s="210">
        <f t="shared" si="789"/>
        <v>0</v>
      </c>
      <c r="CM111" s="210">
        <f t="shared" si="755"/>
        <v>0</v>
      </c>
      <c r="CN111" s="210">
        <f t="shared" si="756"/>
        <v>0</v>
      </c>
      <c r="CO111" s="210">
        <f t="shared" si="790"/>
        <v>0</v>
      </c>
      <c r="CP111" s="210">
        <f t="shared" si="757"/>
        <v>0</v>
      </c>
      <c r="CQ111" s="210">
        <f t="shared" si="758"/>
        <v>0</v>
      </c>
      <c r="CR111" s="210">
        <f t="shared" si="791"/>
        <v>0</v>
      </c>
      <c r="CS111" s="210">
        <f t="shared" si="759"/>
        <v>0</v>
      </c>
      <c r="CT111" s="210">
        <f t="shared" si="760"/>
        <v>0</v>
      </c>
      <c r="CU111" s="56">
        <f t="shared" si="792"/>
        <v>0</v>
      </c>
      <c r="CV111" s="64"/>
      <c r="CX111" s="133">
        <f t="shared" si="649"/>
        <v>0</v>
      </c>
      <c r="CY111" s="131">
        <v>94</v>
      </c>
      <c r="DA111" s="133">
        <f t="shared" si="650"/>
        <v>0</v>
      </c>
      <c r="DB111" s="131">
        <v>94</v>
      </c>
      <c r="DD111" s="133">
        <f t="shared" si="651"/>
        <v>0</v>
      </c>
      <c r="DE111" s="131">
        <v>94</v>
      </c>
      <c r="DG111" s="133">
        <f t="shared" si="652"/>
        <v>0</v>
      </c>
      <c r="DH111" s="131">
        <v>94</v>
      </c>
      <c r="DJ111" s="133">
        <f t="shared" si="653"/>
        <v>0</v>
      </c>
      <c r="DK111" s="131">
        <v>94</v>
      </c>
      <c r="DM111" s="133">
        <f t="shared" si="654"/>
        <v>0</v>
      </c>
      <c r="DN111" s="131">
        <v>94</v>
      </c>
      <c r="DP111" s="133">
        <f t="shared" si="655"/>
        <v>0</v>
      </c>
      <c r="DQ111" s="131">
        <v>94</v>
      </c>
      <c r="DS111" s="133">
        <f t="shared" si="656"/>
        <v>0</v>
      </c>
      <c r="DT111" s="131">
        <v>94</v>
      </c>
      <c r="DV111" s="133">
        <f t="shared" si="657"/>
        <v>0</v>
      </c>
      <c r="DW111" s="131">
        <v>94</v>
      </c>
      <c r="DY111" s="133">
        <f t="shared" si="658"/>
        <v>0</v>
      </c>
      <c r="DZ111" s="131">
        <v>94</v>
      </c>
      <c r="EB111" s="133">
        <f t="shared" si="659"/>
        <v>0</v>
      </c>
      <c r="EC111" s="131">
        <v>94</v>
      </c>
      <c r="EE111" s="133">
        <f t="shared" si="660"/>
        <v>0</v>
      </c>
      <c r="EF111" s="131">
        <v>94</v>
      </c>
      <c r="EH111" s="133">
        <f t="shared" si="661"/>
        <v>0</v>
      </c>
      <c r="EI111" s="131">
        <v>94</v>
      </c>
      <c r="EK111" s="133">
        <f t="shared" si="662"/>
        <v>0</v>
      </c>
      <c r="EL111" s="131">
        <v>94</v>
      </c>
      <c r="EN111" s="133">
        <f t="shared" si="663"/>
        <v>0</v>
      </c>
      <c r="EO111" s="131">
        <v>94</v>
      </c>
      <c r="EQ111" s="133">
        <f t="shared" si="664"/>
        <v>0</v>
      </c>
      <c r="ER111" s="131">
        <v>94</v>
      </c>
      <c r="ET111" s="133">
        <f t="shared" si="665"/>
        <v>0</v>
      </c>
      <c r="EU111" s="131">
        <v>94</v>
      </c>
      <c r="EW111" s="133">
        <f t="shared" si="666"/>
        <v>0</v>
      </c>
      <c r="EX111" s="131">
        <v>94</v>
      </c>
      <c r="EZ111" s="133">
        <f t="shared" si="667"/>
        <v>0</v>
      </c>
      <c r="FA111" s="131">
        <v>94</v>
      </c>
      <c r="FC111" s="133">
        <f t="shared" si="668"/>
        <v>0</v>
      </c>
      <c r="FD111" s="131">
        <v>94</v>
      </c>
      <c r="FF111" s="133">
        <f t="shared" si="669"/>
        <v>0</v>
      </c>
      <c r="FG111" s="131">
        <v>94</v>
      </c>
      <c r="FI111" s="133">
        <f t="shared" si="670"/>
        <v>0</v>
      </c>
      <c r="FJ111" s="131">
        <v>94</v>
      </c>
      <c r="FL111" s="133">
        <f t="shared" si="671"/>
        <v>0</v>
      </c>
      <c r="FM111" s="131">
        <v>94</v>
      </c>
      <c r="FO111" s="133">
        <f t="shared" si="672"/>
        <v>0</v>
      </c>
      <c r="FP111" s="131">
        <v>94</v>
      </c>
      <c r="FR111" s="133">
        <f t="shared" si="673"/>
        <v>0</v>
      </c>
      <c r="FS111" s="131">
        <v>94</v>
      </c>
      <c r="FU111" s="133">
        <f t="shared" si="674"/>
        <v>0</v>
      </c>
      <c r="FV111" s="131">
        <v>94</v>
      </c>
      <c r="FX111" s="133">
        <f t="shared" si="675"/>
        <v>0</v>
      </c>
      <c r="FY111" s="131">
        <v>94</v>
      </c>
      <c r="GA111" s="133">
        <f t="shared" si="676"/>
        <v>0</v>
      </c>
      <c r="GB111" s="131">
        <v>94</v>
      </c>
      <c r="GD111" s="133">
        <f t="shared" si="677"/>
        <v>0</v>
      </c>
      <c r="GE111" s="131">
        <v>94</v>
      </c>
      <c r="GG111" s="133">
        <f t="shared" si="678"/>
        <v>0</v>
      </c>
      <c r="GH111" s="131">
        <v>94</v>
      </c>
      <c r="GJ111" s="133">
        <f t="shared" si="679"/>
        <v>0</v>
      </c>
      <c r="GK111" s="131">
        <v>94</v>
      </c>
      <c r="GM111" s="133">
        <f t="shared" si="680"/>
        <v>0</v>
      </c>
      <c r="GN111" s="131">
        <v>94</v>
      </c>
    </row>
    <row r="112" spans="1:211" x14ac:dyDescent="0.25">
      <c r="A112" s="65">
        <f t="shared" si="681"/>
        <v>0</v>
      </c>
      <c r="B112" s="65">
        <f t="shared" si="682"/>
        <v>0</v>
      </c>
      <c r="C112" s="227">
        <v>95</v>
      </c>
      <c r="D112" s="54">
        <f t="shared" si="692"/>
        <v>0</v>
      </c>
      <c r="E112" s="78">
        <f t="shared" si="793"/>
        <v>0</v>
      </c>
      <c r="F112" s="78"/>
      <c r="G112" s="55">
        <f t="shared" si="693"/>
        <v>0</v>
      </c>
      <c r="H112" s="56">
        <f t="shared" si="683"/>
        <v>0</v>
      </c>
      <c r="I112" s="78">
        <f t="shared" si="761"/>
        <v>40</v>
      </c>
      <c r="J112" s="78">
        <f t="shared" si="694"/>
        <v>0</v>
      </c>
      <c r="K112" s="78">
        <f t="shared" si="695"/>
        <v>0</v>
      </c>
      <c r="L112" s="78">
        <f t="shared" si="762"/>
        <v>60</v>
      </c>
      <c r="M112" s="55">
        <f t="shared" si="696"/>
        <v>0</v>
      </c>
      <c r="N112" s="56">
        <f t="shared" si="697"/>
        <v>0</v>
      </c>
      <c r="O112" s="78">
        <f t="shared" si="763"/>
        <v>0</v>
      </c>
      <c r="P112" s="78">
        <f t="shared" si="698"/>
        <v>0</v>
      </c>
      <c r="Q112" s="78">
        <f t="shared" si="699"/>
        <v>0</v>
      </c>
      <c r="R112" s="78">
        <f t="shared" si="764"/>
        <v>0</v>
      </c>
      <c r="S112" s="55">
        <f t="shared" si="700"/>
        <v>0</v>
      </c>
      <c r="T112" s="56">
        <f t="shared" si="765"/>
        <v>0</v>
      </c>
      <c r="U112" s="78">
        <f t="shared" si="766"/>
        <v>0</v>
      </c>
      <c r="V112" s="78">
        <f t="shared" si="701"/>
        <v>0</v>
      </c>
      <c r="W112" s="78">
        <f t="shared" si="702"/>
        <v>0</v>
      </c>
      <c r="X112" s="78">
        <f t="shared" si="767"/>
        <v>0</v>
      </c>
      <c r="Y112" s="55">
        <f t="shared" si="703"/>
        <v>0</v>
      </c>
      <c r="Z112" s="228">
        <f t="shared" si="704"/>
        <v>0</v>
      </c>
      <c r="AA112" s="3">
        <f t="shared" si="768"/>
        <v>0</v>
      </c>
      <c r="AB112" s="210">
        <f t="shared" si="705"/>
        <v>0</v>
      </c>
      <c r="AC112" s="210">
        <f t="shared" si="706"/>
        <v>0</v>
      </c>
      <c r="AD112" s="210">
        <f t="shared" ref="AD112" si="1002">IF(AC111=0,AC$14,0)</f>
        <v>0</v>
      </c>
      <c r="AE112" s="210">
        <f t="shared" si="708"/>
        <v>0</v>
      </c>
      <c r="AF112" s="210">
        <f t="shared" si="709"/>
        <v>0</v>
      </c>
      <c r="AG112" s="210">
        <f t="shared" ref="AG112" si="1003">IF(AF111=0,AF$14,0)</f>
        <v>0</v>
      </c>
      <c r="AH112" s="210">
        <f t="shared" si="711"/>
        <v>0</v>
      </c>
      <c r="AI112" s="210">
        <f t="shared" si="712"/>
        <v>0</v>
      </c>
      <c r="AJ112" s="210">
        <f t="shared" ref="AJ112" si="1004">IF(AI111=0,AI$14,0)</f>
        <v>0</v>
      </c>
      <c r="AK112" s="210">
        <f t="shared" si="714"/>
        <v>0</v>
      </c>
      <c r="AL112" s="210">
        <f t="shared" si="715"/>
        <v>0</v>
      </c>
      <c r="AM112" s="210">
        <f t="shared" ref="AM112" si="1005">IF(AL111=0,AL$14,0)</f>
        <v>0</v>
      </c>
      <c r="AN112" s="210">
        <f t="shared" si="717"/>
        <v>0</v>
      </c>
      <c r="AO112" s="210">
        <f t="shared" si="718"/>
        <v>0</v>
      </c>
      <c r="AP112" s="210">
        <f t="shared" ref="AP112" si="1006">IF(AO111=0,AO$14,0)</f>
        <v>0</v>
      </c>
      <c r="AQ112" s="210">
        <f t="shared" si="720"/>
        <v>0</v>
      </c>
      <c r="AR112" s="210">
        <f t="shared" si="721"/>
        <v>0</v>
      </c>
      <c r="AS112" s="210">
        <f t="shared" ref="AS112" si="1007">IF(AR111=0,AR$14,0)</f>
        <v>0</v>
      </c>
      <c r="AT112" s="210">
        <f t="shared" si="723"/>
        <v>0</v>
      </c>
      <c r="AU112" s="210">
        <f t="shared" si="724"/>
        <v>0</v>
      </c>
      <c r="AV112" s="210">
        <f t="shared" ref="AV112" si="1008">IF(AU111=0,AU$14,0)</f>
        <v>0</v>
      </c>
      <c r="AW112" s="210">
        <f t="shared" si="726"/>
        <v>0</v>
      </c>
      <c r="AX112" s="210">
        <f t="shared" si="727"/>
        <v>0</v>
      </c>
      <c r="AY112" s="210">
        <f t="shared" ref="AY112" si="1009">IF(AX111=0,AX$14,0)</f>
        <v>0</v>
      </c>
      <c r="AZ112" s="210">
        <f t="shared" si="729"/>
        <v>0</v>
      </c>
      <c r="BA112" s="210">
        <f t="shared" si="730"/>
        <v>0</v>
      </c>
      <c r="BB112" s="210">
        <f t="shared" si="777"/>
        <v>0</v>
      </c>
      <c r="BC112" s="210">
        <f t="shared" si="731"/>
        <v>0</v>
      </c>
      <c r="BD112" s="210">
        <f t="shared" si="732"/>
        <v>0</v>
      </c>
      <c r="BE112" s="210">
        <f t="shared" si="778"/>
        <v>0</v>
      </c>
      <c r="BF112" s="210">
        <f t="shared" si="733"/>
        <v>0</v>
      </c>
      <c r="BG112" s="210">
        <f t="shared" si="734"/>
        <v>0</v>
      </c>
      <c r="BH112" s="210">
        <f t="shared" si="779"/>
        <v>0</v>
      </c>
      <c r="BI112" s="210">
        <f t="shared" si="735"/>
        <v>0</v>
      </c>
      <c r="BJ112" s="210">
        <f t="shared" si="736"/>
        <v>0</v>
      </c>
      <c r="BK112" s="210">
        <f t="shared" si="780"/>
        <v>0</v>
      </c>
      <c r="BL112" s="210">
        <f t="shared" si="737"/>
        <v>0</v>
      </c>
      <c r="BM112" s="210">
        <f t="shared" si="738"/>
        <v>0</v>
      </c>
      <c r="BN112" s="210">
        <f t="shared" si="781"/>
        <v>0</v>
      </c>
      <c r="BO112" s="210">
        <f t="shared" si="739"/>
        <v>0</v>
      </c>
      <c r="BP112" s="210">
        <f t="shared" si="740"/>
        <v>0</v>
      </c>
      <c r="BQ112" s="210">
        <f t="shared" si="782"/>
        <v>0</v>
      </c>
      <c r="BR112" s="210">
        <f t="shared" si="741"/>
        <v>0</v>
      </c>
      <c r="BS112" s="210">
        <f t="shared" si="742"/>
        <v>0</v>
      </c>
      <c r="BT112" s="210">
        <f t="shared" si="783"/>
        <v>0</v>
      </c>
      <c r="BU112" s="210">
        <f t="shared" si="743"/>
        <v>0</v>
      </c>
      <c r="BV112" s="210">
        <f t="shared" si="744"/>
        <v>0</v>
      </c>
      <c r="BW112" s="210">
        <f t="shared" si="784"/>
        <v>0</v>
      </c>
      <c r="BX112" s="210">
        <f t="shared" si="745"/>
        <v>0</v>
      </c>
      <c r="BY112" s="210">
        <f t="shared" si="746"/>
        <v>0</v>
      </c>
      <c r="BZ112" s="210">
        <f t="shared" si="785"/>
        <v>0</v>
      </c>
      <c r="CA112" s="210">
        <f t="shared" si="747"/>
        <v>0</v>
      </c>
      <c r="CB112" s="210">
        <f t="shared" si="748"/>
        <v>0</v>
      </c>
      <c r="CC112" s="210">
        <f t="shared" si="786"/>
        <v>0</v>
      </c>
      <c r="CD112" s="210">
        <f t="shared" si="749"/>
        <v>0</v>
      </c>
      <c r="CE112" s="210">
        <f t="shared" si="750"/>
        <v>0</v>
      </c>
      <c r="CF112" s="210">
        <f t="shared" si="787"/>
        <v>0</v>
      </c>
      <c r="CG112" s="210">
        <f t="shared" si="751"/>
        <v>0</v>
      </c>
      <c r="CH112" s="210">
        <f t="shared" si="752"/>
        <v>0</v>
      </c>
      <c r="CI112" s="210">
        <f t="shared" si="788"/>
        <v>0</v>
      </c>
      <c r="CJ112" s="210">
        <f t="shared" si="753"/>
        <v>0</v>
      </c>
      <c r="CK112" s="210">
        <f t="shared" si="754"/>
        <v>0</v>
      </c>
      <c r="CL112" s="210">
        <f t="shared" si="789"/>
        <v>0</v>
      </c>
      <c r="CM112" s="210">
        <f t="shared" si="755"/>
        <v>0</v>
      </c>
      <c r="CN112" s="210">
        <f t="shared" si="756"/>
        <v>0</v>
      </c>
      <c r="CO112" s="210">
        <f t="shared" si="790"/>
        <v>0</v>
      </c>
      <c r="CP112" s="210">
        <f t="shared" si="757"/>
        <v>0</v>
      </c>
      <c r="CQ112" s="210">
        <f t="shared" si="758"/>
        <v>0</v>
      </c>
      <c r="CR112" s="210">
        <f t="shared" si="791"/>
        <v>0</v>
      </c>
      <c r="CS112" s="210">
        <f t="shared" si="759"/>
        <v>0</v>
      </c>
      <c r="CT112" s="210">
        <f t="shared" si="760"/>
        <v>0</v>
      </c>
      <c r="CU112" s="56">
        <f t="shared" si="792"/>
        <v>0</v>
      </c>
      <c r="CV112" s="64"/>
      <c r="CX112" s="133">
        <f t="shared" si="649"/>
        <v>0</v>
      </c>
      <c r="CY112" s="131">
        <v>95</v>
      </c>
      <c r="DA112" s="133">
        <f t="shared" si="650"/>
        <v>0</v>
      </c>
      <c r="DB112" s="131">
        <v>95</v>
      </c>
      <c r="DD112" s="133">
        <f t="shared" si="651"/>
        <v>0</v>
      </c>
      <c r="DE112" s="131">
        <v>95</v>
      </c>
      <c r="DG112" s="133">
        <f t="shared" si="652"/>
        <v>0</v>
      </c>
      <c r="DH112" s="131">
        <v>95</v>
      </c>
      <c r="DJ112" s="133">
        <f t="shared" si="653"/>
        <v>0</v>
      </c>
      <c r="DK112" s="131">
        <v>95</v>
      </c>
      <c r="DM112" s="133">
        <f t="shared" si="654"/>
        <v>0</v>
      </c>
      <c r="DN112" s="131">
        <v>95</v>
      </c>
      <c r="DP112" s="133">
        <f t="shared" si="655"/>
        <v>0</v>
      </c>
      <c r="DQ112" s="131">
        <v>95</v>
      </c>
      <c r="DS112" s="133">
        <f t="shared" si="656"/>
        <v>0</v>
      </c>
      <c r="DT112" s="131">
        <v>95</v>
      </c>
      <c r="DV112" s="133">
        <f t="shared" si="657"/>
        <v>0</v>
      </c>
      <c r="DW112" s="131">
        <v>95</v>
      </c>
      <c r="DY112" s="133">
        <f t="shared" si="658"/>
        <v>0</v>
      </c>
      <c r="DZ112" s="131">
        <v>95</v>
      </c>
      <c r="EB112" s="133">
        <f t="shared" si="659"/>
        <v>0</v>
      </c>
      <c r="EC112" s="131">
        <v>95</v>
      </c>
      <c r="EE112" s="133">
        <f t="shared" si="660"/>
        <v>0</v>
      </c>
      <c r="EF112" s="131">
        <v>95</v>
      </c>
      <c r="EH112" s="133">
        <f t="shared" si="661"/>
        <v>0</v>
      </c>
      <c r="EI112" s="131">
        <v>95</v>
      </c>
      <c r="EK112" s="133">
        <f t="shared" si="662"/>
        <v>0</v>
      </c>
      <c r="EL112" s="131">
        <v>95</v>
      </c>
      <c r="EN112" s="133">
        <f t="shared" si="663"/>
        <v>0</v>
      </c>
      <c r="EO112" s="131">
        <v>95</v>
      </c>
      <c r="EQ112" s="133">
        <f t="shared" si="664"/>
        <v>0</v>
      </c>
      <c r="ER112" s="131">
        <v>95</v>
      </c>
      <c r="ET112" s="133">
        <f t="shared" si="665"/>
        <v>0</v>
      </c>
      <c r="EU112" s="131">
        <v>95</v>
      </c>
      <c r="EW112" s="133">
        <f t="shared" si="666"/>
        <v>0</v>
      </c>
      <c r="EX112" s="131">
        <v>95</v>
      </c>
      <c r="EZ112" s="133">
        <f t="shared" si="667"/>
        <v>0</v>
      </c>
      <c r="FA112" s="131">
        <v>95</v>
      </c>
      <c r="FC112" s="133">
        <f t="shared" si="668"/>
        <v>0</v>
      </c>
      <c r="FD112" s="131">
        <v>95</v>
      </c>
      <c r="FF112" s="133">
        <f t="shared" si="669"/>
        <v>0</v>
      </c>
      <c r="FG112" s="131">
        <v>95</v>
      </c>
      <c r="FI112" s="133">
        <f t="shared" si="670"/>
        <v>0</v>
      </c>
      <c r="FJ112" s="131">
        <v>95</v>
      </c>
      <c r="FL112" s="133">
        <f t="shared" si="671"/>
        <v>0</v>
      </c>
      <c r="FM112" s="131">
        <v>95</v>
      </c>
      <c r="FO112" s="133">
        <f t="shared" si="672"/>
        <v>0</v>
      </c>
      <c r="FP112" s="131">
        <v>95</v>
      </c>
      <c r="FR112" s="133">
        <f t="shared" si="673"/>
        <v>0</v>
      </c>
      <c r="FS112" s="131">
        <v>95</v>
      </c>
      <c r="FU112" s="133">
        <f t="shared" si="674"/>
        <v>0</v>
      </c>
      <c r="FV112" s="131">
        <v>95</v>
      </c>
      <c r="FX112" s="133">
        <f t="shared" si="675"/>
        <v>0</v>
      </c>
      <c r="FY112" s="131">
        <v>95</v>
      </c>
      <c r="GA112" s="133">
        <f t="shared" si="676"/>
        <v>0</v>
      </c>
      <c r="GB112" s="131">
        <v>95</v>
      </c>
      <c r="GD112" s="133">
        <f t="shared" si="677"/>
        <v>0</v>
      </c>
      <c r="GE112" s="131">
        <v>95</v>
      </c>
      <c r="GG112" s="133">
        <f t="shared" si="678"/>
        <v>0</v>
      </c>
      <c r="GH112" s="131">
        <v>95</v>
      </c>
      <c r="GJ112" s="133">
        <f t="shared" si="679"/>
        <v>0</v>
      </c>
      <c r="GK112" s="131">
        <v>95</v>
      </c>
      <c r="GM112" s="133">
        <f t="shared" si="680"/>
        <v>0</v>
      </c>
      <c r="GN112" s="131">
        <v>95</v>
      </c>
    </row>
    <row r="113" spans="1:211" s="61" customFormat="1" x14ac:dyDescent="0.25">
      <c r="A113" s="65">
        <f t="shared" si="681"/>
        <v>0</v>
      </c>
      <c r="B113" s="65">
        <f t="shared" si="682"/>
        <v>0</v>
      </c>
      <c r="C113" s="229">
        <v>96</v>
      </c>
      <c r="D113" s="98">
        <f t="shared" si="692"/>
        <v>0</v>
      </c>
      <c r="E113" s="58">
        <f t="shared" si="793"/>
        <v>0</v>
      </c>
      <c r="F113" s="58"/>
      <c r="G113" s="59">
        <f t="shared" si="693"/>
        <v>0</v>
      </c>
      <c r="H113" s="60">
        <f t="shared" si="683"/>
        <v>0</v>
      </c>
      <c r="I113" s="58">
        <f t="shared" si="761"/>
        <v>40</v>
      </c>
      <c r="J113" s="58">
        <f t="shared" si="694"/>
        <v>0</v>
      </c>
      <c r="K113" s="58">
        <f t="shared" si="695"/>
        <v>0</v>
      </c>
      <c r="L113" s="58">
        <f t="shared" si="762"/>
        <v>60</v>
      </c>
      <c r="M113" s="59">
        <f t="shared" si="696"/>
        <v>0</v>
      </c>
      <c r="N113" s="60">
        <f t="shared" si="697"/>
        <v>0</v>
      </c>
      <c r="O113" s="58">
        <f t="shared" si="763"/>
        <v>0</v>
      </c>
      <c r="P113" s="58">
        <f t="shared" si="698"/>
        <v>0</v>
      </c>
      <c r="Q113" s="58">
        <f t="shared" si="699"/>
        <v>0</v>
      </c>
      <c r="R113" s="58">
        <f t="shared" si="764"/>
        <v>0</v>
      </c>
      <c r="S113" s="59">
        <f t="shared" si="700"/>
        <v>0</v>
      </c>
      <c r="T113" s="60">
        <f t="shared" si="765"/>
        <v>0</v>
      </c>
      <c r="U113" s="58">
        <f t="shared" si="766"/>
        <v>0</v>
      </c>
      <c r="V113" s="58">
        <f t="shared" si="701"/>
        <v>0</v>
      </c>
      <c r="W113" s="58">
        <f t="shared" si="702"/>
        <v>0</v>
      </c>
      <c r="X113" s="58">
        <f t="shared" si="767"/>
        <v>0</v>
      </c>
      <c r="Y113" s="59">
        <f t="shared" si="703"/>
        <v>0</v>
      </c>
      <c r="Z113" s="230">
        <f t="shared" si="704"/>
        <v>0</v>
      </c>
      <c r="AA113" s="58">
        <f t="shared" si="768"/>
        <v>0</v>
      </c>
      <c r="AB113" s="210">
        <f t="shared" si="705"/>
        <v>0</v>
      </c>
      <c r="AC113" s="210">
        <f t="shared" si="706"/>
        <v>0</v>
      </c>
      <c r="AD113" s="210">
        <f t="shared" ref="AD113" si="1010">IF(AC112=0,AC$14,0)</f>
        <v>0</v>
      </c>
      <c r="AE113" s="210">
        <f t="shared" si="708"/>
        <v>0</v>
      </c>
      <c r="AF113" s="210">
        <f t="shared" si="709"/>
        <v>0</v>
      </c>
      <c r="AG113" s="210">
        <f t="shared" ref="AG113" si="1011">IF(AF112=0,AF$14,0)</f>
        <v>0</v>
      </c>
      <c r="AH113" s="210">
        <f t="shared" si="711"/>
        <v>0</v>
      </c>
      <c r="AI113" s="210">
        <f t="shared" si="712"/>
        <v>0</v>
      </c>
      <c r="AJ113" s="210">
        <f t="shared" ref="AJ113" si="1012">IF(AI112=0,AI$14,0)</f>
        <v>0</v>
      </c>
      <c r="AK113" s="210">
        <f t="shared" si="714"/>
        <v>0</v>
      </c>
      <c r="AL113" s="210">
        <f t="shared" si="715"/>
        <v>0</v>
      </c>
      <c r="AM113" s="210">
        <f t="shared" ref="AM113" si="1013">IF(AL112=0,AL$14,0)</f>
        <v>0</v>
      </c>
      <c r="AN113" s="210">
        <f t="shared" si="717"/>
        <v>0</v>
      </c>
      <c r="AO113" s="210">
        <f t="shared" si="718"/>
        <v>0</v>
      </c>
      <c r="AP113" s="210">
        <f t="shared" ref="AP113" si="1014">IF(AO112=0,AO$14,0)</f>
        <v>0</v>
      </c>
      <c r="AQ113" s="210">
        <f t="shared" si="720"/>
        <v>0</v>
      </c>
      <c r="AR113" s="210">
        <f t="shared" si="721"/>
        <v>0</v>
      </c>
      <c r="AS113" s="210">
        <f t="shared" ref="AS113" si="1015">IF(AR112=0,AR$14,0)</f>
        <v>0</v>
      </c>
      <c r="AT113" s="210">
        <f t="shared" si="723"/>
        <v>0</v>
      </c>
      <c r="AU113" s="210">
        <f t="shared" si="724"/>
        <v>0</v>
      </c>
      <c r="AV113" s="210">
        <f t="shared" ref="AV113" si="1016">IF(AU112=0,AU$14,0)</f>
        <v>0</v>
      </c>
      <c r="AW113" s="210">
        <f t="shared" si="726"/>
        <v>0</v>
      </c>
      <c r="AX113" s="210">
        <f t="shared" si="727"/>
        <v>0</v>
      </c>
      <c r="AY113" s="210">
        <f t="shared" ref="AY113" si="1017">IF(AX112=0,AX$14,0)</f>
        <v>0</v>
      </c>
      <c r="AZ113" s="210">
        <f t="shared" si="729"/>
        <v>0</v>
      </c>
      <c r="BA113" s="210">
        <f t="shared" si="730"/>
        <v>0</v>
      </c>
      <c r="BB113" s="210">
        <f t="shared" si="777"/>
        <v>0</v>
      </c>
      <c r="BC113" s="210">
        <f t="shared" si="731"/>
        <v>0</v>
      </c>
      <c r="BD113" s="210">
        <f t="shared" si="732"/>
        <v>0</v>
      </c>
      <c r="BE113" s="210">
        <f t="shared" si="778"/>
        <v>0</v>
      </c>
      <c r="BF113" s="210">
        <f t="shared" si="733"/>
        <v>0</v>
      </c>
      <c r="BG113" s="210">
        <f t="shared" si="734"/>
        <v>0</v>
      </c>
      <c r="BH113" s="210">
        <f t="shared" si="779"/>
        <v>0</v>
      </c>
      <c r="BI113" s="210">
        <f t="shared" si="735"/>
        <v>0</v>
      </c>
      <c r="BJ113" s="210">
        <f t="shared" si="736"/>
        <v>0</v>
      </c>
      <c r="BK113" s="210">
        <f t="shared" si="780"/>
        <v>0</v>
      </c>
      <c r="BL113" s="210">
        <f t="shared" si="737"/>
        <v>0</v>
      </c>
      <c r="BM113" s="210">
        <f t="shared" si="738"/>
        <v>0</v>
      </c>
      <c r="BN113" s="210">
        <f t="shared" si="781"/>
        <v>0</v>
      </c>
      <c r="BO113" s="210">
        <f t="shared" si="739"/>
        <v>0</v>
      </c>
      <c r="BP113" s="210">
        <f t="shared" si="740"/>
        <v>0</v>
      </c>
      <c r="BQ113" s="210">
        <f t="shared" si="782"/>
        <v>0</v>
      </c>
      <c r="BR113" s="210">
        <f t="shared" si="741"/>
        <v>0</v>
      </c>
      <c r="BS113" s="210">
        <f t="shared" si="742"/>
        <v>0</v>
      </c>
      <c r="BT113" s="210">
        <f t="shared" si="783"/>
        <v>0</v>
      </c>
      <c r="BU113" s="210">
        <f t="shared" si="743"/>
        <v>0</v>
      </c>
      <c r="BV113" s="210">
        <f t="shared" si="744"/>
        <v>0</v>
      </c>
      <c r="BW113" s="210">
        <f t="shared" si="784"/>
        <v>0</v>
      </c>
      <c r="BX113" s="210">
        <f t="shared" si="745"/>
        <v>0</v>
      </c>
      <c r="BY113" s="210">
        <f t="shared" si="746"/>
        <v>0</v>
      </c>
      <c r="BZ113" s="210">
        <f t="shared" si="785"/>
        <v>0</v>
      </c>
      <c r="CA113" s="210">
        <f t="shared" si="747"/>
        <v>0</v>
      </c>
      <c r="CB113" s="210">
        <f t="shared" si="748"/>
        <v>0</v>
      </c>
      <c r="CC113" s="210">
        <f t="shared" si="786"/>
        <v>0</v>
      </c>
      <c r="CD113" s="210">
        <f t="shared" si="749"/>
        <v>0</v>
      </c>
      <c r="CE113" s="210">
        <f t="shared" si="750"/>
        <v>0</v>
      </c>
      <c r="CF113" s="210">
        <f t="shared" si="787"/>
        <v>0</v>
      </c>
      <c r="CG113" s="210">
        <f t="shared" si="751"/>
        <v>0</v>
      </c>
      <c r="CH113" s="210">
        <f t="shared" si="752"/>
        <v>0</v>
      </c>
      <c r="CI113" s="210">
        <f t="shared" si="788"/>
        <v>0</v>
      </c>
      <c r="CJ113" s="210">
        <f t="shared" si="753"/>
        <v>0</v>
      </c>
      <c r="CK113" s="210">
        <f t="shared" si="754"/>
        <v>0</v>
      </c>
      <c r="CL113" s="210">
        <f t="shared" si="789"/>
        <v>0</v>
      </c>
      <c r="CM113" s="210">
        <f t="shared" si="755"/>
        <v>0</v>
      </c>
      <c r="CN113" s="210">
        <f t="shared" si="756"/>
        <v>0</v>
      </c>
      <c r="CO113" s="210">
        <f t="shared" si="790"/>
        <v>0</v>
      </c>
      <c r="CP113" s="210">
        <f t="shared" si="757"/>
        <v>0</v>
      </c>
      <c r="CQ113" s="210">
        <f t="shared" si="758"/>
        <v>0</v>
      </c>
      <c r="CR113" s="210">
        <f t="shared" si="791"/>
        <v>0</v>
      </c>
      <c r="CS113" s="210">
        <f t="shared" si="759"/>
        <v>0</v>
      </c>
      <c r="CT113" s="210">
        <f t="shared" si="760"/>
        <v>0</v>
      </c>
      <c r="CU113" s="60">
        <f t="shared" si="792"/>
        <v>0</v>
      </c>
      <c r="CV113" s="64"/>
      <c r="CW113" s="131"/>
      <c r="CX113" s="133">
        <f t="shared" si="649"/>
        <v>0</v>
      </c>
      <c r="CY113" s="131">
        <v>96</v>
      </c>
      <c r="CZ113" s="131"/>
      <c r="DA113" s="133">
        <f t="shared" si="650"/>
        <v>0</v>
      </c>
      <c r="DB113" s="131">
        <v>96</v>
      </c>
      <c r="DC113" s="131"/>
      <c r="DD113" s="133">
        <f t="shared" si="651"/>
        <v>0</v>
      </c>
      <c r="DE113" s="131">
        <v>96</v>
      </c>
      <c r="DF113" s="131"/>
      <c r="DG113" s="133">
        <f t="shared" si="652"/>
        <v>0</v>
      </c>
      <c r="DH113" s="131">
        <v>96</v>
      </c>
      <c r="DI113" s="131"/>
      <c r="DJ113" s="133">
        <f t="shared" si="653"/>
        <v>0</v>
      </c>
      <c r="DK113" s="131">
        <v>96</v>
      </c>
      <c r="DL113" s="131"/>
      <c r="DM113" s="133">
        <f t="shared" si="654"/>
        <v>0</v>
      </c>
      <c r="DN113" s="131">
        <v>96</v>
      </c>
      <c r="DO113" s="131"/>
      <c r="DP113" s="133">
        <f t="shared" si="655"/>
        <v>0</v>
      </c>
      <c r="DQ113" s="131">
        <v>96</v>
      </c>
      <c r="DR113" s="131"/>
      <c r="DS113" s="133">
        <f t="shared" si="656"/>
        <v>0</v>
      </c>
      <c r="DT113" s="131">
        <v>96</v>
      </c>
      <c r="DU113" s="131"/>
      <c r="DV113" s="133">
        <f t="shared" si="657"/>
        <v>0</v>
      </c>
      <c r="DW113" s="131">
        <v>96</v>
      </c>
      <c r="DX113" s="131"/>
      <c r="DY113" s="133">
        <f t="shared" si="658"/>
        <v>0</v>
      </c>
      <c r="DZ113" s="131">
        <v>96</v>
      </c>
      <c r="EA113" s="131"/>
      <c r="EB113" s="133">
        <f t="shared" si="659"/>
        <v>0</v>
      </c>
      <c r="EC113" s="131">
        <v>96</v>
      </c>
      <c r="ED113" s="131"/>
      <c r="EE113" s="133">
        <f t="shared" si="660"/>
        <v>0</v>
      </c>
      <c r="EF113" s="131">
        <v>96</v>
      </c>
      <c r="EG113" s="131"/>
      <c r="EH113" s="133">
        <f t="shared" si="661"/>
        <v>0</v>
      </c>
      <c r="EI113" s="131">
        <v>96</v>
      </c>
      <c r="EJ113" s="131"/>
      <c r="EK113" s="133">
        <f t="shared" si="662"/>
        <v>0</v>
      </c>
      <c r="EL113" s="131">
        <v>96</v>
      </c>
      <c r="EM113" s="131"/>
      <c r="EN113" s="133">
        <f t="shared" si="663"/>
        <v>0</v>
      </c>
      <c r="EO113" s="131">
        <v>96</v>
      </c>
      <c r="EP113" s="131"/>
      <c r="EQ113" s="133">
        <f t="shared" si="664"/>
        <v>0</v>
      </c>
      <c r="ER113" s="131">
        <v>96</v>
      </c>
      <c r="ES113" s="131"/>
      <c r="ET113" s="133">
        <f t="shared" si="665"/>
        <v>0</v>
      </c>
      <c r="EU113" s="131">
        <v>96</v>
      </c>
      <c r="EV113" s="131"/>
      <c r="EW113" s="133">
        <f t="shared" si="666"/>
        <v>0</v>
      </c>
      <c r="EX113" s="131">
        <v>96</v>
      </c>
      <c r="EY113" s="131"/>
      <c r="EZ113" s="133">
        <f t="shared" si="667"/>
        <v>0</v>
      </c>
      <c r="FA113" s="131">
        <v>96</v>
      </c>
      <c r="FB113" s="131"/>
      <c r="FC113" s="133">
        <f t="shared" si="668"/>
        <v>0</v>
      </c>
      <c r="FD113" s="131">
        <v>96</v>
      </c>
      <c r="FE113" s="131"/>
      <c r="FF113" s="133">
        <f t="shared" si="669"/>
        <v>0</v>
      </c>
      <c r="FG113" s="131">
        <v>96</v>
      </c>
      <c r="FH113" s="131"/>
      <c r="FI113" s="133">
        <f t="shared" si="670"/>
        <v>0</v>
      </c>
      <c r="FJ113" s="131">
        <v>96</v>
      </c>
      <c r="FK113" s="131"/>
      <c r="FL113" s="133">
        <f t="shared" si="671"/>
        <v>0</v>
      </c>
      <c r="FM113" s="131">
        <v>96</v>
      </c>
      <c r="FN113" s="131"/>
      <c r="FO113" s="133">
        <f t="shared" si="672"/>
        <v>0</v>
      </c>
      <c r="FP113" s="131">
        <v>96</v>
      </c>
      <c r="FQ113" s="131"/>
      <c r="FR113" s="133">
        <f t="shared" si="673"/>
        <v>0</v>
      </c>
      <c r="FS113" s="131">
        <v>96</v>
      </c>
      <c r="FT113" s="131"/>
      <c r="FU113" s="133">
        <f t="shared" si="674"/>
        <v>0</v>
      </c>
      <c r="FV113" s="131">
        <v>96</v>
      </c>
      <c r="FW113" s="131"/>
      <c r="FX113" s="133">
        <f t="shared" si="675"/>
        <v>0</v>
      </c>
      <c r="FY113" s="131">
        <v>96</v>
      </c>
      <c r="FZ113" s="131"/>
      <c r="GA113" s="133">
        <f t="shared" si="676"/>
        <v>0</v>
      </c>
      <c r="GB113" s="131">
        <v>96</v>
      </c>
      <c r="GC113" s="131"/>
      <c r="GD113" s="133">
        <f t="shared" si="677"/>
        <v>0</v>
      </c>
      <c r="GE113" s="131">
        <v>96</v>
      </c>
      <c r="GF113" s="131"/>
      <c r="GG113" s="133">
        <f t="shared" si="678"/>
        <v>0</v>
      </c>
      <c r="GH113" s="131">
        <v>96</v>
      </c>
      <c r="GI113" s="131"/>
      <c r="GJ113" s="133">
        <f t="shared" si="679"/>
        <v>0</v>
      </c>
      <c r="GK113" s="131">
        <v>96</v>
      </c>
      <c r="GL113" s="131"/>
      <c r="GM113" s="133">
        <f t="shared" si="680"/>
        <v>0</v>
      </c>
      <c r="GN113" s="131">
        <v>96</v>
      </c>
      <c r="GO113" s="131"/>
      <c r="GP113" s="131"/>
      <c r="GQ113" s="131"/>
      <c r="GR113" s="131"/>
      <c r="GS113" s="131"/>
      <c r="GT113" s="131"/>
      <c r="GU113" s="131"/>
      <c r="GV113" s="131"/>
      <c r="GW113" s="131"/>
      <c r="GX113" s="131"/>
      <c r="GY113" s="131"/>
      <c r="GZ113" s="131"/>
      <c r="HA113" s="131"/>
      <c r="HB113" s="131"/>
      <c r="HC113" s="131"/>
    </row>
    <row r="114" spans="1:211" x14ac:dyDescent="0.25">
      <c r="A114" s="65">
        <f t="shared" si="681"/>
        <v>0</v>
      </c>
      <c r="B114" s="65">
        <f t="shared" si="682"/>
        <v>0</v>
      </c>
      <c r="C114" s="227">
        <v>97</v>
      </c>
      <c r="D114" s="54">
        <f t="shared" si="692"/>
        <v>0</v>
      </c>
      <c r="E114" s="78">
        <f t="shared" si="793"/>
        <v>0</v>
      </c>
      <c r="F114" s="78"/>
      <c r="G114" s="55">
        <f t="shared" si="693"/>
        <v>0</v>
      </c>
      <c r="H114" s="56">
        <f t="shared" si="683"/>
        <v>0</v>
      </c>
      <c r="I114" s="78">
        <f t="shared" si="761"/>
        <v>40</v>
      </c>
      <c r="J114" s="78">
        <f t="shared" si="694"/>
        <v>0</v>
      </c>
      <c r="K114" s="78">
        <f t="shared" si="695"/>
        <v>0</v>
      </c>
      <c r="L114" s="78">
        <f t="shared" si="762"/>
        <v>60</v>
      </c>
      <c r="M114" s="55">
        <f t="shared" si="696"/>
        <v>0</v>
      </c>
      <c r="N114" s="56">
        <f t="shared" si="697"/>
        <v>0</v>
      </c>
      <c r="O114" s="78">
        <f t="shared" si="763"/>
        <v>0</v>
      </c>
      <c r="P114" s="78">
        <f t="shared" si="698"/>
        <v>0</v>
      </c>
      <c r="Q114" s="78">
        <f t="shared" si="699"/>
        <v>0</v>
      </c>
      <c r="R114" s="78">
        <f t="shared" si="764"/>
        <v>0</v>
      </c>
      <c r="S114" s="55">
        <f t="shared" si="700"/>
        <v>0</v>
      </c>
      <c r="T114" s="56">
        <f t="shared" si="765"/>
        <v>0</v>
      </c>
      <c r="U114" s="78">
        <f t="shared" si="766"/>
        <v>0</v>
      </c>
      <c r="V114" s="78">
        <f t="shared" si="701"/>
        <v>0</v>
      </c>
      <c r="W114" s="78">
        <f t="shared" si="702"/>
        <v>0</v>
      </c>
      <c r="X114" s="78">
        <f t="shared" si="767"/>
        <v>0</v>
      </c>
      <c r="Y114" s="55">
        <f t="shared" si="703"/>
        <v>0</v>
      </c>
      <c r="Z114" s="228">
        <f t="shared" si="704"/>
        <v>0</v>
      </c>
      <c r="AA114" s="3">
        <f t="shared" si="768"/>
        <v>0</v>
      </c>
      <c r="AB114" s="210">
        <f t="shared" si="705"/>
        <v>0</v>
      </c>
      <c r="AC114" s="210">
        <f t="shared" si="706"/>
        <v>0</v>
      </c>
      <c r="AD114" s="210">
        <f t="shared" ref="AD114" si="1018">IF(AC113=0,AC$14,0)</f>
        <v>0</v>
      </c>
      <c r="AE114" s="210">
        <f t="shared" si="708"/>
        <v>0</v>
      </c>
      <c r="AF114" s="210">
        <f t="shared" si="709"/>
        <v>0</v>
      </c>
      <c r="AG114" s="210">
        <f t="shared" ref="AG114" si="1019">IF(AF113=0,AF$14,0)</f>
        <v>0</v>
      </c>
      <c r="AH114" s="210">
        <f t="shared" si="711"/>
        <v>0</v>
      </c>
      <c r="AI114" s="210">
        <f t="shared" si="712"/>
        <v>0</v>
      </c>
      <c r="AJ114" s="210">
        <f t="shared" ref="AJ114" si="1020">IF(AI113=0,AI$14,0)</f>
        <v>0</v>
      </c>
      <c r="AK114" s="210">
        <f t="shared" si="714"/>
        <v>0</v>
      </c>
      <c r="AL114" s="210">
        <f t="shared" si="715"/>
        <v>0</v>
      </c>
      <c r="AM114" s="210">
        <f t="shared" ref="AM114" si="1021">IF(AL113=0,AL$14,0)</f>
        <v>0</v>
      </c>
      <c r="AN114" s="210">
        <f t="shared" si="717"/>
        <v>0</v>
      </c>
      <c r="AO114" s="210">
        <f t="shared" si="718"/>
        <v>0</v>
      </c>
      <c r="AP114" s="210">
        <f t="shared" ref="AP114" si="1022">IF(AO113=0,AO$14,0)</f>
        <v>0</v>
      </c>
      <c r="AQ114" s="210">
        <f t="shared" si="720"/>
        <v>0</v>
      </c>
      <c r="AR114" s="210">
        <f t="shared" si="721"/>
        <v>0</v>
      </c>
      <c r="AS114" s="210">
        <f t="shared" ref="AS114" si="1023">IF(AR113=0,AR$14,0)</f>
        <v>0</v>
      </c>
      <c r="AT114" s="210">
        <f t="shared" si="723"/>
        <v>0</v>
      </c>
      <c r="AU114" s="210">
        <f t="shared" si="724"/>
        <v>0</v>
      </c>
      <c r="AV114" s="210">
        <f t="shared" ref="AV114" si="1024">IF(AU113=0,AU$14,0)</f>
        <v>0</v>
      </c>
      <c r="AW114" s="210">
        <f t="shared" si="726"/>
        <v>0</v>
      </c>
      <c r="AX114" s="210">
        <f t="shared" si="727"/>
        <v>0</v>
      </c>
      <c r="AY114" s="210">
        <f t="shared" ref="AY114" si="1025">IF(AX113=0,AX$14,0)</f>
        <v>0</v>
      </c>
      <c r="AZ114" s="210">
        <f t="shared" si="729"/>
        <v>0</v>
      </c>
      <c r="BA114" s="210">
        <f t="shared" si="730"/>
        <v>0</v>
      </c>
      <c r="BB114" s="210">
        <f t="shared" si="777"/>
        <v>0</v>
      </c>
      <c r="BC114" s="210">
        <f t="shared" si="731"/>
        <v>0</v>
      </c>
      <c r="BD114" s="210">
        <f t="shared" si="732"/>
        <v>0</v>
      </c>
      <c r="BE114" s="210">
        <f t="shared" si="778"/>
        <v>0</v>
      </c>
      <c r="BF114" s="210">
        <f t="shared" si="733"/>
        <v>0</v>
      </c>
      <c r="BG114" s="210">
        <f t="shared" si="734"/>
        <v>0</v>
      </c>
      <c r="BH114" s="210">
        <f t="shared" si="779"/>
        <v>0</v>
      </c>
      <c r="BI114" s="210">
        <f t="shared" si="735"/>
        <v>0</v>
      </c>
      <c r="BJ114" s="210">
        <f t="shared" si="736"/>
        <v>0</v>
      </c>
      <c r="BK114" s="210">
        <f t="shared" si="780"/>
        <v>0</v>
      </c>
      <c r="BL114" s="210">
        <f t="shared" si="737"/>
        <v>0</v>
      </c>
      <c r="BM114" s="210">
        <f t="shared" si="738"/>
        <v>0</v>
      </c>
      <c r="BN114" s="210">
        <f t="shared" si="781"/>
        <v>0</v>
      </c>
      <c r="BO114" s="210">
        <f t="shared" si="739"/>
        <v>0</v>
      </c>
      <c r="BP114" s="210">
        <f t="shared" si="740"/>
        <v>0</v>
      </c>
      <c r="BQ114" s="210">
        <f t="shared" si="782"/>
        <v>0</v>
      </c>
      <c r="BR114" s="210">
        <f t="shared" si="741"/>
        <v>0</v>
      </c>
      <c r="BS114" s="210">
        <f t="shared" si="742"/>
        <v>0</v>
      </c>
      <c r="BT114" s="210">
        <f t="shared" si="783"/>
        <v>0</v>
      </c>
      <c r="BU114" s="210">
        <f t="shared" si="743"/>
        <v>0</v>
      </c>
      <c r="BV114" s="210">
        <f t="shared" si="744"/>
        <v>0</v>
      </c>
      <c r="BW114" s="210">
        <f t="shared" si="784"/>
        <v>0</v>
      </c>
      <c r="BX114" s="210">
        <f t="shared" si="745"/>
        <v>0</v>
      </c>
      <c r="BY114" s="210">
        <f t="shared" si="746"/>
        <v>0</v>
      </c>
      <c r="BZ114" s="210">
        <f t="shared" si="785"/>
        <v>0</v>
      </c>
      <c r="CA114" s="210">
        <f t="shared" si="747"/>
        <v>0</v>
      </c>
      <c r="CB114" s="210">
        <f t="shared" si="748"/>
        <v>0</v>
      </c>
      <c r="CC114" s="210">
        <f t="shared" si="786"/>
        <v>0</v>
      </c>
      <c r="CD114" s="210">
        <f t="shared" si="749"/>
        <v>0</v>
      </c>
      <c r="CE114" s="210">
        <f t="shared" si="750"/>
        <v>0</v>
      </c>
      <c r="CF114" s="210">
        <f t="shared" si="787"/>
        <v>0</v>
      </c>
      <c r="CG114" s="210">
        <f t="shared" si="751"/>
        <v>0</v>
      </c>
      <c r="CH114" s="210">
        <f t="shared" si="752"/>
        <v>0</v>
      </c>
      <c r="CI114" s="210">
        <f t="shared" si="788"/>
        <v>0</v>
      </c>
      <c r="CJ114" s="210">
        <f t="shared" si="753"/>
        <v>0</v>
      </c>
      <c r="CK114" s="210">
        <f t="shared" si="754"/>
        <v>0</v>
      </c>
      <c r="CL114" s="210">
        <f t="shared" si="789"/>
        <v>0</v>
      </c>
      <c r="CM114" s="210">
        <f t="shared" si="755"/>
        <v>0</v>
      </c>
      <c r="CN114" s="210">
        <f t="shared" si="756"/>
        <v>0</v>
      </c>
      <c r="CO114" s="210">
        <f t="shared" si="790"/>
        <v>0</v>
      </c>
      <c r="CP114" s="210">
        <f t="shared" si="757"/>
        <v>0</v>
      </c>
      <c r="CQ114" s="210">
        <f t="shared" si="758"/>
        <v>0</v>
      </c>
      <c r="CR114" s="210">
        <f t="shared" si="791"/>
        <v>0</v>
      </c>
      <c r="CS114" s="210">
        <f t="shared" si="759"/>
        <v>0</v>
      </c>
      <c r="CT114" s="210">
        <f t="shared" si="760"/>
        <v>0</v>
      </c>
      <c r="CU114" s="56">
        <f t="shared" si="792"/>
        <v>0</v>
      </c>
      <c r="CV114" s="64"/>
      <c r="CX114" s="133">
        <f t="shared" ref="CX114:CX137" si="1026">E114</f>
        <v>0</v>
      </c>
      <c r="CY114" s="131">
        <v>97</v>
      </c>
      <c r="DA114" s="133">
        <f t="shared" ref="DA114:DA137" si="1027">H114</f>
        <v>0</v>
      </c>
      <c r="DB114" s="131">
        <v>97</v>
      </c>
      <c r="DD114" s="133">
        <f t="shared" ref="DD114:DD137" si="1028">K114</f>
        <v>0</v>
      </c>
      <c r="DE114" s="131">
        <v>97</v>
      </c>
      <c r="DG114" s="133">
        <f t="shared" ref="DG114:DG137" si="1029">N114</f>
        <v>0</v>
      </c>
      <c r="DH114" s="131">
        <v>97</v>
      </c>
      <c r="DJ114" s="133">
        <f t="shared" ref="DJ114:DJ137" si="1030">Q114</f>
        <v>0</v>
      </c>
      <c r="DK114" s="131">
        <v>97</v>
      </c>
      <c r="DM114" s="133">
        <f t="shared" ref="DM114:DM137" si="1031">T114</f>
        <v>0</v>
      </c>
      <c r="DN114" s="131">
        <v>97</v>
      </c>
      <c r="DP114" s="133">
        <f t="shared" ref="DP114:DP137" si="1032">W114</f>
        <v>0</v>
      </c>
      <c r="DQ114" s="131">
        <v>97</v>
      </c>
      <c r="DS114" s="133">
        <f t="shared" ref="DS114:DS137" si="1033">Z114</f>
        <v>0</v>
      </c>
      <c r="DT114" s="131">
        <v>97</v>
      </c>
      <c r="DV114" s="133">
        <f t="shared" ref="DV114:DV137" si="1034">AC114</f>
        <v>0</v>
      </c>
      <c r="DW114" s="131">
        <v>97</v>
      </c>
      <c r="DY114" s="133">
        <f t="shared" ref="DY114:DY137" si="1035">AF114</f>
        <v>0</v>
      </c>
      <c r="DZ114" s="131">
        <v>97</v>
      </c>
      <c r="EB114" s="133">
        <f t="shared" ref="EB114:EB137" si="1036">AI114</f>
        <v>0</v>
      </c>
      <c r="EC114" s="131">
        <v>97</v>
      </c>
      <c r="EE114" s="133">
        <f t="shared" ref="EE114:EE137" si="1037">AL114</f>
        <v>0</v>
      </c>
      <c r="EF114" s="131">
        <v>97</v>
      </c>
      <c r="EH114" s="133">
        <f t="shared" ref="EH114:EH137" si="1038">AO114</f>
        <v>0</v>
      </c>
      <c r="EI114" s="131">
        <v>97</v>
      </c>
      <c r="EK114" s="133">
        <f t="shared" ref="EK114:EK137" si="1039">AR114</f>
        <v>0</v>
      </c>
      <c r="EL114" s="131">
        <v>97</v>
      </c>
      <c r="EN114" s="133">
        <f t="shared" ref="EN114:EN137" si="1040">AU114</f>
        <v>0</v>
      </c>
      <c r="EO114" s="131">
        <v>97</v>
      </c>
      <c r="EQ114" s="133">
        <f t="shared" ref="EQ114:EQ137" si="1041">AX114</f>
        <v>0</v>
      </c>
      <c r="ER114" s="131">
        <v>97</v>
      </c>
      <c r="ET114" s="133">
        <f t="shared" ref="ET114:ET137" si="1042">BA114</f>
        <v>0</v>
      </c>
      <c r="EU114" s="131">
        <v>97</v>
      </c>
      <c r="EW114" s="133">
        <f t="shared" ref="EW114:EW137" si="1043">BD114</f>
        <v>0</v>
      </c>
      <c r="EX114" s="131">
        <v>97</v>
      </c>
      <c r="EZ114" s="133">
        <f t="shared" ref="EZ114:EZ137" si="1044">BG114</f>
        <v>0</v>
      </c>
      <c r="FA114" s="131">
        <v>97</v>
      </c>
      <c r="FC114" s="133">
        <f t="shared" ref="FC114:FC137" si="1045">BJ114</f>
        <v>0</v>
      </c>
      <c r="FD114" s="131">
        <v>97</v>
      </c>
      <c r="FF114" s="133">
        <f t="shared" ref="FF114:FF137" si="1046">BM114</f>
        <v>0</v>
      </c>
      <c r="FG114" s="131">
        <v>97</v>
      </c>
      <c r="FI114" s="133">
        <f t="shared" ref="FI114:FI137" si="1047">BP114</f>
        <v>0</v>
      </c>
      <c r="FJ114" s="131">
        <v>97</v>
      </c>
      <c r="FL114" s="133">
        <f t="shared" ref="FL114:FL137" si="1048">BS114</f>
        <v>0</v>
      </c>
      <c r="FM114" s="131">
        <v>97</v>
      </c>
      <c r="FO114" s="133">
        <f t="shared" ref="FO114:FO137" si="1049">BV114</f>
        <v>0</v>
      </c>
      <c r="FP114" s="131">
        <v>97</v>
      </c>
      <c r="FR114" s="133">
        <f t="shared" ref="FR114:FR137" si="1050">BY114</f>
        <v>0</v>
      </c>
      <c r="FS114" s="131">
        <v>97</v>
      </c>
      <c r="FU114" s="133">
        <f t="shared" ref="FU114:FU137" si="1051">CB114</f>
        <v>0</v>
      </c>
      <c r="FV114" s="131">
        <v>97</v>
      </c>
      <c r="FX114" s="133">
        <f t="shared" ref="FX114:FX137" si="1052">CE114</f>
        <v>0</v>
      </c>
      <c r="FY114" s="131">
        <v>97</v>
      </c>
      <c r="GA114" s="133">
        <f t="shared" ref="GA114:GA137" si="1053">CH114</f>
        <v>0</v>
      </c>
      <c r="GB114" s="131">
        <v>97</v>
      </c>
      <c r="GD114" s="133">
        <f t="shared" ref="GD114:GD137" si="1054">CK114</f>
        <v>0</v>
      </c>
      <c r="GE114" s="131">
        <v>97</v>
      </c>
      <c r="GG114" s="133">
        <f t="shared" ref="GG114:GG137" si="1055">CN114</f>
        <v>0</v>
      </c>
      <c r="GH114" s="131">
        <v>97</v>
      </c>
      <c r="GJ114" s="133">
        <f t="shared" ref="GJ114:GJ137" si="1056">CQ114</f>
        <v>0</v>
      </c>
      <c r="GK114" s="131">
        <v>97</v>
      </c>
      <c r="GM114" s="133">
        <f t="shared" ref="GM114:GM137" si="1057">CT114</f>
        <v>0</v>
      </c>
      <c r="GN114" s="131">
        <v>97</v>
      </c>
    </row>
    <row r="115" spans="1:211" x14ac:dyDescent="0.25">
      <c r="A115" s="65">
        <f t="shared" si="681"/>
        <v>0</v>
      </c>
      <c r="B115" s="65">
        <f t="shared" si="682"/>
        <v>0</v>
      </c>
      <c r="C115" s="227">
        <v>98</v>
      </c>
      <c r="D115" s="54">
        <f t="shared" si="692"/>
        <v>0</v>
      </c>
      <c r="E115" s="78">
        <f t="shared" si="793"/>
        <v>0</v>
      </c>
      <c r="F115" s="78"/>
      <c r="G115" s="55">
        <f t="shared" si="693"/>
        <v>0</v>
      </c>
      <c r="H115" s="56">
        <f t="shared" si="683"/>
        <v>0</v>
      </c>
      <c r="I115" s="78">
        <f t="shared" si="761"/>
        <v>40</v>
      </c>
      <c r="J115" s="78">
        <f t="shared" si="694"/>
        <v>0</v>
      </c>
      <c r="K115" s="78">
        <f t="shared" si="695"/>
        <v>0</v>
      </c>
      <c r="L115" s="78">
        <f t="shared" si="762"/>
        <v>60</v>
      </c>
      <c r="M115" s="55">
        <f t="shared" si="696"/>
        <v>0</v>
      </c>
      <c r="N115" s="56">
        <f t="shared" si="697"/>
        <v>0</v>
      </c>
      <c r="O115" s="78">
        <f t="shared" si="763"/>
        <v>0</v>
      </c>
      <c r="P115" s="78">
        <f t="shared" si="698"/>
        <v>0</v>
      </c>
      <c r="Q115" s="78">
        <f t="shared" si="699"/>
        <v>0</v>
      </c>
      <c r="R115" s="78">
        <f t="shared" si="764"/>
        <v>0</v>
      </c>
      <c r="S115" s="55">
        <f t="shared" si="700"/>
        <v>0</v>
      </c>
      <c r="T115" s="56">
        <f t="shared" si="765"/>
        <v>0</v>
      </c>
      <c r="U115" s="78">
        <f t="shared" si="766"/>
        <v>0</v>
      </c>
      <c r="V115" s="78">
        <f t="shared" si="701"/>
        <v>0</v>
      </c>
      <c r="W115" s="78">
        <f t="shared" si="702"/>
        <v>0</v>
      </c>
      <c r="X115" s="78">
        <f t="shared" si="767"/>
        <v>0</v>
      </c>
      <c r="Y115" s="55">
        <f t="shared" si="703"/>
        <v>0</v>
      </c>
      <c r="Z115" s="228">
        <f t="shared" si="704"/>
        <v>0</v>
      </c>
      <c r="AA115" s="3">
        <f t="shared" si="768"/>
        <v>0</v>
      </c>
      <c r="AB115" s="210">
        <f t="shared" si="705"/>
        <v>0</v>
      </c>
      <c r="AC115" s="210">
        <f t="shared" si="706"/>
        <v>0</v>
      </c>
      <c r="AD115" s="210">
        <f t="shared" ref="AD115" si="1058">IF(AC114=0,AC$14,0)</f>
        <v>0</v>
      </c>
      <c r="AE115" s="210">
        <f t="shared" si="708"/>
        <v>0</v>
      </c>
      <c r="AF115" s="210">
        <f t="shared" si="709"/>
        <v>0</v>
      </c>
      <c r="AG115" s="210">
        <f t="shared" ref="AG115" si="1059">IF(AF114=0,AF$14,0)</f>
        <v>0</v>
      </c>
      <c r="AH115" s="210">
        <f t="shared" si="711"/>
        <v>0</v>
      </c>
      <c r="AI115" s="210">
        <f t="shared" si="712"/>
        <v>0</v>
      </c>
      <c r="AJ115" s="210">
        <f t="shared" ref="AJ115" si="1060">IF(AI114=0,AI$14,0)</f>
        <v>0</v>
      </c>
      <c r="AK115" s="210">
        <f t="shared" si="714"/>
        <v>0</v>
      </c>
      <c r="AL115" s="210">
        <f t="shared" si="715"/>
        <v>0</v>
      </c>
      <c r="AM115" s="210">
        <f t="shared" ref="AM115" si="1061">IF(AL114=0,AL$14,0)</f>
        <v>0</v>
      </c>
      <c r="AN115" s="210">
        <f t="shared" si="717"/>
        <v>0</v>
      </c>
      <c r="AO115" s="210">
        <f t="shared" si="718"/>
        <v>0</v>
      </c>
      <c r="AP115" s="210">
        <f t="shared" ref="AP115" si="1062">IF(AO114=0,AO$14,0)</f>
        <v>0</v>
      </c>
      <c r="AQ115" s="210">
        <f t="shared" si="720"/>
        <v>0</v>
      </c>
      <c r="AR115" s="210">
        <f t="shared" si="721"/>
        <v>0</v>
      </c>
      <c r="AS115" s="210">
        <f t="shared" ref="AS115" si="1063">IF(AR114=0,AR$14,0)</f>
        <v>0</v>
      </c>
      <c r="AT115" s="210">
        <f t="shared" si="723"/>
        <v>0</v>
      </c>
      <c r="AU115" s="210">
        <f t="shared" si="724"/>
        <v>0</v>
      </c>
      <c r="AV115" s="210">
        <f t="shared" ref="AV115" si="1064">IF(AU114=0,AU$14,0)</f>
        <v>0</v>
      </c>
      <c r="AW115" s="210">
        <f t="shared" si="726"/>
        <v>0</v>
      </c>
      <c r="AX115" s="210">
        <f t="shared" si="727"/>
        <v>0</v>
      </c>
      <c r="AY115" s="210">
        <f t="shared" ref="AY115" si="1065">IF(AX114=0,AX$14,0)</f>
        <v>0</v>
      </c>
      <c r="AZ115" s="210">
        <f t="shared" si="729"/>
        <v>0</v>
      </c>
      <c r="BA115" s="210">
        <f t="shared" si="730"/>
        <v>0</v>
      </c>
      <c r="BB115" s="210">
        <f t="shared" si="777"/>
        <v>0</v>
      </c>
      <c r="BC115" s="210">
        <f t="shared" si="731"/>
        <v>0</v>
      </c>
      <c r="BD115" s="210">
        <f t="shared" si="732"/>
        <v>0</v>
      </c>
      <c r="BE115" s="210">
        <f t="shared" si="778"/>
        <v>0</v>
      </c>
      <c r="BF115" s="210">
        <f t="shared" si="733"/>
        <v>0</v>
      </c>
      <c r="BG115" s="210">
        <f t="shared" si="734"/>
        <v>0</v>
      </c>
      <c r="BH115" s="210">
        <f t="shared" si="779"/>
        <v>0</v>
      </c>
      <c r="BI115" s="210">
        <f t="shared" si="735"/>
        <v>0</v>
      </c>
      <c r="BJ115" s="210">
        <f t="shared" si="736"/>
        <v>0</v>
      </c>
      <c r="BK115" s="210">
        <f t="shared" si="780"/>
        <v>0</v>
      </c>
      <c r="BL115" s="210">
        <f t="shared" si="737"/>
        <v>0</v>
      </c>
      <c r="BM115" s="210">
        <f t="shared" si="738"/>
        <v>0</v>
      </c>
      <c r="BN115" s="210">
        <f t="shared" si="781"/>
        <v>0</v>
      </c>
      <c r="BO115" s="210">
        <f t="shared" si="739"/>
        <v>0</v>
      </c>
      <c r="BP115" s="210">
        <f t="shared" si="740"/>
        <v>0</v>
      </c>
      <c r="BQ115" s="210">
        <f t="shared" si="782"/>
        <v>0</v>
      </c>
      <c r="BR115" s="210">
        <f t="shared" si="741"/>
        <v>0</v>
      </c>
      <c r="BS115" s="210">
        <f t="shared" si="742"/>
        <v>0</v>
      </c>
      <c r="BT115" s="210">
        <f t="shared" si="783"/>
        <v>0</v>
      </c>
      <c r="BU115" s="210">
        <f t="shared" si="743"/>
        <v>0</v>
      </c>
      <c r="BV115" s="210">
        <f t="shared" si="744"/>
        <v>0</v>
      </c>
      <c r="BW115" s="210">
        <f t="shared" si="784"/>
        <v>0</v>
      </c>
      <c r="BX115" s="210">
        <f t="shared" si="745"/>
        <v>0</v>
      </c>
      <c r="BY115" s="210">
        <f t="shared" si="746"/>
        <v>0</v>
      </c>
      <c r="BZ115" s="210">
        <f t="shared" si="785"/>
        <v>0</v>
      </c>
      <c r="CA115" s="210">
        <f t="shared" si="747"/>
        <v>0</v>
      </c>
      <c r="CB115" s="210">
        <f t="shared" si="748"/>
        <v>0</v>
      </c>
      <c r="CC115" s="210">
        <f t="shared" si="786"/>
        <v>0</v>
      </c>
      <c r="CD115" s="210">
        <f t="shared" si="749"/>
        <v>0</v>
      </c>
      <c r="CE115" s="210">
        <f t="shared" si="750"/>
        <v>0</v>
      </c>
      <c r="CF115" s="210">
        <f t="shared" si="787"/>
        <v>0</v>
      </c>
      <c r="CG115" s="210">
        <f t="shared" si="751"/>
        <v>0</v>
      </c>
      <c r="CH115" s="210">
        <f t="shared" si="752"/>
        <v>0</v>
      </c>
      <c r="CI115" s="210">
        <f t="shared" si="788"/>
        <v>0</v>
      </c>
      <c r="CJ115" s="210">
        <f t="shared" si="753"/>
        <v>0</v>
      </c>
      <c r="CK115" s="210">
        <f t="shared" si="754"/>
        <v>0</v>
      </c>
      <c r="CL115" s="210">
        <f t="shared" si="789"/>
        <v>0</v>
      </c>
      <c r="CM115" s="210">
        <f t="shared" si="755"/>
        <v>0</v>
      </c>
      <c r="CN115" s="210">
        <f t="shared" si="756"/>
        <v>0</v>
      </c>
      <c r="CO115" s="210">
        <f t="shared" si="790"/>
        <v>0</v>
      </c>
      <c r="CP115" s="210">
        <f t="shared" si="757"/>
        <v>0</v>
      </c>
      <c r="CQ115" s="210">
        <f t="shared" si="758"/>
        <v>0</v>
      </c>
      <c r="CR115" s="210">
        <f t="shared" si="791"/>
        <v>0</v>
      </c>
      <c r="CS115" s="210">
        <f t="shared" si="759"/>
        <v>0</v>
      </c>
      <c r="CT115" s="210">
        <f t="shared" si="760"/>
        <v>0</v>
      </c>
      <c r="CU115" s="56">
        <f t="shared" si="792"/>
        <v>0</v>
      </c>
      <c r="CV115" s="64"/>
      <c r="CX115" s="133">
        <f t="shared" si="1026"/>
        <v>0</v>
      </c>
      <c r="CY115" s="131">
        <v>98</v>
      </c>
      <c r="DA115" s="133">
        <f t="shared" si="1027"/>
        <v>0</v>
      </c>
      <c r="DB115" s="131">
        <v>98</v>
      </c>
      <c r="DD115" s="133">
        <f t="shared" si="1028"/>
        <v>0</v>
      </c>
      <c r="DE115" s="131">
        <v>98</v>
      </c>
      <c r="DG115" s="133">
        <f t="shared" si="1029"/>
        <v>0</v>
      </c>
      <c r="DH115" s="131">
        <v>98</v>
      </c>
      <c r="DJ115" s="133">
        <f t="shared" si="1030"/>
        <v>0</v>
      </c>
      <c r="DK115" s="131">
        <v>98</v>
      </c>
      <c r="DM115" s="133">
        <f t="shared" si="1031"/>
        <v>0</v>
      </c>
      <c r="DN115" s="131">
        <v>98</v>
      </c>
      <c r="DP115" s="133">
        <f t="shared" si="1032"/>
        <v>0</v>
      </c>
      <c r="DQ115" s="131">
        <v>98</v>
      </c>
      <c r="DS115" s="133">
        <f t="shared" si="1033"/>
        <v>0</v>
      </c>
      <c r="DT115" s="131">
        <v>98</v>
      </c>
      <c r="DV115" s="133">
        <f t="shared" si="1034"/>
        <v>0</v>
      </c>
      <c r="DW115" s="131">
        <v>98</v>
      </c>
      <c r="DY115" s="133">
        <f t="shared" si="1035"/>
        <v>0</v>
      </c>
      <c r="DZ115" s="131">
        <v>98</v>
      </c>
      <c r="EB115" s="133">
        <f t="shared" si="1036"/>
        <v>0</v>
      </c>
      <c r="EC115" s="131">
        <v>98</v>
      </c>
      <c r="EE115" s="133">
        <f t="shared" si="1037"/>
        <v>0</v>
      </c>
      <c r="EF115" s="131">
        <v>98</v>
      </c>
      <c r="EH115" s="133">
        <f t="shared" si="1038"/>
        <v>0</v>
      </c>
      <c r="EI115" s="131">
        <v>98</v>
      </c>
      <c r="EK115" s="133">
        <f t="shared" si="1039"/>
        <v>0</v>
      </c>
      <c r="EL115" s="131">
        <v>98</v>
      </c>
      <c r="EN115" s="133">
        <f t="shared" si="1040"/>
        <v>0</v>
      </c>
      <c r="EO115" s="131">
        <v>98</v>
      </c>
      <c r="EQ115" s="133">
        <f t="shared" si="1041"/>
        <v>0</v>
      </c>
      <c r="ER115" s="131">
        <v>98</v>
      </c>
      <c r="ET115" s="133">
        <f t="shared" si="1042"/>
        <v>0</v>
      </c>
      <c r="EU115" s="131">
        <v>98</v>
      </c>
      <c r="EW115" s="133">
        <f t="shared" si="1043"/>
        <v>0</v>
      </c>
      <c r="EX115" s="131">
        <v>98</v>
      </c>
      <c r="EZ115" s="133">
        <f t="shared" si="1044"/>
        <v>0</v>
      </c>
      <c r="FA115" s="131">
        <v>98</v>
      </c>
      <c r="FC115" s="133">
        <f t="shared" si="1045"/>
        <v>0</v>
      </c>
      <c r="FD115" s="131">
        <v>98</v>
      </c>
      <c r="FF115" s="133">
        <f t="shared" si="1046"/>
        <v>0</v>
      </c>
      <c r="FG115" s="131">
        <v>98</v>
      </c>
      <c r="FI115" s="133">
        <f t="shared" si="1047"/>
        <v>0</v>
      </c>
      <c r="FJ115" s="131">
        <v>98</v>
      </c>
      <c r="FL115" s="133">
        <f t="shared" si="1048"/>
        <v>0</v>
      </c>
      <c r="FM115" s="131">
        <v>98</v>
      </c>
      <c r="FO115" s="133">
        <f t="shared" si="1049"/>
        <v>0</v>
      </c>
      <c r="FP115" s="131">
        <v>98</v>
      </c>
      <c r="FR115" s="133">
        <f t="shared" si="1050"/>
        <v>0</v>
      </c>
      <c r="FS115" s="131">
        <v>98</v>
      </c>
      <c r="FU115" s="133">
        <f t="shared" si="1051"/>
        <v>0</v>
      </c>
      <c r="FV115" s="131">
        <v>98</v>
      </c>
      <c r="FX115" s="133">
        <f t="shared" si="1052"/>
        <v>0</v>
      </c>
      <c r="FY115" s="131">
        <v>98</v>
      </c>
      <c r="GA115" s="133">
        <f t="shared" si="1053"/>
        <v>0</v>
      </c>
      <c r="GB115" s="131">
        <v>98</v>
      </c>
      <c r="GD115" s="133">
        <f t="shared" si="1054"/>
        <v>0</v>
      </c>
      <c r="GE115" s="131">
        <v>98</v>
      </c>
      <c r="GG115" s="133">
        <f t="shared" si="1055"/>
        <v>0</v>
      </c>
      <c r="GH115" s="131">
        <v>98</v>
      </c>
      <c r="GJ115" s="133">
        <f t="shared" si="1056"/>
        <v>0</v>
      </c>
      <c r="GK115" s="131">
        <v>98</v>
      </c>
      <c r="GM115" s="133">
        <f t="shared" si="1057"/>
        <v>0</v>
      </c>
      <c r="GN115" s="131">
        <v>98</v>
      </c>
    </row>
    <row r="116" spans="1:211" x14ac:dyDescent="0.25">
      <c r="A116" s="65">
        <f t="shared" si="681"/>
        <v>0</v>
      </c>
      <c r="B116" s="65">
        <f t="shared" si="682"/>
        <v>0</v>
      </c>
      <c r="C116" s="227">
        <v>99</v>
      </c>
      <c r="D116" s="54">
        <f t="shared" si="692"/>
        <v>0</v>
      </c>
      <c r="E116" s="78">
        <f t="shared" si="793"/>
        <v>0</v>
      </c>
      <c r="F116" s="78"/>
      <c r="G116" s="55">
        <f t="shared" si="693"/>
        <v>0</v>
      </c>
      <c r="H116" s="56">
        <f t="shared" si="683"/>
        <v>0</v>
      </c>
      <c r="I116" s="78">
        <f t="shared" si="761"/>
        <v>40</v>
      </c>
      <c r="J116" s="78">
        <f t="shared" si="694"/>
        <v>0</v>
      </c>
      <c r="K116" s="78">
        <f t="shared" si="695"/>
        <v>0</v>
      </c>
      <c r="L116" s="78">
        <f t="shared" si="762"/>
        <v>60</v>
      </c>
      <c r="M116" s="55">
        <f t="shared" si="696"/>
        <v>0</v>
      </c>
      <c r="N116" s="56">
        <f t="shared" si="697"/>
        <v>0</v>
      </c>
      <c r="O116" s="78">
        <f t="shared" si="763"/>
        <v>0</v>
      </c>
      <c r="P116" s="78">
        <f t="shared" si="698"/>
        <v>0</v>
      </c>
      <c r="Q116" s="78">
        <f t="shared" si="699"/>
        <v>0</v>
      </c>
      <c r="R116" s="78">
        <f t="shared" si="764"/>
        <v>0</v>
      </c>
      <c r="S116" s="55">
        <f t="shared" si="700"/>
        <v>0</v>
      </c>
      <c r="T116" s="56">
        <f t="shared" si="765"/>
        <v>0</v>
      </c>
      <c r="U116" s="78">
        <f t="shared" si="766"/>
        <v>0</v>
      </c>
      <c r="V116" s="78">
        <f t="shared" si="701"/>
        <v>0</v>
      </c>
      <c r="W116" s="78">
        <f t="shared" si="702"/>
        <v>0</v>
      </c>
      <c r="X116" s="78">
        <f t="shared" si="767"/>
        <v>0</v>
      </c>
      <c r="Y116" s="55">
        <f t="shared" si="703"/>
        <v>0</v>
      </c>
      <c r="Z116" s="228">
        <f t="shared" si="704"/>
        <v>0</v>
      </c>
      <c r="AA116" s="3">
        <f t="shared" si="768"/>
        <v>0</v>
      </c>
      <c r="AB116" s="210">
        <f t="shared" si="705"/>
        <v>0</v>
      </c>
      <c r="AC116" s="210">
        <f t="shared" si="706"/>
        <v>0</v>
      </c>
      <c r="AD116" s="210">
        <f t="shared" ref="AD116" si="1066">IF(AC115=0,AC$14,0)</f>
        <v>0</v>
      </c>
      <c r="AE116" s="210">
        <f t="shared" si="708"/>
        <v>0</v>
      </c>
      <c r="AF116" s="210">
        <f t="shared" si="709"/>
        <v>0</v>
      </c>
      <c r="AG116" s="210">
        <f t="shared" ref="AG116" si="1067">IF(AF115=0,AF$14,0)</f>
        <v>0</v>
      </c>
      <c r="AH116" s="210">
        <f t="shared" si="711"/>
        <v>0</v>
      </c>
      <c r="AI116" s="210">
        <f t="shared" si="712"/>
        <v>0</v>
      </c>
      <c r="AJ116" s="210">
        <f t="shared" ref="AJ116" si="1068">IF(AI115=0,AI$14,0)</f>
        <v>0</v>
      </c>
      <c r="AK116" s="210">
        <f t="shared" si="714"/>
        <v>0</v>
      </c>
      <c r="AL116" s="210">
        <f t="shared" si="715"/>
        <v>0</v>
      </c>
      <c r="AM116" s="210">
        <f t="shared" ref="AM116" si="1069">IF(AL115=0,AL$14,0)</f>
        <v>0</v>
      </c>
      <c r="AN116" s="210">
        <f t="shared" si="717"/>
        <v>0</v>
      </c>
      <c r="AO116" s="210">
        <f t="shared" si="718"/>
        <v>0</v>
      </c>
      <c r="AP116" s="210">
        <f t="shared" ref="AP116" si="1070">IF(AO115=0,AO$14,0)</f>
        <v>0</v>
      </c>
      <c r="AQ116" s="210">
        <f t="shared" si="720"/>
        <v>0</v>
      </c>
      <c r="AR116" s="210">
        <f t="shared" si="721"/>
        <v>0</v>
      </c>
      <c r="AS116" s="210">
        <f t="shared" ref="AS116" si="1071">IF(AR115=0,AR$14,0)</f>
        <v>0</v>
      </c>
      <c r="AT116" s="210">
        <f t="shared" si="723"/>
        <v>0</v>
      </c>
      <c r="AU116" s="210">
        <f t="shared" si="724"/>
        <v>0</v>
      </c>
      <c r="AV116" s="210">
        <f t="shared" ref="AV116" si="1072">IF(AU115=0,AU$14,0)</f>
        <v>0</v>
      </c>
      <c r="AW116" s="210">
        <f t="shared" si="726"/>
        <v>0</v>
      </c>
      <c r="AX116" s="210">
        <f t="shared" si="727"/>
        <v>0</v>
      </c>
      <c r="AY116" s="210">
        <f t="shared" ref="AY116" si="1073">IF(AX115=0,AX$14,0)</f>
        <v>0</v>
      </c>
      <c r="AZ116" s="210">
        <f t="shared" si="729"/>
        <v>0</v>
      </c>
      <c r="BA116" s="210">
        <f t="shared" si="730"/>
        <v>0</v>
      </c>
      <c r="BB116" s="210">
        <f t="shared" si="777"/>
        <v>0</v>
      </c>
      <c r="BC116" s="210">
        <f t="shared" si="731"/>
        <v>0</v>
      </c>
      <c r="BD116" s="210">
        <f t="shared" si="732"/>
        <v>0</v>
      </c>
      <c r="BE116" s="210">
        <f t="shared" si="778"/>
        <v>0</v>
      </c>
      <c r="BF116" s="210">
        <f t="shared" si="733"/>
        <v>0</v>
      </c>
      <c r="BG116" s="210">
        <f t="shared" si="734"/>
        <v>0</v>
      </c>
      <c r="BH116" s="210">
        <f t="shared" si="779"/>
        <v>0</v>
      </c>
      <c r="BI116" s="210">
        <f t="shared" si="735"/>
        <v>0</v>
      </c>
      <c r="BJ116" s="210">
        <f t="shared" si="736"/>
        <v>0</v>
      </c>
      <c r="BK116" s="210">
        <f t="shared" si="780"/>
        <v>0</v>
      </c>
      <c r="BL116" s="210">
        <f t="shared" si="737"/>
        <v>0</v>
      </c>
      <c r="BM116" s="210">
        <f t="shared" si="738"/>
        <v>0</v>
      </c>
      <c r="BN116" s="210">
        <f t="shared" si="781"/>
        <v>0</v>
      </c>
      <c r="BO116" s="210">
        <f t="shared" si="739"/>
        <v>0</v>
      </c>
      <c r="BP116" s="210">
        <f t="shared" si="740"/>
        <v>0</v>
      </c>
      <c r="BQ116" s="210">
        <f t="shared" si="782"/>
        <v>0</v>
      </c>
      <c r="BR116" s="210">
        <f t="shared" si="741"/>
        <v>0</v>
      </c>
      <c r="BS116" s="210">
        <f t="shared" si="742"/>
        <v>0</v>
      </c>
      <c r="BT116" s="210">
        <f t="shared" si="783"/>
        <v>0</v>
      </c>
      <c r="BU116" s="210">
        <f t="shared" si="743"/>
        <v>0</v>
      </c>
      <c r="BV116" s="210">
        <f t="shared" si="744"/>
        <v>0</v>
      </c>
      <c r="BW116" s="210">
        <f t="shared" si="784"/>
        <v>0</v>
      </c>
      <c r="BX116" s="210">
        <f t="shared" si="745"/>
        <v>0</v>
      </c>
      <c r="BY116" s="210">
        <f t="shared" si="746"/>
        <v>0</v>
      </c>
      <c r="BZ116" s="210">
        <f t="shared" si="785"/>
        <v>0</v>
      </c>
      <c r="CA116" s="210">
        <f t="shared" si="747"/>
        <v>0</v>
      </c>
      <c r="CB116" s="210">
        <f t="shared" si="748"/>
        <v>0</v>
      </c>
      <c r="CC116" s="210">
        <f t="shared" si="786"/>
        <v>0</v>
      </c>
      <c r="CD116" s="210">
        <f t="shared" si="749"/>
        <v>0</v>
      </c>
      <c r="CE116" s="210">
        <f t="shared" si="750"/>
        <v>0</v>
      </c>
      <c r="CF116" s="210">
        <f t="shared" si="787"/>
        <v>0</v>
      </c>
      <c r="CG116" s="210">
        <f t="shared" si="751"/>
        <v>0</v>
      </c>
      <c r="CH116" s="210">
        <f t="shared" si="752"/>
        <v>0</v>
      </c>
      <c r="CI116" s="210">
        <f t="shared" si="788"/>
        <v>0</v>
      </c>
      <c r="CJ116" s="210">
        <f t="shared" si="753"/>
        <v>0</v>
      </c>
      <c r="CK116" s="210">
        <f t="shared" si="754"/>
        <v>0</v>
      </c>
      <c r="CL116" s="210">
        <f t="shared" si="789"/>
        <v>0</v>
      </c>
      <c r="CM116" s="210">
        <f t="shared" si="755"/>
        <v>0</v>
      </c>
      <c r="CN116" s="210">
        <f t="shared" si="756"/>
        <v>0</v>
      </c>
      <c r="CO116" s="210">
        <f t="shared" si="790"/>
        <v>0</v>
      </c>
      <c r="CP116" s="210">
        <f t="shared" si="757"/>
        <v>0</v>
      </c>
      <c r="CQ116" s="210">
        <f t="shared" si="758"/>
        <v>0</v>
      </c>
      <c r="CR116" s="210">
        <f t="shared" si="791"/>
        <v>0</v>
      </c>
      <c r="CS116" s="210">
        <f t="shared" si="759"/>
        <v>0</v>
      </c>
      <c r="CT116" s="210">
        <f t="shared" si="760"/>
        <v>0</v>
      </c>
      <c r="CU116" s="56">
        <f t="shared" si="792"/>
        <v>0</v>
      </c>
      <c r="CV116" s="64"/>
      <c r="CX116" s="133">
        <f t="shared" si="1026"/>
        <v>0</v>
      </c>
      <c r="CY116" s="131">
        <v>99</v>
      </c>
      <c r="DA116" s="133">
        <f t="shared" si="1027"/>
        <v>0</v>
      </c>
      <c r="DB116" s="131">
        <v>99</v>
      </c>
      <c r="DD116" s="133">
        <f t="shared" si="1028"/>
        <v>0</v>
      </c>
      <c r="DE116" s="131">
        <v>99</v>
      </c>
      <c r="DG116" s="133">
        <f t="shared" si="1029"/>
        <v>0</v>
      </c>
      <c r="DH116" s="131">
        <v>99</v>
      </c>
      <c r="DJ116" s="133">
        <f t="shared" si="1030"/>
        <v>0</v>
      </c>
      <c r="DK116" s="131">
        <v>99</v>
      </c>
      <c r="DM116" s="133">
        <f t="shared" si="1031"/>
        <v>0</v>
      </c>
      <c r="DN116" s="131">
        <v>99</v>
      </c>
      <c r="DP116" s="133">
        <f t="shared" si="1032"/>
        <v>0</v>
      </c>
      <c r="DQ116" s="131">
        <v>99</v>
      </c>
      <c r="DS116" s="133">
        <f t="shared" si="1033"/>
        <v>0</v>
      </c>
      <c r="DT116" s="131">
        <v>99</v>
      </c>
      <c r="DV116" s="133">
        <f t="shared" si="1034"/>
        <v>0</v>
      </c>
      <c r="DW116" s="131">
        <v>99</v>
      </c>
      <c r="DY116" s="133">
        <f t="shared" si="1035"/>
        <v>0</v>
      </c>
      <c r="DZ116" s="131">
        <v>99</v>
      </c>
      <c r="EB116" s="133">
        <f t="shared" si="1036"/>
        <v>0</v>
      </c>
      <c r="EC116" s="131">
        <v>99</v>
      </c>
      <c r="EE116" s="133">
        <f t="shared" si="1037"/>
        <v>0</v>
      </c>
      <c r="EF116" s="131">
        <v>99</v>
      </c>
      <c r="EH116" s="133">
        <f t="shared" si="1038"/>
        <v>0</v>
      </c>
      <c r="EI116" s="131">
        <v>99</v>
      </c>
      <c r="EK116" s="133">
        <f t="shared" si="1039"/>
        <v>0</v>
      </c>
      <c r="EL116" s="131">
        <v>99</v>
      </c>
      <c r="EN116" s="133">
        <f t="shared" si="1040"/>
        <v>0</v>
      </c>
      <c r="EO116" s="131">
        <v>99</v>
      </c>
      <c r="EQ116" s="133">
        <f t="shared" si="1041"/>
        <v>0</v>
      </c>
      <c r="ER116" s="131">
        <v>99</v>
      </c>
      <c r="ET116" s="133">
        <f t="shared" si="1042"/>
        <v>0</v>
      </c>
      <c r="EU116" s="131">
        <v>99</v>
      </c>
      <c r="EW116" s="133">
        <f t="shared" si="1043"/>
        <v>0</v>
      </c>
      <c r="EX116" s="131">
        <v>99</v>
      </c>
      <c r="EZ116" s="133">
        <f t="shared" si="1044"/>
        <v>0</v>
      </c>
      <c r="FA116" s="131">
        <v>99</v>
      </c>
      <c r="FC116" s="133">
        <f t="shared" si="1045"/>
        <v>0</v>
      </c>
      <c r="FD116" s="131">
        <v>99</v>
      </c>
      <c r="FF116" s="133">
        <f t="shared" si="1046"/>
        <v>0</v>
      </c>
      <c r="FG116" s="131">
        <v>99</v>
      </c>
      <c r="FI116" s="133">
        <f t="shared" si="1047"/>
        <v>0</v>
      </c>
      <c r="FJ116" s="131">
        <v>99</v>
      </c>
      <c r="FL116" s="133">
        <f t="shared" si="1048"/>
        <v>0</v>
      </c>
      <c r="FM116" s="131">
        <v>99</v>
      </c>
      <c r="FO116" s="133">
        <f t="shared" si="1049"/>
        <v>0</v>
      </c>
      <c r="FP116" s="131">
        <v>99</v>
      </c>
      <c r="FR116" s="133">
        <f t="shared" si="1050"/>
        <v>0</v>
      </c>
      <c r="FS116" s="131">
        <v>99</v>
      </c>
      <c r="FU116" s="133">
        <f t="shared" si="1051"/>
        <v>0</v>
      </c>
      <c r="FV116" s="131">
        <v>99</v>
      </c>
      <c r="FX116" s="133">
        <f t="shared" si="1052"/>
        <v>0</v>
      </c>
      <c r="FY116" s="131">
        <v>99</v>
      </c>
      <c r="GA116" s="133">
        <f t="shared" si="1053"/>
        <v>0</v>
      </c>
      <c r="GB116" s="131">
        <v>99</v>
      </c>
      <c r="GD116" s="133">
        <f t="shared" si="1054"/>
        <v>0</v>
      </c>
      <c r="GE116" s="131">
        <v>99</v>
      </c>
      <c r="GG116" s="133">
        <f t="shared" si="1055"/>
        <v>0</v>
      </c>
      <c r="GH116" s="131">
        <v>99</v>
      </c>
      <c r="GJ116" s="133">
        <f t="shared" si="1056"/>
        <v>0</v>
      </c>
      <c r="GK116" s="131">
        <v>99</v>
      </c>
      <c r="GM116" s="133">
        <f t="shared" si="1057"/>
        <v>0</v>
      </c>
      <c r="GN116" s="131">
        <v>99</v>
      </c>
    </row>
    <row r="117" spans="1:211" x14ac:dyDescent="0.25">
      <c r="A117" s="65">
        <f t="shared" si="681"/>
        <v>0</v>
      </c>
      <c r="B117" s="65">
        <f t="shared" si="682"/>
        <v>0</v>
      </c>
      <c r="C117" s="227">
        <v>100</v>
      </c>
      <c r="D117" s="54">
        <f t="shared" si="692"/>
        <v>0</v>
      </c>
      <c r="E117" s="78">
        <f t="shared" si="793"/>
        <v>0</v>
      </c>
      <c r="F117" s="78"/>
      <c r="G117" s="55">
        <f t="shared" si="693"/>
        <v>0</v>
      </c>
      <c r="H117" s="56">
        <f t="shared" si="683"/>
        <v>0</v>
      </c>
      <c r="I117" s="78">
        <f t="shared" si="761"/>
        <v>40</v>
      </c>
      <c r="J117" s="78">
        <f t="shared" si="694"/>
        <v>0</v>
      </c>
      <c r="K117" s="78">
        <f t="shared" si="695"/>
        <v>0</v>
      </c>
      <c r="L117" s="78">
        <f t="shared" si="762"/>
        <v>60</v>
      </c>
      <c r="M117" s="55">
        <f t="shared" si="696"/>
        <v>0</v>
      </c>
      <c r="N117" s="56">
        <f t="shared" si="697"/>
        <v>0</v>
      </c>
      <c r="O117" s="78">
        <f t="shared" si="763"/>
        <v>0</v>
      </c>
      <c r="P117" s="78">
        <f t="shared" si="698"/>
        <v>0</v>
      </c>
      <c r="Q117" s="78">
        <f t="shared" si="699"/>
        <v>0</v>
      </c>
      <c r="R117" s="78">
        <f t="shared" si="764"/>
        <v>0</v>
      </c>
      <c r="S117" s="55">
        <f t="shared" si="700"/>
        <v>0</v>
      </c>
      <c r="T117" s="56">
        <f t="shared" si="765"/>
        <v>0</v>
      </c>
      <c r="U117" s="78">
        <f t="shared" si="766"/>
        <v>0</v>
      </c>
      <c r="V117" s="78">
        <f t="shared" si="701"/>
        <v>0</v>
      </c>
      <c r="W117" s="78">
        <f t="shared" si="702"/>
        <v>0</v>
      </c>
      <c r="X117" s="78">
        <f t="shared" si="767"/>
        <v>0</v>
      </c>
      <c r="Y117" s="55">
        <f t="shared" si="703"/>
        <v>0</v>
      </c>
      <c r="Z117" s="228">
        <f t="shared" si="704"/>
        <v>0</v>
      </c>
      <c r="AA117" s="3">
        <f t="shared" si="768"/>
        <v>0</v>
      </c>
      <c r="AB117" s="210">
        <f t="shared" si="705"/>
        <v>0</v>
      </c>
      <c r="AC117" s="210">
        <f t="shared" si="706"/>
        <v>0</v>
      </c>
      <c r="AD117" s="210">
        <f t="shared" ref="AD117" si="1074">IF(AC116=0,AC$14,0)</f>
        <v>0</v>
      </c>
      <c r="AE117" s="210">
        <f t="shared" si="708"/>
        <v>0</v>
      </c>
      <c r="AF117" s="210">
        <f t="shared" si="709"/>
        <v>0</v>
      </c>
      <c r="AG117" s="210">
        <f t="shared" ref="AG117" si="1075">IF(AF116=0,AF$14,0)</f>
        <v>0</v>
      </c>
      <c r="AH117" s="210">
        <f t="shared" si="711"/>
        <v>0</v>
      </c>
      <c r="AI117" s="210">
        <f t="shared" si="712"/>
        <v>0</v>
      </c>
      <c r="AJ117" s="210">
        <f t="shared" ref="AJ117" si="1076">IF(AI116=0,AI$14,0)</f>
        <v>0</v>
      </c>
      <c r="AK117" s="210">
        <f t="shared" si="714"/>
        <v>0</v>
      </c>
      <c r="AL117" s="210">
        <f t="shared" si="715"/>
        <v>0</v>
      </c>
      <c r="AM117" s="210">
        <f t="shared" ref="AM117" si="1077">IF(AL116=0,AL$14,0)</f>
        <v>0</v>
      </c>
      <c r="AN117" s="210">
        <f t="shared" si="717"/>
        <v>0</v>
      </c>
      <c r="AO117" s="210">
        <f t="shared" si="718"/>
        <v>0</v>
      </c>
      <c r="AP117" s="210">
        <f t="shared" ref="AP117" si="1078">IF(AO116=0,AO$14,0)</f>
        <v>0</v>
      </c>
      <c r="AQ117" s="210">
        <f t="shared" si="720"/>
        <v>0</v>
      </c>
      <c r="AR117" s="210">
        <f t="shared" si="721"/>
        <v>0</v>
      </c>
      <c r="AS117" s="210">
        <f t="shared" ref="AS117" si="1079">IF(AR116=0,AR$14,0)</f>
        <v>0</v>
      </c>
      <c r="AT117" s="210">
        <f t="shared" si="723"/>
        <v>0</v>
      </c>
      <c r="AU117" s="210">
        <f t="shared" si="724"/>
        <v>0</v>
      </c>
      <c r="AV117" s="210">
        <f t="shared" ref="AV117" si="1080">IF(AU116=0,AU$14,0)</f>
        <v>0</v>
      </c>
      <c r="AW117" s="210">
        <f t="shared" si="726"/>
        <v>0</v>
      </c>
      <c r="AX117" s="210">
        <f t="shared" si="727"/>
        <v>0</v>
      </c>
      <c r="AY117" s="210">
        <f t="shared" ref="AY117" si="1081">IF(AX116=0,AX$14,0)</f>
        <v>0</v>
      </c>
      <c r="AZ117" s="210">
        <f t="shared" si="729"/>
        <v>0</v>
      </c>
      <c r="BA117" s="210">
        <f t="shared" si="730"/>
        <v>0</v>
      </c>
      <c r="BB117" s="210">
        <f t="shared" si="777"/>
        <v>0</v>
      </c>
      <c r="BC117" s="210">
        <f t="shared" si="731"/>
        <v>0</v>
      </c>
      <c r="BD117" s="210">
        <f t="shared" si="732"/>
        <v>0</v>
      </c>
      <c r="BE117" s="210">
        <f t="shared" si="778"/>
        <v>0</v>
      </c>
      <c r="BF117" s="210">
        <f t="shared" si="733"/>
        <v>0</v>
      </c>
      <c r="BG117" s="210">
        <f t="shared" si="734"/>
        <v>0</v>
      </c>
      <c r="BH117" s="210">
        <f t="shared" si="779"/>
        <v>0</v>
      </c>
      <c r="BI117" s="210">
        <f t="shared" si="735"/>
        <v>0</v>
      </c>
      <c r="BJ117" s="210">
        <f t="shared" si="736"/>
        <v>0</v>
      </c>
      <c r="BK117" s="210">
        <f t="shared" si="780"/>
        <v>0</v>
      </c>
      <c r="BL117" s="210">
        <f t="shared" si="737"/>
        <v>0</v>
      </c>
      <c r="BM117" s="210">
        <f t="shared" si="738"/>
        <v>0</v>
      </c>
      <c r="BN117" s="210">
        <f t="shared" si="781"/>
        <v>0</v>
      </c>
      <c r="BO117" s="210">
        <f t="shared" si="739"/>
        <v>0</v>
      </c>
      <c r="BP117" s="210">
        <f t="shared" si="740"/>
        <v>0</v>
      </c>
      <c r="BQ117" s="210">
        <f t="shared" si="782"/>
        <v>0</v>
      </c>
      <c r="BR117" s="210">
        <f t="shared" si="741"/>
        <v>0</v>
      </c>
      <c r="BS117" s="210">
        <f t="shared" si="742"/>
        <v>0</v>
      </c>
      <c r="BT117" s="210">
        <f t="shared" si="783"/>
        <v>0</v>
      </c>
      <c r="BU117" s="210">
        <f t="shared" si="743"/>
        <v>0</v>
      </c>
      <c r="BV117" s="210">
        <f t="shared" si="744"/>
        <v>0</v>
      </c>
      <c r="BW117" s="210">
        <f t="shared" si="784"/>
        <v>0</v>
      </c>
      <c r="BX117" s="210">
        <f t="shared" si="745"/>
        <v>0</v>
      </c>
      <c r="BY117" s="210">
        <f t="shared" si="746"/>
        <v>0</v>
      </c>
      <c r="BZ117" s="210">
        <f t="shared" si="785"/>
        <v>0</v>
      </c>
      <c r="CA117" s="210">
        <f t="shared" si="747"/>
        <v>0</v>
      </c>
      <c r="CB117" s="210">
        <f t="shared" si="748"/>
        <v>0</v>
      </c>
      <c r="CC117" s="210">
        <f t="shared" si="786"/>
        <v>0</v>
      </c>
      <c r="CD117" s="210">
        <f t="shared" si="749"/>
        <v>0</v>
      </c>
      <c r="CE117" s="210">
        <f t="shared" si="750"/>
        <v>0</v>
      </c>
      <c r="CF117" s="210">
        <f t="shared" si="787"/>
        <v>0</v>
      </c>
      <c r="CG117" s="210">
        <f t="shared" si="751"/>
        <v>0</v>
      </c>
      <c r="CH117" s="210">
        <f t="shared" si="752"/>
        <v>0</v>
      </c>
      <c r="CI117" s="210">
        <f t="shared" si="788"/>
        <v>0</v>
      </c>
      <c r="CJ117" s="210">
        <f t="shared" si="753"/>
        <v>0</v>
      </c>
      <c r="CK117" s="210">
        <f t="shared" si="754"/>
        <v>0</v>
      </c>
      <c r="CL117" s="210">
        <f t="shared" si="789"/>
        <v>0</v>
      </c>
      <c r="CM117" s="210">
        <f t="shared" si="755"/>
        <v>0</v>
      </c>
      <c r="CN117" s="210">
        <f t="shared" si="756"/>
        <v>0</v>
      </c>
      <c r="CO117" s="210">
        <f t="shared" si="790"/>
        <v>0</v>
      </c>
      <c r="CP117" s="210">
        <f t="shared" si="757"/>
        <v>0</v>
      </c>
      <c r="CQ117" s="210">
        <f t="shared" si="758"/>
        <v>0</v>
      </c>
      <c r="CR117" s="210">
        <f t="shared" si="791"/>
        <v>0</v>
      </c>
      <c r="CS117" s="210">
        <f t="shared" si="759"/>
        <v>0</v>
      </c>
      <c r="CT117" s="210">
        <f t="shared" si="760"/>
        <v>0</v>
      </c>
      <c r="CU117" s="56">
        <f t="shared" si="792"/>
        <v>0</v>
      </c>
      <c r="CV117" s="64"/>
      <c r="CX117" s="133">
        <f t="shared" si="1026"/>
        <v>0</v>
      </c>
      <c r="CY117" s="131">
        <v>100</v>
      </c>
      <c r="DA117" s="133">
        <f t="shared" si="1027"/>
        <v>0</v>
      </c>
      <c r="DB117" s="131">
        <v>100</v>
      </c>
      <c r="DD117" s="133">
        <f t="shared" si="1028"/>
        <v>0</v>
      </c>
      <c r="DE117" s="131">
        <v>100</v>
      </c>
      <c r="DG117" s="133">
        <f t="shared" si="1029"/>
        <v>0</v>
      </c>
      <c r="DH117" s="131">
        <v>100</v>
      </c>
      <c r="DJ117" s="133">
        <f t="shared" si="1030"/>
        <v>0</v>
      </c>
      <c r="DK117" s="131">
        <v>100</v>
      </c>
      <c r="DM117" s="133">
        <f t="shared" si="1031"/>
        <v>0</v>
      </c>
      <c r="DN117" s="131">
        <v>100</v>
      </c>
      <c r="DP117" s="133">
        <f t="shared" si="1032"/>
        <v>0</v>
      </c>
      <c r="DQ117" s="131">
        <v>100</v>
      </c>
      <c r="DS117" s="133">
        <f t="shared" si="1033"/>
        <v>0</v>
      </c>
      <c r="DT117" s="131">
        <v>100</v>
      </c>
      <c r="DV117" s="133">
        <f t="shared" si="1034"/>
        <v>0</v>
      </c>
      <c r="DW117" s="131">
        <v>100</v>
      </c>
      <c r="DY117" s="133">
        <f t="shared" si="1035"/>
        <v>0</v>
      </c>
      <c r="DZ117" s="131">
        <v>100</v>
      </c>
      <c r="EB117" s="133">
        <f t="shared" si="1036"/>
        <v>0</v>
      </c>
      <c r="EC117" s="131">
        <v>100</v>
      </c>
      <c r="EE117" s="133">
        <f t="shared" si="1037"/>
        <v>0</v>
      </c>
      <c r="EF117" s="131">
        <v>100</v>
      </c>
      <c r="EH117" s="133">
        <f t="shared" si="1038"/>
        <v>0</v>
      </c>
      <c r="EI117" s="131">
        <v>100</v>
      </c>
      <c r="EK117" s="133">
        <f t="shared" si="1039"/>
        <v>0</v>
      </c>
      <c r="EL117" s="131">
        <v>100</v>
      </c>
      <c r="EN117" s="133">
        <f t="shared" si="1040"/>
        <v>0</v>
      </c>
      <c r="EO117" s="131">
        <v>100</v>
      </c>
      <c r="EQ117" s="133">
        <f t="shared" si="1041"/>
        <v>0</v>
      </c>
      <c r="ER117" s="131">
        <v>100</v>
      </c>
      <c r="ET117" s="133">
        <f t="shared" si="1042"/>
        <v>0</v>
      </c>
      <c r="EU117" s="131">
        <v>100</v>
      </c>
      <c r="EW117" s="133">
        <f t="shared" si="1043"/>
        <v>0</v>
      </c>
      <c r="EX117" s="131">
        <v>100</v>
      </c>
      <c r="EZ117" s="133">
        <f t="shared" si="1044"/>
        <v>0</v>
      </c>
      <c r="FA117" s="131">
        <v>100</v>
      </c>
      <c r="FC117" s="133">
        <f t="shared" si="1045"/>
        <v>0</v>
      </c>
      <c r="FD117" s="131">
        <v>100</v>
      </c>
      <c r="FF117" s="133">
        <f t="shared" si="1046"/>
        <v>0</v>
      </c>
      <c r="FG117" s="131">
        <v>100</v>
      </c>
      <c r="FI117" s="133">
        <f t="shared" si="1047"/>
        <v>0</v>
      </c>
      <c r="FJ117" s="131">
        <v>100</v>
      </c>
      <c r="FL117" s="133">
        <f t="shared" si="1048"/>
        <v>0</v>
      </c>
      <c r="FM117" s="131">
        <v>100</v>
      </c>
      <c r="FO117" s="133">
        <f t="shared" si="1049"/>
        <v>0</v>
      </c>
      <c r="FP117" s="131">
        <v>100</v>
      </c>
      <c r="FR117" s="133">
        <f t="shared" si="1050"/>
        <v>0</v>
      </c>
      <c r="FS117" s="131">
        <v>100</v>
      </c>
      <c r="FU117" s="133">
        <f t="shared" si="1051"/>
        <v>0</v>
      </c>
      <c r="FV117" s="131">
        <v>100</v>
      </c>
      <c r="FX117" s="133">
        <f t="shared" si="1052"/>
        <v>0</v>
      </c>
      <c r="FY117" s="131">
        <v>100</v>
      </c>
      <c r="GA117" s="133">
        <f t="shared" si="1053"/>
        <v>0</v>
      </c>
      <c r="GB117" s="131">
        <v>100</v>
      </c>
      <c r="GD117" s="133">
        <f t="shared" si="1054"/>
        <v>0</v>
      </c>
      <c r="GE117" s="131">
        <v>100</v>
      </c>
      <c r="GG117" s="133">
        <f t="shared" si="1055"/>
        <v>0</v>
      </c>
      <c r="GH117" s="131">
        <v>100</v>
      </c>
      <c r="GJ117" s="133">
        <f t="shared" si="1056"/>
        <v>0</v>
      </c>
      <c r="GK117" s="131">
        <v>100</v>
      </c>
      <c r="GM117" s="133">
        <f t="shared" si="1057"/>
        <v>0</v>
      </c>
      <c r="GN117" s="131">
        <v>100</v>
      </c>
    </row>
    <row r="118" spans="1:211" x14ac:dyDescent="0.25">
      <c r="A118" s="65">
        <f t="shared" si="681"/>
        <v>0</v>
      </c>
      <c r="B118" s="65">
        <f t="shared" si="682"/>
        <v>0</v>
      </c>
      <c r="C118" s="227">
        <v>101</v>
      </c>
      <c r="D118" s="54">
        <f t="shared" si="692"/>
        <v>0</v>
      </c>
      <c r="E118" s="78">
        <f t="shared" si="793"/>
        <v>0</v>
      </c>
      <c r="F118" s="78"/>
      <c r="G118" s="55">
        <f t="shared" si="693"/>
        <v>0</v>
      </c>
      <c r="H118" s="56">
        <f t="shared" si="683"/>
        <v>0</v>
      </c>
      <c r="I118" s="78">
        <f t="shared" si="761"/>
        <v>40</v>
      </c>
      <c r="J118" s="78">
        <f t="shared" si="694"/>
        <v>0</v>
      </c>
      <c r="K118" s="78">
        <f t="shared" si="695"/>
        <v>0</v>
      </c>
      <c r="L118" s="78">
        <f t="shared" si="762"/>
        <v>60</v>
      </c>
      <c r="M118" s="55">
        <f t="shared" si="696"/>
        <v>0</v>
      </c>
      <c r="N118" s="56">
        <f t="shared" si="697"/>
        <v>0</v>
      </c>
      <c r="O118" s="78">
        <f t="shared" si="763"/>
        <v>0</v>
      </c>
      <c r="P118" s="78">
        <f t="shared" si="698"/>
        <v>0</v>
      </c>
      <c r="Q118" s="78">
        <f t="shared" si="699"/>
        <v>0</v>
      </c>
      <c r="R118" s="78">
        <f t="shared" si="764"/>
        <v>0</v>
      </c>
      <c r="S118" s="55">
        <f t="shared" si="700"/>
        <v>0</v>
      </c>
      <c r="T118" s="56">
        <f t="shared" si="765"/>
        <v>0</v>
      </c>
      <c r="U118" s="78">
        <f t="shared" si="766"/>
        <v>0</v>
      </c>
      <c r="V118" s="78">
        <f t="shared" si="701"/>
        <v>0</v>
      </c>
      <c r="W118" s="78">
        <f t="shared" si="702"/>
        <v>0</v>
      </c>
      <c r="X118" s="78">
        <f t="shared" si="767"/>
        <v>0</v>
      </c>
      <c r="Y118" s="55">
        <f t="shared" si="703"/>
        <v>0</v>
      </c>
      <c r="Z118" s="228">
        <f t="shared" si="704"/>
        <v>0</v>
      </c>
      <c r="AA118" s="3">
        <f t="shared" si="768"/>
        <v>0</v>
      </c>
      <c r="AB118" s="210">
        <f t="shared" si="705"/>
        <v>0</v>
      </c>
      <c r="AC118" s="210">
        <f t="shared" si="706"/>
        <v>0</v>
      </c>
      <c r="AD118" s="210">
        <f t="shared" ref="AD118" si="1082">IF(AC117=0,AC$14,0)</f>
        <v>0</v>
      </c>
      <c r="AE118" s="210">
        <f t="shared" si="708"/>
        <v>0</v>
      </c>
      <c r="AF118" s="210">
        <f t="shared" si="709"/>
        <v>0</v>
      </c>
      <c r="AG118" s="210">
        <f t="shared" ref="AG118" si="1083">IF(AF117=0,AF$14,0)</f>
        <v>0</v>
      </c>
      <c r="AH118" s="210">
        <f t="shared" si="711"/>
        <v>0</v>
      </c>
      <c r="AI118" s="210">
        <f t="shared" si="712"/>
        <v>0</v>
      </c>
      <c r="AJ118" s="210">
        <f t="shared" ref="AJ118" si="1084">IF(AI117=0,AI$14,0)</f>
        <v>0</v>
      </c>
      <c r="AK118" s="210">
        <f t="shared" si="714"/>
        <v>0</v>
      </c>
      <c r="AL118" s="210">
        <f t="shared" si="715"/>
        <v>0</v>
      </c>
      <c r="AM118" s="210">
        <f t="shared" ref="AM118" si="1085">IF(AL117=0,AL$14,0)</f>
        <v>0</v>
      </c>
      <c r="AN118" s="210">
        <f t="shared" si="717"/>
        <v>0</v>
      </c>
      <c r="AO118" s="210">
        <f t="shared" si="718"/>
        <v>0</v>
      </c>
      <c r="AP118" s="210">
        <f t="shared" ref="AP118" si="1086">IF(AO117=0,AO$14,0)</f>
        <v>0</v>
      </c>
      <c r="AQ118" s="210">
        <f t="shared" si="720"/>
        <v>0</v>
      </c>
      <c r="AR118" s="210">
        <f t="shared" si="721"/>
        <v>0</v>
      </c>
      <c r="AS118" s="210">
        <f t="shared" ref="AS118" si="1087">IF(AR117=0,AR$14,0)</f>
        <v>0</v>
      </c>
      <c r="AT118" s="210">
        <f t="shared" si="723"/>
        <v>0</v>
      </c>
      <c r="AU118" s="210">
        <f t="shared" si="724"/>
        <v>0</v>
      </c>
      <c r="AV118" s="210">
        <f t="shared" ref="AV118" si="1088">IF(AU117=0,AU$14,0)</f>
        <v>0</v>
      </c>
      <c r="AW118" s="210">
        <f t="shared" si="726"/>
        <v>0</v>
      </c>
      <c r="AX118" s="210">
        <f t="shared" si="727"/>
        <v>0</v>
      </c>
      <c r="AY118" s="210">
        <f t="shared" ref="AY118" si="1089">IF(AX117=0,AX$14,0)</f>
        <v>0</v>
      </c>
      <c r="AZ118" s="210">
        <f t="shared" si="729"/>
        <v>0</v>
      </c>
      <c r="BA118" s="210">
        <f t="shared" si="730"/>
        <v>0</v>
      </c>
      <c r="BB118" s="210">
        <f t="shared" si="777"/>
        <v>0</v>
      </c>
      <c r="BC118" s="210">
        <f t="shared" si="731"/>
        <v>0</v>
      </c>
      <c r="BD118" s="210">
        <f t="shared" si="732"/>
        <v>0</v>
      </c>
      <c r="BE118" s="210">
        <f t="shared" si="778"/>
        <v>0</v>
      </c>
      <c r="BF118" s="210">
        <f t="shared" si="733"/>
        <v>0</v>
      </c>
      <c r="BG118" s="210">
        <f t="shared" si="734"/>
        <v>0</v>
      </c>
      <c r="BH118" s="210">
        <f t="shared" si="779"/>
        <v>0</v>
      </c>
      <c r="BI118" s="210">
        <f t="shared" si="735"/>
        <v>0</v>
      </c>
      <c r="BJ118" s="210">
        <f t="shared" si="736"/>
        <v>0</v>
      </c>
      <c r="BK118" s="210">
        <f t="shared" si="780"/>
        <v>0</v>
      </c>
      <c r="BL118" s="210">
        <f t="shared" si="737"/>
        <v>0</v>
      </c>
      <c r="BM118" s="210">
        <f t="shared" si="738"/>
        <v>0</v>
      </c>
      <c r="BN118" s="210">
        <f t="shared" si="781"/>
        <v>0</v>
      </c>
      <c r="BO118" s="210">
        <f t="shared" si="739"/>
        <v>0</v>
      </c>
      <c r="BP118" s="210">
        <f t="shared" si="740"/>
        <v>0</v>
      </c>
      <c r="BQ118" s="210">
        <f t="shared" si="782"/>
        <v>0</v>
      </c>
      <c r="BR118" s="210">
        <f t="shared" si="741"/>
        <v>0</v>
      </c>
      <c r="BS118" s="210">
        <f t="shared" si="742"/>
        <v>0</v>
      </c>
      <c r="BT118" s="210">
        <f t="shared" si="783"/>
        <v>0</v>
      </c>
      <c r="BU118" s="210">
        <f t="shared" si="743"/>
        <v>0</v>
      </c>
      <c r="BV118" s="210">
        <f t="shared" si="744"/>
        <v>0</v>
      </c>
      <c r="BW118" s="210">
        <f t="shared" si="784"/>
        <v>0</v>
      </c>
      <c r="BX118" s="210">
        <f t="shared" si="745"/>
        <v>0</v>
      </c>
      <c r="BY118" s="210">
        <f t="shared" si="746"/>
        <v>0</v>
      </c>
      <c r="BZ118" s="210">
        <f t="shared" si="785"/>
        <v>0</v>
      </c>
      <c r="CA118" s="210">
        <f t="shared" si="747"/>
        <v>0</v>
      </c>
      <c r="CB118" s="210">
        <f t="shared" si="748"/>
        <v>0</v>
      </c>
      <c r="CC118" s="210">
        <f t="shared" si="786"/>
        <v>0</v>
      </c>
      <c r="CD118" s="210">
        <f t="shared" si="749"/>
        <v>0</v>
      </c>
      <c r="CE118" s="210">
        <f t="shared" si="750"/>
        <v>0</v>
      </c>
      <c r="CF118" s="210">
        <f t="shared" si="787"/>
        <v>0</v>
      </c>
      <c r="CG118" s="210">
        <f t="shared" si="751"/>
        <v>0</v>
      </c>
      <c r="CH118" s="210">
        <f t="shared" si="752"/>
        <v>0</v>
      </c>
      <c r="CI118" s="210">
        <f t="shared" si="788"/>
        <v>0</v>
      </c>
      <c r="CJ118" s="210">
        <f t="shared" si="753"/>
        <v>0</v>
      </c>
      <c r="CK118" s="210">
        <f t="shared" si="754"/>
        <v>0</v>
      </c>
      <c r="CL118" s="210">
        <f t="shared" si="789"/>
        <v>0</v>
      </c>
      <c r="CM118" s="210">
        <f t="shared" si="755"/>
        <v>0</v>
      </c>
      <c r="CN118" s="210">
        <f t="shared" si="756"/>
        <v>0</v>
      </c>
      <c r="CO118" s="210">
        <f t="shared" si="790"/>
        <v>0</v>
      </c>
      <c r="CP118" s="210">
        <f t="shared" si="757"/>
        <v>0</v>
      </c>
      <c r="CQ118" s="210">
        <f t="shared" si="758"/>
        <v>0</v>
      </c>
      <c r="CR118" s="210">
        <f t="shared" si="791"/>
        <v>0</v>
      </c>
      <c r="CS118" s="210">
        <f t="shared" si="759"/>
        <v>0</v>
      </c>
      <c r="CT118" s="210">
        <f t="shared" si="760"/>
        <v>0</v>
      </c>
      <c r="CU118" s="56">
        <f t="shared" si="792"/>
        <v>0</v>
      </c>
      <c r="CV118" s="64"/>
      <c r="CX118" s="133">
        <f t="shared" si="1026"/>
        <v>0</v>
      </c>
      <c r="CY118" s="131">
        <v>101</v>
      </c>
      <c r="DA118" s="133">
        <f t="shared" si="1027"/>
        <v>0</v>
      </c>
      <c r="DB118" s="131">
        <v>101</v>
      </c>
      <c r="DD118" s="133">
        <f t="shared" si="1028"/>
        <v>0</v>
      </c>
      <c r="DE118" s="131">
        <v>101</v>
      </c>
      <c r="DG118" s="133">
        <f t="shared" si="1029"/>
        <v>0</v>
      </c>
      <c r="DH118" s="131">
        <v>101</v>
      </c>
      <c r="DJ118" s="133">
        <f t="shared" si="1030"/>
        <v>0</v>
      </c>
      <c r="DK118" s="131">
        <v>101</v>
      </c>
      <c r="DM118" s="133">
        <f t="shared" si="1031"/>
        <v>0</v>
      </c>
      <c r="DN118" s="131">
        <v>101</v>
      </c>
      <c r="DP118" s="133">
        <f t="shared" si="1032"/>
        <v>0</v>
      </c>
      <c r="DQ118" s="131">
        <v>101</v>
      </c>
      <c r="DS118" s="133">
        <f t="shared" si="1033"/>
        <v>0</v>
      </c>
      <c r="DT118" s="131">
        <v>101</v>
      </c>
      <c r="DV118" s="133">
        <f t="shared" si="1034"/>
        <v>0</v>
      </c>
      <c r="DW118" s="131">
        <v>101</v>
      </c>
      <c r="DY118" s="133">
        <f t="shared" si="1035"/>
        <v>0</v>
      </c>
      <c r="DZ118" s="131">
        <v>101</v>
      </c>
      <c r="EB118" s="133">
        <f t="shared" si="1036"/>
        <v>0</v>
      </c>
      <c r="EC118" s="131">
        <v>101</v>
      </c>
      <c r="EE118" s="133">
        <f t="shared" si="1037"/>
        <v>0</v>
      </c>
      <c r="EF118" s="131">
        <v>101</v>
      </c>
      <c r="EH118" s="133">
        <f t="shared" si="1038"/>
        <v>0</v>
      </c>
      <c r="EI118" s="131">
        <v>101</v>
      </c>
      <c r="EK118" s="133">
        <f t="shared" si="1039"/>
        <v>0</v>
      </c>
      <c r="EL118" s="131">
        <v>101</v>
      </c>
      <c r="EN118" s="133">
        <f t="shared" si="1040"/>
        <v>0</v>
      </c>
      <c r="EO118" s="131">
        <v>101</v>
      </c>
      <c r="EQ118" s="133">
        <f t="shared" si="1041"/>
        <v>0</v>
      </c>
      <c r="ER118" s="131">
        <v>101</v>
      </c>
      <c r="ET118" s="133">
        <f t="shared" si="1042"/>
        <v>0</v>
      </c>
      <c r="EU118" s="131">
        <v>101</v>
      </c>
      <c r="EW118" s="133">
        <f t="shared" si="1043"/>
        <v>0</v>
      </c>
      <c r="EX118" s="131">
        <v>101</v>
      </c>
      <c r="EZ118" s="133">
        <f t="shared" si="1044"/>
        <v>0</v>
      </c>
      <c r="FA118" s="131">
        <v>101</v>
      </c>
      <c r="FC118" s="133">
        <f t="shared" si="1045"/>
        <v>0</v>
      </c>
      <c r="FD118" s="131">
        <v>101</v>
      </c>
      <c r="FF118" s="133">
        <f t="shared" si="1046"/>
        <v>0</v>
      </c>
      <c r="FG118" s="131">
        <v>101</v>
      </c>
      <c r="FI118" s="133">
        <f t="shared" si="1047"/>
        <v>0</v>
      </c>
      <c r="FJ118" s="131">
        <v>101</v>
      </c>
      <c r="FL118" s="133">
        <f t="shared" si="1048"/>
        <v>0</v>
      </c>
      <c r="FM118" s="131">
        <v>101</v>
      </c>
      <c r="FO118" s="133">
        <f t="shared" si="1049"/>
        <v>0</v>
      </c>
      <c r="FP118" s="131">
        <v>101</v>
      </c>
      <c r="FR118" s="133">
        <f t="shared" si="1050"/>
        <v>0</v>
      </c>
      <c r="FS118" s="131">
        <v>101</v>
      </c>
      <c r="FU118" s="133">
        <f t="shared" si="1051"/>
        <v>0</v>
      </c>
      <c r="FV118" s="131">
        <v>101</v>
      </c>
      <c r="FX118" s="133">
        <f t="shared" si="1052"/>
        <v>0</v>
      </c>
      <c r="FY118" s="131">
        <v>101</v>
      </c>
      <c r="GA118" s="133">
        <f t="shared" si="1053"/>
        <v>0</v>
      </c>
      <c r="GB118" s="131">
        <v>101</v>
      </c>
      <c r="GD118" s="133">
        <f t="shared" si="1054"/>
        <v>0</v>
      </c>
      <c r="GE118" s="131">
        <v>101</v>
      </c>
      <c r="GG118" s="133">
        <f t="shared" si="1055"/>
        <v>0</v>
      </c>
      <c r="GH118" s="131">
        <v>101</v>
      </c>
      <c r="GJ118" s="133">
        <f t="shared" si="1056"/>
        <v>0</v>
      </c>
      <c r="GK118" s="131">
        <v>101</v>
      </c>
      <c r="GM118" s="133">
        <f t="shared" si="1057"/>
        <v>0</v>
      </c>
      <c r="GN118" s="131">
        <v>101</v>
      </c>
    </row>
    <row r="119" spans="1:211" x14ac:dyDescent="0.25">
      <c r="A119" s="65">
        <f t="shared" si="681"/>
        <v>0</v>
      </c>
      <c r="B119" s="65">
        <f t="shared" si="682"/>
        <v>0</v>
      </c>
      <c r="C119" s="227">
        <v>102</v>
      </c>
      <c r="D119" s="54">
        <f t="shared" si="692"/>
        <v>0</v>
      </c>
      <c r="E119" s="78">
        <f t="shared" si="793"/>
        <v>0</v>
      </c>
      <c r="F119" s="78"/>
      <c r="G119" s="55">
        <f t="shared" si="693"/>
        <v>0</v>
      </c>
      <c r="H119" s="56">
        <f t="shared" si="683"/>
        <v>0</v>
      </c>
      <c r="I119" s="78">
        <f t="shared" si="761"/>
        <v>40</v>
      </c>
      <c r="J119" s="78">
        <f t="shared" si="694"/>
        <v>0</v>
      </c>
      <c r="K119" s="78">
        <f t="shared" si="695"/>
        <v>0</v>
      </c>
      <c r="L119" s="78">
        <f t="shared" si="762"/>
        <v>60</v>
      </c>
      <c r="M119" s="55">
        <f t="shared" si="696"/>
        <v>0</v>
      </c>
      <c r="N119" s="56">
        <f t="shared" si="697"/>
        <v>0</v>
      </c>
      <c r="O119" s="78">
        <f t="shared" si="763"/>
        <v>0</v>
      </c>
      <c r="P119" s="78">
        <f t="shared" si="698"/>
        <v>0</v>
      </c>
      <c r="Q119" s="78">
        <f t="shared" si="699"/>
        <v>0</v>
      </c>
      <c r="R119" s="78">
        <f t="shared" si="764"/>
        <v>0</v>
      </c>
      <c r="S119" s="55">
        <f t="shared" si="700"/>
        <v>0</v>
      </c>
      <c r="T119" s="56">
        <f t="shared" si="765"/>
        <v>0</v>
      </c>
      <c r="U119" s="78">
        <f t="shared" si="766"/>
        <v>0</v>
      </c>
      <c r="V119" s="78">
        <f t="shared" si="701"/>
        <v>0</v>
      </c>
      <c r="W119" s="78">
        <f t="shared" si="702"/>
        <v>0</v>
      </c>
      <c r="X119" s="78">
        <f t="shared" si="767"/>
        <v>0</v>
      </c>
      <c r="Y119" s="55">
        <f t="shared" si="703"/>
        <v>0</v>
      </c>
      <c r="Z119" s="228">
        <f t="shared" si="704"/>
        <v>0</v>
      </c>
      <c r="AA119" s="3">
        <f t="shared" si="768"/>
        <v>0</v>
      </c>
      <c r="AB119" s="210">
        <f t="shared" si="705"/>
        <v>0</v>
      </c>
      <c r="AC119" s="210">
        <f t="shared" si="706"/>
        <v>0</v>
      </c>
      <c r="AD119" s="210">
        <f t="shared" ref="AD119" si="1090">IF(AC118=0,AC$14,0)</f>
        <v>0</v>
      </c>
      <c r="AE119" s="210">
        <f t="shared" si="708"/>
        <v>0</v>
      </c>
      <c r="AF119" s="210">
        <f t="shared" si="709"/>
        <v>0</v>
      </c>
      <c r="AG119" s="210">
        <f t="shared" ref="AG119" si="1091">IF(AF118=0,AF$14,0)</f>
        <v>0</v>
      </c>
      <c r="AH119" s="210">
        <f t="shared" si="711"/>
        <v>0</v>
      </c>
      <c r="AI119" s="210">
        <f t="shared" si="712"/>
        <v>0</v>
      </c>
      <c r="AJ119" s="210">
        <f t="shared" ref="AJ119" si="1092">IF(AI118=0,AI$14,0)</f>
        <v>0</v>
      </c>
      <c r="AK119" s="210">
        <f t="shared" si="714"/>
        <v>0</v>
      </c>
      <c r="AL119" s="210">
        <f t="shared" si="715"/>
        <v>0</v>
      </c>
      <c r="AM119" s="210">
        <f t="shared" ref="AM119" si="1093">IF(AL118=0,AL$14,0)</f>
        <v>0</v>
      </c>
      <c r="AN119" s="210">
        <f t="shared" si="717"/>
        <v>0</v>
      </c>
      <c r="AO119" s="210">
        <f t="shared" si="718"/>
        <v>0</v>
      </c>
      <c r="AP119" s="210">
        <f t="shared" ref="AP119" si="1094">IF(AO118=0,AO$14,0)</f>
        <v>0</v>
      </c>
      <c r="AQ119" s="210">
        <f t="shared" si="720"/>
        <v>0</v>
      </c>
      <c r="AR119" s="210">
        <f t="shared" si="721"/>
        <v>0</v>
      </c>
      <c r="AS119" s="210">
        <f t="shared" ref="AS119" si="1095">IF(AR118=0,AR$14,0)</f>
        <v>0</v>
      </c>
      <c r="AT119" s="210">
        <f t="shared" si="723"/>
        <v>0</v>
      </c>
      <c r="AU119" s="210">
        <f t="shared" si="724"/>
        <v>0</v>
      </c>
      <c r="AV119" s="210">
        <f t="shared" ref="AV119" si="1096">IF(AU118=0,AU$14,0)</f>
        <v>0</v>
      </c>
      <c r="AW119" s="210">
        <f t="shared" si="726"/>
        <v>0</v>
      </c>
      <c r="AX119" s="210">
        <f t="shared" si="727"/>
        <v>0</v>
      </c>
      <c r="AY119" s="210">
        <f t="shared" ref="AY119" si="1097">IF(AX118=0,AX$14,0)</f>
        <v>0</v>
      </c>
      <c r="AZ119" s="210">
        <f t="shared" si="729"/>
        <v>0</v>
      </c>
      <c r="BA119" s="210">
        <f t="shared" si="730"/>
        <v>0</v>
      </c>
      <c r="BB119" s="210">
        <f t="shared" si="777"/>
        <v>0</v>
      </c>
      <c r="BC119" s="210">
        <f t="shared" si="731"/>
        <v>0</v>
      </c>
      <c r="BD119" s="210">
        <f t="shared" si="732"/>
        <v>0</v>
      </c>
      <c r="BE119" s="210">
        <f t="shared" si="778"/>
        <v>0</v>
      </c>
      <c r="BF119" s="210">
        <f t="shared" si="733"/>
        <v>0</v>
      </c>
      <c r="BG119" s="210">
        <f t="shared" si="734"/>
        <v>0</v>
      </c>
      <c r="BH119" s="210">
        <f t="shared" si="779"/>
        <v>0</v>
      </c>
      <c r="BI119" s="210">
        <f t="shared" si="735"/>
        <v>0</v>
      </c>
      <c r="BJ119" s="210">
        <f t="shared" si="736"/>
        <v>0</v>
      </c>
      <c r="BK119" s="210">
        <f t="shared" si="780"/>
        <v>0</v>
      </c>
      <c r="BL119" s="210">
        <f t="shared" si="737"/>
        <v>0</v>
      </c>
      <c r="BM119" s="210">
        <f t="shared" si="738"/>
        <v>0</v>
      </c>
      <c r="BN119" s="210">
        <f t="shared" si="781"/>
        <v>0</v>
      </c>
      <c r="BO119" s="210">
        <f t="shared" si="739"/>
        <v>0</v>
      </c>
      <c r="BP119" s="210">
        <f t="shared" si="740"/>
        <v>0</v>
      </c>
      <c r="BQ119" s="210">
        <f t="shared" si="782"/>
        <v>0</v>
      </c>
      <c r="BR119" s="210">
        <f t="shared" si="741"/>
        <v>0</v>
      </c>
      <c r="BS119" s="210">
        <f t="shared" si="742"/>
        <v>0</v>
      </c>
      <c r="BT119" s="210">
        <f t="shared" si="783"/>
        <v>0</v>
      </c>
      <c r="BU119" s="210">
        <f t="shared" si="743"/>
        <v>0</v>
      </c>
      <c r="BV119" s="210">
        <f t="shared" si="744"/>
        <v>0</v>
      </c>
      <c r="BW119" s="210">
        <f t="shared" si="784"/>
        <v>0</v>
      </c>
      <c r="BX119" s="210">
        <f t="shared" si="745"/>
        <v>0</v>
      </c>
      <c r="BY119" s="210">
        <f t="shared" si="746"/>
        <v>0</v>
      </c>
      <c r="BZ119" s="210">
        <f t="shared" si="785"/>
        <v>0</v>
      </c>
      <c r="CA119" s="210">
        <f t="shared" si="747"/>
        <v>0</v>
      </c>
      <c r="CB119" s="210">
        <f t="shared" si="748"/>
        <v>0</v>
      </c>
      <c r="CC119" s="210">
        <f t="shared" si="786"/>
        <v>0</v>
      </c>
      <c r="CD119" s="210">
        <f t="shared" si="749"/>
        <v>0</v>
      </c>
      <c r="CE119" s="210">
        <f t="shared" si="750"/>
        <v>0</v>
      </c>
      <c r="CF119" s="210">
        <f t="shared" si="787"/>
        <v>0</v>
      </c>
      <c r="CG119" s="210">
        <f t="shared" si="751"/>
        <v>0</v>
      </c>
      <c r="CH119" s="210">
        <f t="shared" si="752"/>
        <v>0</v>
      </c>
      <c r="CI119" s="210">
        <f t="shared" si="788"/>
        <v>0</v>
      </c>
      <c r="CJ119" s="210">
        <f t="shared" si="753"/>
        <v>0</v>
      </c>
      <c r="CK119" s="210">
        <f t="shared" si="754"/>
        <v>0</v>
      </c>
      <c r="CL119" s="210">
        <f t="shared" si="789"/>
        <v>0</v>
      </c>
      <c r="CM119" s="210">
        <f t="shared" si="755"/>
        <v>0</v>
      </c>
      <c r="CN119" s="210">
        <f t="shared" si="756"/>
        <v>0</v>
      </c>
      <c r="CO119" s="210">
        <f t="shared" si="790"/>
        <v>0</v>
      </c>
      <c r="CP119" s="210">
        <f t="shared" si="757"/>
        <v>0</v>
      </c>
      <c r="CQ119" s="210">
        <f t="shared" si="758"/>
        <v>0</v>
      </c>
      <c r="CR119" s="210">
        <f t="shared" si="791"/>
        <v>0</v>
      </c>
      <c r="CS119" s="210">
        <f t="shared" si="759"/>
        <v>0</v>
      </c>
      <c r="CT119" s="210">
        <f t="shared" si="760"/>
        <v>0</v>
      </c>
      <c r="CU119" s="56">
        <f t="shared" si="792"/>
        <v>0</v>
      </c>
      <c r="CV119" s="64"/>
      <c r="CX119" s="133">
        <f t="shared" si="1026"/>
        <v>0</v>
      </c>
      <c r="CY119" s="131">
        <v>102</v>
      </c>
      <c r="DA119" s="133">
        <f t="shared" si="1027"/>
        <v>0</v>
      </c>
      <c r="DB119" s="131">
        <v>102</v>
      </c>
      <c r="DD119" s="133">
        <f t="shared" si="1028"/>
        <v>0</v>
      </c>
      <c r="DE119" s="131">
        <v>102</v>
      </c>
      <c r="DG119" s="133">
        <f t="shared" si="1029"/>
        <v>0</v>
      </c>
      <c r="DH119" s="131">
        <v>102</v>
      </c>
      <c r="DJ119" s="133">
        <f t="shared" si="1030"/>
        <v>0</v>
      </c>
      <c r="DK119" s="131">
        <v>102</v>
      </c>
      <c r="DM119" s="133">
        <f t="shared" si="1031"/>
        <v>0</v>
      </c>
      <c r="DN119" s="131">
        <v>102</v>
      </c>
      <c r="DP119" s="133">
        <f t="shared" si="1032"/>
        <v>0</v>
      </c>
      <c r="DQ119" s="131">
        <v>102</v>
      </c>
      <c r="DS119" s="133">
        <f t="shared" si="1033"/>
        <v>0</v>
      </c>
      <c r="DT119" s="131">
        <v>102</v>
      </c>
      <c r="DV119" s="133">
        <f t="shared" si="1034"/>
        <v>0</v>
      </c>
      <c r="DW119" s="131">
        <v>102</v>
      </c>
      <c r="DY119" s="133">
        <f t="shared" si="1035"/>
        <v>0</v>
      </c>
      <c r="DZ119" s="131">
        <v>102</v>
      </c>
      <c r="EB119" s="133">
        <f t="shared" si="1036"/>
        <v>0</v>
      </c>
      <c r="EC119" s="131">
        <v>102</v>
      </c>
      <c r="EE119" s="133">
        <f t="shared" si="1037"/>
        <v>0</v>
      </c>
      <c r="EF119" s="131">
        <v>102</v>
      </c>
      <c r="EH119" s="133">
        <f t="shared" si="1038"/>
        <v>0</v>
      </c>
      <c r="EI119" s="131">
        <v>102</v>
      </c>
      <c r="EK119" s="133">
        <f t="shared" si="1039"/>
        <v>0</v>
      </c>
      <c r="EL119" s="131">
        <v>102</v>
      </c>
      <c r="EN119" s="133">
        <f t="shared" si="1040"/>
        <v>0</v>
      </c>
      <c r="EO119" s="131">
        <v>102</v>
      </c>
      <c r="EQ119" s="133">
        <f t="shared" si="1041"/>
        <v>0</v>
      </c>
      <c r="ER119" s="131">
        <v>102</v>
      </c>
      <c r="ET119" s="133">
        <f t="shared" si="1042"/>
        <v>0</v>
      </c>
      <c r="EU119" s="131">
        <v>102</v>
      </c>
      <c r="EW119" s="133">
        <f t="shared" si="1043"/>
        <v>0</v>
      </c>
      <c r="EX119" s="131">
        <v>102</v>
      </c>
      <c r="EZ119" s="133">
        <f t="shared" si="1044"/>
        <v>0</v>
      </c>
      <c r="FA119" s="131">
        <v>102</v>
      </c>
      <c r="FC119" s="133">
        <f t="shared" si="1045"/>
        <v>0</v>
      </c>
      <c r="FD119" s="131">
        <v>102</v>
      </c>
      <c r="FF119" s="133">
        <f t="shared" si="1046"/>
        <v>0</v>
      </c>
      <c r="FG119" s="131">
        <v>102</v>
      </c>
      <c r="FI119" s="133">
        <f t="shared" si="1047"/>
        <v>0</v>
      </c>
      <c r="FJ119" s="131">
        <v>102</v>
      </c>
      <c r="FL119" s="133">
        <f t="shared" si="1048"/>
        <v>0</v>
      </c>
      <c r="FM119" s="131">
        <v>102</v>
      </c>
      <c r="FO119" s="133">
        <f t="shared" si="1049"/>
        <v>0</v>
      </c>
      <c r="FP119" s="131">
        <v>102</v>
      </c>
      <c r="FR119" s="133">
        <f t="shared" si="1050"/>
        <v>0</v>
      </c>
      <c r="FS119" s="131">
        <v>102</v>
      </c>
      <c r="FU119" s="133">
        <f t="shared" si="1051"/>
        <v>0</v>
      </c>
      <c r="FV119" s="131">
        <v>102</v>
      </c>
      <c r="FX119" s="133">
        <f t="shared" si="1052"/>
        <v>0</v>
      </c>
      <c r="FY119" s="131">
        <v>102</v>
      </c>
      <c r="GA119" s="133">
        <f t="shared" si="1053"/>
        <v>0</v>
      </c>
      <c r="GB119" s="131">
        <v>102</v>
      </c>
      <c r="GD119" s="133">
        <f t="shared" si="1054"/>
        <v>0</v>
      </c>
      <c r="GE119" s="131">
        <v>102</v>
      </c>
      <c r="GG119" s="133">
        <f t="shared" si="1055"/>
        <v>0</v>
      </c>
      <c r="GH119" s="131">
        <v>102</v>
      </c>
      <c r="GJ119" s="133">
        <f t="shared" si="1056"/>
        <v>0</v>
      </c>
      <c r="GK119" s="131">
        <v>102</v>
      </c>
      <c r="GM119" s="133">
        <f t="shared" si="1057"/>
        <v>0</v>
      </c>
      <c r="GN119" s="131">
        <v>102</v>
      </c>
    </row>
    <row r="120" spans="1:211" x14ac:dyDescent="0.25">
      <c r="A120" s="65">
        <f t="shared" si="681"/>
        <v>0</v>
      </c>
      <c r="B120" s="65">
        <f t="shared" si="682"/>
        <v>0</v>
      </c>
      <c r="C120" s="227">
        <v>103</v>
      </c>
      <c r="D120" s="54">
        <f t="shared" si="692"/>
        <v>0</v>
      </c>
      <c r="E120" s="78">
        <f t="shared" si="793"/>
        <v>0</v>
      </c>
      <c r="F120" s="78"/>
      <c r="G120" s="55">
        <f t="shared" si="693"/>
        <v>0</v>
      </c>
      <c r="H120" s="56">
        <f t="shared" si="683"/>
        <v>0</v>
      </c>
      <c r="I120" s="78">
        <f t="shared" si="761"/>
        <v>40</v>
      </c>
      <c r="J120" s="78">
        <f t="shared" si="694"/>
        <v>0</v>
      </c>
      <c r="K120" s="78">
        <f t="shared" si="695"/>
        <v>0</v>
      </c>
      <c r="L120" s="78">
        <f t="shared" si="762"/>
        <v>60</v>
      </c>
      <c r="M120" s="55">
        <f t="shared" si="696"/>
        <v>0</v>
      </c>
      <c r="N120" s="56">
        <f t="shared" si="697"/>
        <v>0</v>
      </c>
      <c r="O120" s="78">
        <f t="shared" si="763"/>
        <v>0</v>
      </c>
      <c r="P120" s="78">
        <f t="shared" si="698"/>
        <v>0</v>
      </c>
      <c r="Q120" s="78">
        <f t="shared" si="699"/>
        <v>0</v>
      </c>
      <c r="R120" s="78">
        <f t="shared" si="764"/>
        <v>0</v>
      </c>
      <c r="S120" s="55">
        <f t="shared" si="700"/>
        <v>0</v>
      </c>
      <c r="T120" s="56">
        <f t="shared" si="765"/>
        <v>0</v>
      </c>
      <c r="U120" s="78">
        <f t="shared" si="766"/>
        <v>0</v>
      </c>
      <c r="V120" s="78">
        <f t="shared" si="701"/>
        <v>0</v>
      </c>
      <c r="W120" s="78">
        <f t="shared" si="702"/>
        <v>0</v>
      </c>
      <c r="X120" s="78">
        <f t="shared" si="767"/>
        <v>0</v>
      </c>
      <c r="Y120" s="55">
        <f t="shared" si="703"/>
        <v>0</v>
      </c>
      <c r="Z120" s="228">
        <f t="shared" si="704"/>
        <v>0</v>
      </c>
      <c r="AA120" s="3">
        <f t="shared" si="768"/>
        <v>0</v>
      </c>
      <c r="AB120" s="210">
        <f t="shared" si="705"/>
        <v>0</v>
      </c>
      <c r="AC120" s="210">
        <f t="shared" si="706"/>
        <v>0</v>
      </c>
      <c r="AD120" s="210">
        <f t="shared" ref="AD120" si="1098">IF(AC119=0,AC$14,0)</f>
        <v>0</v>
      </c>
      <c r="AE120" s="210">
        <f t="shared" si="708"/>
        <v>0</v>
      </c>
      <c r="AF120" s="210">
        <f t="shared" si="709"/>
        <v>0</v>
      </c>
      <c r="AG120" s="210">
        <f t="shared" ref="AG120" si="1099">IF(AF119=0,AF$14,0)</f>
        <v>0</v>
      </c>
      <c r="AH120" s="210">
        <f t="shared" si="711"/>
        <v>0</v>
      </c>
      <c r="AI120" s="210">
        <f t="shared" si="712"/>
        <v>0</v>
      </c>
      <c r="AJ120" s="210">
        <f t="shared" ref="AJ120" si="1100">IF(AI119=0,AI$14,0)</f>
        <v>0</v>
      </c>
      <c r="AK120" s="210">
        <f t="shared" si="714"/>
        <v>0</v>
      </c>
      <c r="AL120" s="210">
        <f t="shared" si="715"/>
        <v>0</v>
      </c>
      <c r="AM120" s="210">
        <f t="shared" ref="AM120" si="1101">IF(AL119=0,AL$14,0)</f>
        <v>0</v>
      </c>
      <c r="AN120" s="210">
        <f t="shared" si="717"/>
        <v>0</v>
      </c>
      <c r="AO120" s="210">
        <f t="shared" si="718"/>
        <v>0</v>
      </c>
      <c r="AP120" s="210">
        <f t="shared" ref="AP120" si="1102">IF(AO119=0,AO$14,0)</f>
        <v>0</v>
      </c>
      <c r="AQ120" s="210">
        <f t="shared" si="720"/>
        <v>0</v>
      </c>
      <c r="AR120" s="210">
        <f t="shared" si="721"/>
        <v>0</v>
      </c>
      <c r="AS120" s="210">
        <f t="shared" ref="AS120" si="1103">IF(AR119=0,AR$14,0)</f>
        <v>0</v>
      </c>
      <c r="AT120" s="210">
        <f t="shared" si="723"/>
        <v>0</v>
      </c>
      <c r="AU120" s="210">
        <f t="shared" si="724"/>
        <v>0</v>
      </c>
      <c r="AV120" s="210">
        <f t="shared" ref="AV120" si="1104">IF(AU119=0,AU$14,0)</f>
        <v>0</v>
      </c>
      <c r="AW120" s="210">
        <f t="shared" si="726"/>
        <v>0</v>
      </c>
      <c r="AX120" s="210">
        <f t="shared" si="727"/>
        <v>0</v>
      </c>
      <c r="AY120" s="210">
        <f t="shared" ref="AY120" si="1105">IF(AX119=0,AX$14,0)</f>
        <v>0</v>
      </c>
      <c r="AZ120" s="210">
        <f t="shared" si="729"/>
        <v>0</v>
      </c>
      <c r="BA120" s="210">
        <f t="shared" si="730"/>
        <v>0</v>
      </c>
      <c r="BB120" s="210">
        <f t="shared" si="777"/>
        <v>0</v>
      </c>
      <c r="BC120" s="210">
        <f t="shared" si="731"/>
        <v>0</v>
      </c>
      <c r="BD120" s="210">
        <f t="shared" si="732"/>
        <v>0</v>
      </c>
      <c r="BE120" s="210">
        <f t="shared" si="778"/>
        <v>0</v>
      </c>
      <c r="BF120" s="210">
        <f t="shared" si="733"/>
        <v>0</v>
      </c>
      <c r="BG120" s="210">
        <f t="shared" si="734"/>
        <v>0</v>
      </c>
      <c r="BH120" s="210">
        <f t="shared" si="779"/>
        <v>0</v>
      </c>
      <c r="BI120" s="210">
        <f t="shared" si="735"/>
        <v>0</v>
      </c>
      <c r="BJ120" s="210">
        <f t="shared" si="736"/>
        <v>0</v>
      </c>
      <c r="BK120" s="210">
        <f t="shared" si="780"/>
        <v>0</v>
      </c>
      <c r="BL120" s="210">
        <f t="shared" si="737"/>
        <v>0</v>
      </c>
      <c r="BM120" s="210">
        <f t="shared" si="738"/>
        <v>0</v>
      </c>
      <c r="BN120" s="210">
        <f t="shared" si="781"/>
        <v>0</v>
      </c>
      <c r="BO120" s="210">
        <f t="shared" si="739"/>
        <v>0</v>
      </c>
      <c r="BP120" s="210">
        <f t="shared" si="740"/>
        <v>0</v>
      </c>
      <c r="BQ120" s="210">
        <f t="shared" si="782"/>
        <v>0</v>
      </c>
      <c r="BR120" s="210">
        <f t="shared" si="741"/>
        <v>0</v>
      </c>
      <c r="BS120" s="210">
        <f t="shared" si="742"/>
        <v>0</v>
      </c>
      <c r="BT120" s="210">
        <f t="shared" si="783"/>
        <v>0</v>
      </c>
      <c r="BU120" s="210">
        <f t="shared" si="743"/>
        <v>0</v>
      </c>
      <c r="BV120" s="210">
        <f t="shared" si="744"/>
        <v>0</v>
      </c>
      <c r="BW120" s="210">
        <f t="shared" si="784"/>
        <v>0</v>
      </c>
      <c r="BX120" s="210">
        <f t="shared" si="745"/>
        <v>0</v>
      </c>
      <c r="BY120" s="210">
        <f t="shared" si="746"/>
        <v>0</v>
      </c>
      <c r="BZ120" s="210">
        <f t="shared" si="785"/>
        <v>0</v>
      </c>
      <c r="CA120" s="210">
        <f t="shared" si="747"/>
        <v>0</v>
      </c>
      <c r="CB120" s="210">
        <f t="shared" si="748"/>
        <v>0</v>
      </c>
      <c r="CC120" s="210">
        <f t="shared" si="786"/>
        <v>0</v>
      </c>
      <c r="CD120" s="210">
        <f t="shared" si="749"/>
        <v>0</v>
      </c>
      <c r="CE120" s="210">
        <f t="shared" si="750"/>
        <v>0</v>
      </c>
      <c r="CF120" s="210">
        <f t="shared" si="787"/>
        <v>0</v>
      </c>
      <c r="CG120" s="210">
        <f t="shared" si="751"/>
        <v>0</v>
      </c>
      <c r="CH120" s="210">
        <f t="shared" si="752"/>
        <v>0</v>
      </c>
      <c r="CI120" s="210">
        <f t="shared" si="788"/>
        <v>0</v>
      </c>
      <c r="CJ120" s="210">
        <f t="shared" si="753"/>
        <v>0</v>
      </c>
      <c r="CK120" s="210">
        <f t="shared" si="754"/>
        <v>0</v>
      </c>
      <c r="CL120" s="210">
        <f t="shared" si="789"/>
        <v>0</v>
      </c>
      <c r="CM120" s="210">
        <f t="shared" si="755"/>
        <v>0</v>
      </c>
      <c r="CN120" s="210">
        <f t="shared" si="756"/>
        <v>0</v>
      </c>
      <c r="CO120" s="210">
        <f t="shared" si="790"/>
        <v>0</v>
      </c>
      <c r="CP120" s="210">
        <f t="shared" si="757"/>
        <v>0</v>
      </c>
      <c r="CQ120" s="210">
        <f t="shared" si="758"/>
        <v>0</v>
      </c>
      <c r="CR120" s="210">
        <f t="shared" si="791"/>
        <v>0</v>
      </c>
      <c r="CS120" s="210">
        <f t="shared" si="759"/>
        <v>0</v>
      </c>
      <c r="CT120" s="210">
        <f t="shared" si="760"/>
        <v>0</v>
      </c>
      <c r="CU120" s="56">
        <f t="shared" si="792"/>
        <v>0</v>
      </c>
      <c r="CV120" s="64"/>
      <c r="CX120" s="133">
        <f t="shared" si="1026"/>
        <v>0</v>
      </c>
      <c r="CY120" s="131">
        <v>103</v>
      </c>
      <c r="DA120" s="133">
        <f t="shared" si="1027"/>
        <v>0</v>
      </c>
      <c r="DB120" s="131">
        <v>103</v>
      </c>
      <c r="DD120" s="133">
        <f t="shared" si="1028"/>
        <v>0</v>
      </c>
      <c r="DE120" s="131">
        <v>103</v>
      </c>
      <c r="DG120" s="133">
        <f t="shared" si="1029"/>
        <v>0</v>
      </c>
      <c r="DH120" s="131">
        <v>103</v>
      </c>
      <c r="DJ120" s="133">
        <f t="shared" si="1030"/>
        <v>0</v>
      </c>
      <c r="DK120" s="131">
        <v>103</v>
      </c>
      <c r="DM120" s="133">
        <f t="shared" si="1031"/>
        <v>0</v>
      </c>
      <c r="DN120" s="131">
        <v>103</v>
      </c>
      <c r="DP120" s="133">
        <f t="shared" si="1032"/>
        <v>0</v>
      </c>
      <c r="DQ120" s="131">
        <v>103</v>
      </c>
      <c r="DS120" s="133">
        <f t="shared" si="1033"/>
        <v>0</v>
      </c>
      <c r="DT120" s="131">
        <v>103</v>
      </c>
      <c r="DV120" s="133">
        <f t="shared" si="1034"/>
        <v>0</v>
      </c>
      <c r="DW120" s="131">
        <v>103</v>
      </c>
      <c r="DY120" s="133">
        <f t="shared" si="1035"/>
        <v>0</v>
      </c>
      <c r="DZ120" s="131">
        <v>103</v>
      </c>
      <c r="EB120" s="133">
        <f t="shared" si="1036"/>
        <v>0</v>
      </c>
      <c r="EC120" s="131">
        <v>103</v>
      </c>
      <c r="EE120" s="133">
        <f t="shared" si="1037"/>
        <v>0</v>
      </c>
      <c r="EF120" s="131">
        <v>103</v>
      </c>
      <c r="EH120" s="133">
        <f t="shared" si="1038"/>
        <v>0</v>
      </c>
      <c r="EI120" s="131">
        <v>103</v>
      </c>
      <c r="EK120" s="133">
        <f t="shared" si="1039"/>
        <v>0</v>
      </c>
      <c r="EL120" s="131">
        <v>103</v>
      </c>
      <c r="EN120" s="133">
        <f t="shared" si="1040"/>
        <v>0</v>
      </c>
      <c r="EO120" s="131">
        <v>103</v>
      </c>
      <c r="EQ120" s="133">
        <f t="shared" si="1041"/>
        <v>0</v>
      </c>
      <c r="ER120" s="131">
        <v>103</v>
      </c>
      <c r="ET120" s="133">
        <f t="shared" si="1042"/>
        <v>0</v>
      </c>
      <c r="EU120" s="131">
        <v>103</v>
      </c>
      <c r="EW120" s="133">
        <f t="shared" si="1043"/>
        <v>0</v>
      </c>
      <c r="EX120" s="131">
        <v>103</v>
      </c>
      <c r="EZ120" s="133">
        <f t="shared" si="1044"/>
        <v>0</v>
      </c>
      <c r="FA120" s="131">
        <v>103</v>
      </c>
      <c r="FC120" s="133">
        <f t="shared" si="1045"/>
        <v>0</v>
      </c>
      <c r="FD120" s="131">
        <v>103</v>
      </c>
      <c r="FF120" s="133">
        <f t="shared" si="1046"/>
        <v>0</v>
      </c>
      <c r="FG120" s="131">
        <v>103</v>
      </c>
      <c r="FI120" s="133">
        <f t="shared" si="1047"/>
        <v>0</v>
      </c>
      <c r="FJ120" s="131">
        <v>103</v>
      </c>
      <c r="FL120" s="133">
        <f t="shared" si="1048"/>
        <v>0</v>
      </c>
      <c r="FM120" s="131">
        <v>103</v>
      </c>
      <c r="FO120" s="133">
        <f t="shared" si="1049"/>
        <v>0</v>
      </c>
      <c r="FP120" s="131">
        <v>103</v>
      </c>
      <c r="FR120" s="133">
        <f t="shared" si="1050"/>
        <v>0</v>
      </c>
      <c r="FS120" s="131">
        <v>103</v>
      </c>
      <c r="FU120" s="133">
        <f t="shared" si="1051"/>
        <v>0</v>
      </c>
      <c r="FV120" s="131">
        <v>103</v>
      </c>
      <c r="FX120" s="133">
        <f t="shared" si="1052"/>
        <v>0</v>
      </c>
      <c r="FY120" s="131">
        <v>103</v>
      </c>
      <c r="GA120" s="133">
        <f t="shared" si="1053"/>
        <v>0</v>
      </c>
      <c r="GB120" s="131">
        <v>103</v>
      </c>
      <c r="GD120" s="133">
        <f t="shared" si="1054"/>
        <v>0</v>
      </c>
      <c r="GE120" s="131">
        <v>103</v>
      </c>
      <c r="GG120" s="133">
        <f t="shared" si="1055"/>
        <v>0</v>
      </c>
      <c r="GH120" s="131">
        <v>103</v>
      </c>
      <c r="GJ120" s="133">
        <f t="shared" si="1056"/>
        <v>0</v>
      </c>
      <c r="GK120" s="131">
        <v>103</v>
      </c>
      <c r="GM120" s="133">
        <f t="shared" si="1057"/>
        <v>0</v>
      </c>
      <c r="GN120" s="131">
        <v>103</v>
      </c>
    </row>
    <row r="121" spans="1:211" x14ac:dyDescent="0.25">
      <c r="A121" s="65">
        <f t="shared" si="681"/>
        <v>0</v>
      </c>
      <c r="B121" s="65">
        <f t="shared" si="682"/>
        <v>0</v>
      </c>
      <c r="C121" s="227">
        <v>104</v>
      </c>
      <c r="D121" s="54">
        <f t="shared" si="692"/>
        <v>0</v>
      </c>
      <c r="E121" s="78">
        <f t="shared" si="793"/>
        <v>0</v>
      </c>
      <c r="F121" s="78"/>
      <c r="G121" s="55">
        <f t="shared" si="693"/>
        <v>0</v>
      </c>
      <c r="H121" s="56">
        <f t="shared" si="683"/>
        <v>0</v>
      </c>
      <c r="I121" s="78">
        <f t="shared" si="761"/>
        <v>40</v>
      </c>
      <c r="J121" s="78">
        <f t="shared" si="694"/>
        <v>0</v>
      </c>
      <c r="K121" s="78">
        <f t="shared" si="695"/>
        <v>0</v>
      </c>
      <c r="L121" s="78">
        <f t="shared" si="762"/>
        <v>60</v>
      </c>
      <c r="M121" s="55">
        <f t="shared" si="696"/>
        <v>0</v>
      </c>
      <c r="N121" s="56">
        <f t="shared" si="697"/>
        <v>0</v>
      </c>
      <c r="O121" s="78">
        <f t="shared" si="763"/>
        <v>0</v>
      </c>
      <c r="P121" s="78">
        <f t="shared" si="698"/>
        <v>0</v>
      </c>
      <c r="Q121" s="78">
        <f t="shared" si="699"/>
        <v>0</v>
      </c>
      <c r="R121" s="78">
        <f t="shared" si="764"/>
        <v>0</v>
      </c>
      <c r="S121" s="55">
        <f t="shared" si="700"/>
        <v>0</v>
      </c>
      <c r="T121" s="56">
        <f t="shared" si="765"/>
        <v>0</v>
      </c>
      <c r="U121" s="78">
        <f t="shared" si="766"/>
        <v>0</v>
      </c>
      <c r="V121" s="78">
        <f t="shared" si="701"/>
        <v>0</v>
      </c>
      <c r="W121" s="78">
        <f t="shared" si="702"/>
        <v>0</v>
      </c>
      <c r="X121" s="78">
        <f t="shared" si="767"/>
        <v>0</v>
      </c>
      <c r="Y121" s="55">
        <f t="shared" si="703"/>
        <v>0</v>
      </c>
      <c r="Z121" s="228">
        <f t="shared" si="704"/>
        <v>0</v>
      </c>
      <c r="AA121" s="3">
        <f t="shared" si="768"/>
        <v>0</v>
      </c>
      <c r="AB121" s="210">
        <f t="shared" si="705"/>
        <v>0</v>
      </c>
      <c r="AC121" s="210">
        <f t="shared" si="706"/>
        <v>0</v>
      </c>
      <c r="AD121" s="210">
        <f t="shared" ref="AD121" si="1106">IF(AC120=0,AC$14,0)</f>
        <v>0</v>
      </c>
      <c r="AE121" s="210">
        <f t="shared" si="708"/>
        <v>0</v>
      </c>
      <c r="AF121" s="210">
        <f t="shared" si="709"/>
        <v>0</v>
      </c>
      <c r="AG121" s="210">
        <f t="shared" ref="AG121" si="1107">IF(AF120=0,AF$14,0)</f>
        <v>0</v>
      </c>
      <c r="AH121" s="210">
        <f t="shared" si="711"/>
        <v>0</v>
      </c>
      <c r="AI121" s="210">
        <f t="shared" si="712"/>
        <v>0</v>
      </c>
      <c r="AJ121" s="210">
        <f t="shared" ref="AJ121" si="1108">IF(AI120=0,AI$14,0)</f>
        <v>0</v>
      </c>
      <c r="AK121" s="210">
        <f t="shared" si="714"/>
        <v>0</v>
      </c>
      <c r="AL121" s="210">
        <f t="shared" si="715"/>
        <v>0</v>
      </c>
      <c r="AM121" s="210">
        <f t="shared" ref="AM121" si="1109">IF(AL120=0,AL$14,0)</f>
        <v>0</v>
      </c>
      <c r="AN121" s="210">
        <f t="shared" si="717"/>
        <v>0</v>
      </c>
      <c r="AO121" s="210">
        <f t="shared" si="718"/>
        <v>0</v>
      </c>
      <c r="AP121" s="210">
        <f t="shared" ref="AP121" si="1110">IF(AO120=0,AO$14,0)</f>
        <v>0</v>
      </c>
      <c r="AQ121" s="210">
        <f t="shared" si="720"/>
        <v>0</v>
      </c>
      <c r="AR121" s="210">
        <f t="shared" si="721"/>
        <v>0</v>
      </c>
      <c r="AS121" s="210">
        <f t="shared" ref="AS121" si="1111">IF(AR120=0,AR$14,0)</f>
        <v>0</v>
      </c>
      <c r="AT121" s="210">
        <f t="shared" si="723"/>
        <v>0</v>
      </c>
      <c r="AU121" s="210">
        <f t="shared" si="724"/>
        <v>0</v>
      </c>
      <c r="AV121" s="210">
        <f t="shared" ref="AV121" si="1112">IF(AU120=0,AU$14,0)</f>
        <v>0</v>
      </c>
      <c r="AW121" s="210">
        <f t="shared" si="726"/>
        <v>0</v>
      </c>
      <c r="AX121" s="210">
        <f t="shared" si="727"/>
        <v>0</v>
      </c>
      <c r="AY121" s="210">
        <f t="shared" ref="AY121" si="1113">IF(AX120=0,AX$14,0)</f>
        <v>0</v>
      </c>
      <c r="AZ121" s="210">
        <f t="shared" si="729"/>
        <v>0</v>
      </c>
      <c r="BA121" s="210">
        <f t="shared" si="730"/>
        <v>0</v>
      </c>
      <c r="BB121" s="210">
        <f t="shared" si="777"/>
        <v>0</v>
      </c>
      <c r="BC121" s="210">
        <f t="shared" si="731"/>
        <v>0</v>
      </c>
      <c r="BD121" s="210">
        <f t="shared" si="732"/>
        <v>0</v>
      </c>
      <c r="BE121" s="210">
        <f t="shared" si="778"/>
        <v>0</v>
      </c>
      <c r="BF121" s="210">
        <f t="shared" si="733"/>
        <v>0</v>
      </c>
      <c r="BG121" s="210">
        <f t="shared" si="734"/>
        <v>0</v>
      </c>
      <c r="BH121" s="210">
        <f t="shared" si="779"/>
        <v>0</v>
      </c>
      <c r="BI121" s="210">
        <f t="shared" si="735"/>
        <v>0</v>
      </c>
      <c r="BJ121" s="210">
        <f t="shared" si="736"/>
        <v>0</v>
      </c>
      <c r="BK121" s="210">
        <f t="shared" si="780"/>
        <v>0</v>
      </c>
      <c r="BL121" s="210">
        <f t="shared" si="737"/>
        <v>0</v>
      </c>
      <c r="BM121" s="210">
        <f t="shared" si="738"/>
        <v>0</v>
      </c>
      <c r="BN121" s="210">
        <f t="shared" si="781"/>
        <v>0</v>
      </c>
      <c r="BO121" s="210">
        <f t="shared" si="739"/>
        <v>0</v>
      </c>
      <c r="BP121" s="210">
        <f t="shared" si="740"/>
        <v>0</v>
      </c>
      <c r="BQ121" s="210">
        <f t="shared" si="782"/>
        <v>0</v>
      </c>
      <c r="BR121" s="210">
        <f t="shared" si="741"/>
        <v>0</v>
      </c>
      <c r="BS121" s="210">
        <f t="shared" si="742"/>
        <v>0</v>
      </c>
      <c r="BT121" s="210">
        <f t="shared" si="783"/>
        <v>0</v>
      </c>
      <c r="BU121" s="210">
        <f t="shared" si="743"/>
        <v>0</v>
      </c>
      <c r="BV121" s="210">
        <f t="shared" si="744"/>
        <v>0</v>
      </c>
      <c r="BW121" s="210">
        <f t="shared" si="784"/>
        <v>0</v>
      </c>
      <c r="BX121" s="210">
        <f t="shared" si="745"/>
        <v>0</v>
      </c>
      <c r="BY121" s="210">
        <f t="shared" si="746"/>
        <v>0</v>
      </c>
      <c r="BZ121" s="210">
        <f t="shared" si="785"/>
        <v>0</v>
      </c>
      <c r="CA121" s="210">
        <f t="shared" si="747"/>
        <v>0</v>
      </c>
      <c r="CB121" s="210">
        <f t="shared" si="748"/>
        <v>0</v>
      </c>
      <c r="CC121" s="210">
        <f t="shared" si="786"/>
        <v>0</v>
      </c>
      <c r="CD121" s="210">
        <f t="shared" si="749"/>
        <v>0</v>
      </c>
      <c r="CE121" s="210">
        <f t="shared" si="750"/>
        <v>0</v>
      </c>
      <c r="CF121" s="210">
        <f t="shared" si="787"/>
        <v>0</v>
      </c>
      <c r="CG121" s="210">
        <f t="shared" si="751"/>
        <v>0</v>
      </c>
      <c r="CH121" s="210">
        <f t="shared" si="752"/>
        <v>0</v>
      </c>
      <c r="CI121" s="210">
        <f t="shared" si="788"/>
        <v>0</v>
      </c>
      <c r="CJ121" s="210">
        <f t="shared" si="753"/>
        <v>0</v>
      </c>
      <c r="CK121" s="210">
        <f t="shared" si="754"/>
        <v>0</v>
      </c>
      <c r="CL121" s="210">
        <f t="shared" si="789"/>
        <v>0</v>
      </c>
      <c r="CM121" s="210">
        <f t="shared" si="755"/>
        <v>0</v>
      </c>
      <c r="CN121" s="210">
        <f t="shared" si="756"/>
        <v>0</v>
      </c>
      <c r="CO121" s="210">
        <f t="shared" si="790"/>
        <v>0</v>
      </c>
      <c r="CP121" s="210">
        <f t="shared" si="757"/>
        <v>0</v>
      </c>
      <c r="CQ121" s="210">
        <f t="shared" si="758"/>
        <v>0</v>
      </c>
      <c r="CR121" s="210">
        <f t="shared" si="791"/>
        <v>0</v>
      </c>
      <c r="CS121" s="210">
        <f t="shared" si="759"/>
        <v>0</v>
      </c>
      <c r="CT121" s="210">
        <f t="shared" si="760"/>
        <v>0</v>
      </c>
      <c r="CU121" s="56">
        <f t="shared" si="792"/>
        <v>0</v>
      </c>
      <c r="CV121" s="64"/>
      <c r="CX121" s="133">
        <f t="shared" si="1026"/>
        <v>0</v>
      </c>
      <c r="CY121" s="131">
        <v>104</v>
      </c>
      <c r="DA121" s="133">
        <f t="shared" si="1027"/>
        <v>0</v>
      </c>
      <c r="DB121" s="131">
        <v>104</v>
      </c>
      <c r="DD121" s="133">
        <f t="shared" si="1028"/>
        <v>0</v>
      </c>
      <c r="DE121" s="131">
        <v>104</v>
      </c>
      <c r="DG121" s="133">
        <f t="shared" si="1029"/>
        <v>0</v>
      </c>
      <c r="DH121" s="131">
        <v>104</v>
      </c>
      <c r="DJ121" s="133">
        <f t="shared" si="1030"/>
        <v>0</v>
      </c>
      <c r="DK121" s="131">
        <v>104</v>
      </c>
      <c r="DM121" s="133">
        <f t="shared" si="1031"/>
        <v>0</v>
      </c>
      <c r="DN121" s="131">
        <v>104</v>
      </c>
      <c r="DP121" s="133">
        <f t="shared" si="1032"/>
        <v>0</v>
      </c>
      <c r="DQ121" s="131">
        <v>104</v>
      </c>
      <c r="DS121" s="133">
        <f t="shared" si="1033"/>
        <v>0</v>
      </c>
      <c r="DT121" s="131">
        <v>104</v>
      </c>
      <c r="DV121" s="133">
        <f t="shared" si="1034"/>
        <v>0</v>
      </c>
      <c r="DW121" s="131">
        <v>104</v>
      </c>
      <c r="DY121" s="133">
        <f t="shared" si="1035"/>
        <v>0</v>
      </c>
      <c r="DZ121" s="131">
        <v>104</v>
      </c>
      <c r="EB121" s="133">
        <f t="shared" si="1036"/>
        <v>0</v>
      </c>
      <c r="EC121" s="131">
        <v>104</v>
      </c>
      <c r="EE121" s="133">
        <f t="shared" si="1037"/>
        <v>0</v>
      </c>
      <c r="EF121" s="131">
        <v>104</v>
      </c>
      <c r="EH121" s="133">
        <f t="shared" si="1038"/>
        <v>0</v>
      </c>
      <c r="EI121" s="131">
        <v>104</v>
      </c>
      <c r="EK121" s="133">
        <f t="shared" si="1039"/>
        <v>0</v>
      </c>
      <c r="EL121" s="131">
        <v>104</v>
      </c>
      <c r="EN121" s="133">
        <f t="shared" si="1040"/>
        <v>0</v>
      </c>
      <c r="EO121" s="131">
        <v>104</v>
      </c>
      <c r="EQ121" s="133">
        <f t="shared" si="1041"/>
        <v>0</v>
      </c>
      <c r="ER121" s="131">
        <v>104</v>
      </c>
      <c r="ET121" s="133">
        <f t="shared" si="1042"/>
        <v>0</v>
      </c>
      <c r="EU121" s="131">
        <v>104</v>
      </c>
      <c r="EW121" s="133">
        <f t="shared" si="1043"/>
        <v>0</v>
      </c>
      <c r="EX121" s="131">
        <v>104</v>
      </c>
      <c r="EZ121" s="133">
        <f t="shared" si="1044"/>
        <v>0</v>
      </c>
      <c r="FA121" s="131">
        <v>104</v>
      </c>
      <c r="FC121" s="133">
        <f t="shared" si="1045"/>
        <v>0</v>
      </c>
      <c r="FD121" s="131">
        <v>104</v>
      </c>
      <c r="FF121" s="133">
        <f t="shared" si="1046"/>
        <v>0</v>
      </c>
      <c r="FG121" s="131">
        <v>104</v>
      </c>
      <c r="FI121" s="133">
        <f t="shared" si="1047"/>
        <v>0</v>
      </c>
      <c r="FJ121" s="131">
        <v>104</v>
      </c>
      <c r="FL121" s="133">
        <f t="shared" si="1048"/>
        <v>0</v>
      </c>
      <c r="FM121" s="131">
        <v>104</v>
      </c>
      <c r="FO121" s="133">
        <f t="shared" si="1049"/>
        <v>0</v>
      </c>
      <c r="FP121" s="131">
        <v>104</v>
      </c>
      <c r="FR121" s="133">
        <f t="shared" si="1050"/>
        <v>0</v>
      </c>
      <c r="FS121" s="131">
        <v>104</v>
      </c>
      <c r="FU121" s="133">
        <f t="shared" si="1051"/>
        <v>0</v>
      </c>
      <c r="FV121" s="131">
        <v>104</v>
      </c>
      <c r="FX121" s="133">
        <f t="shared" si="1052"/>
        <v>0</v>
      </c>
      <c r="FY121" s="131">
        <v>104</v>
      </c>
      <c r="GA121" s="133">
        <f t="shared" si="1053"/>
        <v>0</v>
      </c>
      <c r="GB121" s="131">
        <v>104</v>
      </c>
      <c r="GD121" s="133">
        <f t="shared" si="1054"/>
        <v>0</v>
      </c>
      <c r="GE121" s="131">
        <v>104</v>
      </c>
      <c r="GG121" s="133">
        <f t="shared" si="1055"/>
        <v>0</v>
      </c>
      <c r="GH121" s="131">
        <v>104</v>
      </c>
      <c r="GJ121" s="133">
        <f t="shared" si="1056"/>
        <v>0</v>
      </c>
      <c r="GK121" s="131">
        <v>104</v>
      </c>
      <c r="GM121" s="133">
        <f t="shared" si="1057"/>
        <v>0</v>
      </c>
      <c r="GN121" s="131">
        <v>104</v>
      </c>
    </row>
    <row r="122" spans="1:211" x14ac:dyDescent="0.25">
      <c r="A122" s="65">
        <f t="shared" si="681"/>
        <v>0</v>
      </c>
      <c r="B122" s="65">
        <f t="shared" si="682"/>
        <v>0</v>
      </c>
      <c r="C122" s="227">
        <v>105</v>
      </c>
      <c r="D122" s="54">
        <f t="shared" si="692"/>
        <v>0</v>
      </c>
      <c r="E122" s="78">
        <f t="shared" si="793"/>
        <v>0</v>
      </c>
      <c r="F122" s="78"/>
      <c r="G122" s="55">
        <f t="shared" si="693"/>
        <v>0</v>
      </c>
      <c r="H122" s="56">
        <f t="shared" si="683"/>
        <v>0</v>
      </c>
      <c r="I122" s="78">
        <f t="shared" si="761"/>
        <v>40</v>
      </c>
      <c r="J122" s="78">
        <f t="shared" si="694"/>
        <v>0</v>
      </c>
      <c r="K122" s="78">
        <f t="shared" si="695"/>
        <v>0</v>
      </c>
      <c r="L122" s="78">
        <f t="shared" si="762"/>
        <v>60</v>
      </c>
      <c r="M122" s="55">
        <f t="shared" si="696"/>
        <v>0</v>
      </c>
      <c r="N122" s="56">
        <f t="shared" si="697"/>
        <v>0</v>
      </c>
      <c r="O122" s="78">
        <f t="shared" si="763"/>
        <v>0</v>
      </c>
      <c r="P122" s="78">
        <f t="shared" si="698"/>
        <v>0</v>
      </c>
      <c r="Q122" s="78">
        <f t="shared" si="699"/>
        <v>0</v>
      </c>
      <c r="R122" s="78">
        <f t="shared" si="764"/>
        <v>0</v>
      </c>
      <c r="S122" s="55">
        <f t="shared" si="700"/>
        <v>0</v>
      </c>
      <c r="T122" s="56">
        <f t="shared" si="765"/>
        <v>0</v>
      </c>
      <c r="U122" s="78">
        <f t="shared" si="766"/>
        <v>0</v>
      </c>
      <c r="V122" s="78">
        <f t="shared" si="701"/>
        <v>0</v>
      </c>
      <c r="W122" s="78">
        <f t="shared" si="702"/>
        <v>0</v>
      </c>
      <c r="X122" s="78">
        <f t="shared" si="767"/>
        <v>0</v>
      </c>
      <c r="Y122" s="55">
        <f t="shared" si="703"/>
        <v>0</v>
      </c>
      <c r="Z122" s="228">
        <f t="shared" si="704"/>
        <v>0</v>
      </c>
      <c r="AA122" s="3">
        <f t="shared" si="768"/>
        <v>0</v>
      </c>
      <c r="AB122" s="210">
        <f t="shared" si="705"/>
        <v>0</v>
      </c>
      <c r="AC122" s="210">
        <f t="shared" si="706"/>
        <v>0</v>
      </c>
      <c r="AD122" s="210">
        <f t="shared" ref="AD122" si="1114">IF(AC121=0,AC$14,0)</f>
        <v>0</v>
      </c>
      <c r="AE122" s="210">
        <f t="shared" si="708"/>
        <v>0</v>
      </c>
      <c r="AF122" s="210">
        <f t="shared" si="709"/>
        <v>0</v>
      </c>
      <c r="AG122" s="210">
        <f t="shared" ref="AG122" si="1115">IF(AF121=0,AF$14,0)</f>
        <v>0</v>
      </c>
      <c r="AH122" s="210">
        <f t="shared" si="711"/>
        <v>0</v>
      </c>
      <c r="AI122" s="210">
        <f t="shared" si="712"/>
        <v>0</v>
      </c>
      <c r="AJ122" s="210">
        <f t="shared" ref="AJ122" si="1116">IF(AI121=0,AI$14,0)</f>
        <v>0</v>
      </c>
      <c r="AK122" s="210">
        <f t="shared" si="714"/>
        <v>0</v>
      </c>
      <c r="AL122" s="210">
        <f t="shared" si="715"/>
        <v>0</v>
      </c>
      <c r="AM122" s="210">
        <f t="shared" ref="AM122" si="1117">IF(AL121=0,AL$14,0)</f>
        <v>0</v>
      </c>
      <c r="AN122" s="210">
        <f t="shared" si="717"/>
        <v>0</v>
      </c>
      <c r="AO122" s="210">
        <f t="shared" si="718"/>
        <v>0</v>
      </c>
      <c r="AP122" s="210">
        <f t="shared" ref="AP122" si="1118">IF(AO121=0,AO$14,0)</f>
        <v>0</v>
      </c>
      <c r="AQ122" s="210">
        <f t="shared" si="720"/>
        <v>0</v>
      </c>
      <c r="AR122" s="210">
        <f t="shared" si="721"/>
        <v>0</v>
      </c>
      <c r="AS122" s="210">
        <f t="shared" ref="AS122" si="1119">IF(AR121=0,AR$14,0)</f>
        <v>0</v>
      </c>
      <c r="AT122" s="210">
        <f t="shared" si="723"/>
        <v>0</v>
      </c>
      <c r="AU122" s="210">
        <f t="shared" si="724"/>
        <v>0</v>
      </c>
      <c r="AV122" s="210">
        <f t="shared" ref="AV122" si="1120">IF(AU121=0,AU$14,0)</f>
        <v>0</v>
      </c>
      <c r="AW122" s="210">
        <f t="shared" si="726"/>
        <v>0</v>
      </c>
      <c r="AX122" s="210">
        <f t="shared" si="727"/>
        <v>0</v>
      </c>
      <c r="AY122" s="210">
        <f t="shared" ref="AY122" si="1121">IF(AX121=0,AX$14,0)</f>
        <v>0</v>
      </c>
      <c r="AZ122" s="210">
        <f t="shared" si="729"/>
        <v>0</v>
      </c>
      <c r="BA122" s="210">
        <f t="shared" si="730"/>
        <v>0</v>
      </c>
      <c r="BB122" s="210">
        <f t="shared" si="777"/>
        <v>0</v>
      </c>
      <c r="BC122" s="210">
        <f t="shared" si="731"/>
        <v>0</v>
      </c>
      <c r="BD122" s="210">
        <f t="shared" si="732"/>
        <v>0</v>
      </c>
      <c r="BE122" s="210">
        <f t="shared" si="778"/>
        <v>0</v>
      </c>
      <c r="BF122" s="210">
        <f t="shared" si="733"/>
        <v>0</v>
      </c>
      <c r="BG122" s="210">
        <f t="shared" si="734"/>
        <v>0</v>
      </c>
      <c r="BH122" s="210">
        <f t="shared" si="779"/>
        <v>0</v>
      </c>
      <c r="BI122" s="210">
        <f t="shared" si="735"/>
        <v>0</v>
      </c>
      <c r="BJ122" s="210">
        <f t="shared" si="736"/>
        <v>0</v>
      </c>
      <c r="BK122" s="210">
        <f t="shared" si="780"/>
        <v>0</v>
      </c>
      <c r="BL122" s="210">
        <f t="shared" si="737"/>
        <v>0</v>
      </c>
      <c r="BM122" s="210">
        <f t="shared" si="738"/>
        <v>0</v>
      </c>
      <c r="BN122" s="210">
        <f t="shared" si="781"/>
        <v>0</v>
      </c>
      <c r="BO122" s="210">
        <f t="shared" si="739"/>
        <v>0</v>
      </c>
      <c r="BP122" s="210">
        <f t="shared" si="740"/>
        <v>0</v>
      </c>
      <c r="BQ122" s="210">
        <f t="shared" si="782"/>
        <v>0</v>
      </c>
      <c r="BR122" s="210">
        <f t="shared" si="741"/>
        <v>0</v>
      </c>
      <c r="BS122" s="210">
        <f t="shared" si="742"/>
        <v>0</v>
      </c>
      <c r="BT122" s="210">
        <f t="shared" si="783"/>
        <v>0</v>
      </c>
      <c r="BU122" s="210">
        <f t="shared" si="743"/>
        <v>0</v>
      </c>
      <c r="BV122" s="210">
        <f t="shared" si="744"/>
        <v>0</v>
      </c>
      <c r="BW122" s="210">
        <f t="shared" si="784"/>
        <v>0</v>
      </c>
      <c r="BX122" s="210">
        <f t="shared" si="745"/>
        <v>0</v>
      </c>
      <c r="BY122" s="210">
        <f t="shared" si="746"/>
        <v>0</v>
      </c>
      <c r="BZ122" s="210">
        <f t="shared" si="785"/>
        <v>0</v>
      </c>
      <c r="CA122" s="210">
        <f t="shared" si="747"/>
        <v>0</v>
      </c>
      <c r="CB122" s="210">
        <f t="shared" si="748"/>
        <v>0</v>
      </c>
      <c r="CC122" s="210">
        <f t="shared" si="786"/>
        <v>0</v>
      </c>
      <c r="CD122" s="210">
        <f t="shared" si="749"/>
        <v>0</v>
      </c>
      <c r="CE122" s="210">
        <f t="shared" si="750"/>
        <v>0</v>
      </c>
      <c r="CF122" s="210">
        <f t="shared" si="787"/>
        <v>0</v>
      </c>
      <c r="CG122" s="210">
        <f t="shared" si="751"/>
        <v>0</v>
      </c>
      <c r="CH122" s="210">
        <f t="shared" si="752"/>
        <v>0</v>
      </c>
      <c r="CI122" s="210">
        <f t="shared" si="788"/>
        <v>0</v>
      </c>
      <c r="CJ122" s="210">
        <f t="shared" si="753"/>
        <v>0</v>
      </c>
      <c r="CK122" s="210">
        <f t="shared" si="754"/>
        <v>0</v>
      </c>
      <c r="CL122" s="210">
        <f t="shared" si="789"/>
        <v>0</v>
      </c>
      <c r="CM122" s="210">
        <f t="shared" si="755"/>
        <v>0</v>
      </c>
      <c r="CN122" s="210">
        <f t="shared" si="756"/>
        <v>0</v>
      </c>
      <c r="CO122" s="210">
        <f t="shared" si="790"/>
        <v>0</v>
      </c>
      <c r="CP122" s="210">
        <f t="shared" si="757"/>
        <v>0</v>
      </c>
      <c r="CQ122" s="210">
        <f t="shared" si="758"/>
        <v>0</v>
      </c>
      <c r="CR122" s="210">
        <f t="shared" si="791"/>
        <v>0</v>
      </c>
      <c r="CS122" s="210">
        <f t="shared" si="759"/>
        <v>0</v>
      </c>
      <c r="CT122" s="210">
        <f t="shared" si="760"/>
        <v>0</v>
      </c>
      <c r="CU122" s="56">
        <f t="shared" si="792"/>
        <v>0</v>
      </c>
      <c r="CV122" s="64"/>
      <c r="CX122" s="133">
        <f t="shared" si="1026"/>
        <v>0</v>
      </c>
      <c r="CY122" s="131">
        <v>105</v>
      </c>
      <c r="DA122" s="133">
        <f t="shared" si="1027"/>
        <v>0</v>
      </c>
      <c r="DB122" s="131">
        <v>105</v>
      </c>
      <c r="DD122" s="133">
        <f t="shared" si="1028"/>
        <v>0</v>
      </c>
      <c r="DE122" s="131">
        <v>105</v>
      </c>
      <c r="DG122" s="133">
        <f t="shared" si="1029"/>
        <v>0</v>
      </c>
      <c r="DH122" s="131">
        <v>105</v>
      </c>
      <c r="DJ122" s="133">
        <f t="shared" si="1030"/>
        <v>0</v>
      </c>
      <c r="DK122" s="131">
        <v>105</v>
      </c>
      <c r="DM122" s="133">
        <f t="shared" si="1031"/>
        <v>0</v>
      </c>
      <c r="DN122" s="131">
        <v>105</v>
      </c>
      <c r="DP122" s="133">
        <f t="shared" si="1032"/>
        <v>0</v>
      </c>
      <c r="DQ122" s="131">
        <v>105</v>
      </c>
      <c r="DS122" s="133">
        <f t="shared" si="1033"/>
        <v>0</v>
      </c>
      <c r="DT122" s="131">
        <v>105</v>
      </c>
      <c r="DV122" s="133">
        <f t="shared" si="1034"/>
        <v>0</v>
      </c>
      <c r="DW122" s="131">
        <v>105</v>
      </c>
      <c r="DY122" s="133">
        <f t="shared" si="1035"/>
        <v>0</v>
      </c>
      <c r="DZ122" s="131">
        <v>105</v>
      </c>
      <c r="EB122" s="133">
        <f t="shared" si="1036"/>
        <v>0</v>
      </c>
      <c r="EC122" s="131">
        <v>105</v>
      </c>
      <c r="EE122" s="133">
        <f t="shared" si="1037"/>
        <v>0</v>
      </c>
      <c r="EF122" s="131">
        <v>105</v>
      </c>
      <c r="EH122" s="133">
        <f t="shared" si="1038"/>
        <v>0</v>
      </c>
      <c r="EI122" s="131">
        <v>105</v>
      </c>
      <c r="EK122" s="133">
        <f t="shared" si="1039"/>
        <v>0</v>
      </c>
      <c r="EL122" s="131">
        <v>105</v>
      </c>
      <c r="EN122" s="133">
        <f t="shared" si="1040"/>
        <v>0</v>
      </c>
      <c r="EO122" s="131">
        <v>105</v>
      </c>
      <c r="EQ122" s="133">
        <f t="shared" si="1041"/>
        <v>0</v>
      </c>
      <c r="ER122" s="131">
        <v>105</v>
      </c>
      <c r="ET122" s="133">
        <f t="shared" si="1042"/>
        <v>0</v>
      </c>
      <c r="EU122" s="131">
        <v>105</v>
      </c>
      <c r="EW122" s="133">
        <f t="shared" si="1043"/>
        <v>0</v>
      </c>
      <c r="EX122" s="131">
        <v>105</v>
      </c>
      <c r="EZ122" s="133">
        <f t="shared" si="1044"/>
        <v>0</v>
      </c>
      <c r="FA122" s="131">
        <v>105</v>
      </c>
      <c r="FC122" s="133">
        <f t="shared" si="1045"/>
        <v>0</v>
      </c>
      <c r="FD122" s="131">
        <v>105</v>
      </c>
      <c r="FF122" s="133">
        <f t="shared" si="1046"/>
        <v>0</v>
      </c>
      <c r="FG122" s="131">
        <v>105</v>
      </c>
      <c r="FI122" s="133">
        <f t="shared" si="1047"/>
        <v>0</v>
      </c>
      <c r="FJ122" s="131">
        <v>105</v>
      </c>
      <c r="FL122" s="133">
        <f t="shared" si="1048"/>
        <v>0</v>
      </c>
      <c r="FM122" s="131">
        <v>105</v>
      </c>
      <c r="FO122" s="133">
        <f t="shared" si="1049"/>
        <v>0</v>
      </c>
      <c r="FP122" s="131">
        <v>105</v>
      </c>
      <c r="FR122" s="133">
        <f t="shared" si="1050"/>
        <v>0</v>
      </c>
      <c r="FS122" s="131">
        <v>105</v>
      </c>
      <c r="FU122" s="133">
        <f t="shared" si="1051"/>
        <v>0</v>
      </c>
      <c r="FV122" s="131">
        <v>105</v>
      </c>
      <c r="FX122" s="133">
        <f t="shared" si="1052"/>
        <v>0</v>
      </c>
      <c r="FY122" s="131">
        <v>105</v>
      </c>
      <c r="GA122" s="133">
        <f t="shared" si="1053"/>
        <v>0</v>
      </c>
      <c r="GB122" s="131">
        <v>105</v>
      </c>
      <c r="GD122" s="133">
        <f t="shared" si="1054"/>
        <v>0</v>
      </c>
      <c r="GE122" s="131">
        <v>105</v>
      </c>
      <c r="GG122" s="133">
        <f t="shared" si="1055"/>
        <v>0</v>
      </c>
      <c r="GH122" s="131">
        <v>105</v>
      </c>
      <c r="GJ122" s="133">
        <f t="shared" si="1056"/>
        <v>0</v>
      </c>
      <c r="GK122" s="131">
        <v>105</v>
      </c>
      <c r="GM122" s="133">
        <f t="shared" si="1057"/>
        <v>0</v>
      </c>
      <c r="GN122" s="131">
        <v>105</v>
      </c>
    </row>
    <row r="123" spans="1:211" x14ac:dyDescent="0.25">
      <c r="A123" s="65">
        <f t="shared" si="681"/>
        <v>0</v>
      </c>
      <c r="B123" s="65">
        <f t="shared" si="682"/>
        <v>0</v>
      </c>
      <c r="C123" s="227">
        <v>106</v>
      </c>
      <c r="D123" s="54">
        <f t="shared" si="692"/>
        <v>0</v>
      </c>
      <c r="E123" s="78">
        <f t="shared" si="793"/>
        <v>0</v>
      </c>
      <c r="F123" s="78"/>
      <c r="G123" s="55">
        <f t="shared" si="693"/>
        <v>0</v>
      </c>
      <c r="H123" s="56">
        <f t="shared" si="683"/>
        <v>0</v>
      </c>
      <c r="I123" s="78">
        <f t="shared" si="761"/>
        <v>40</v>
      </c>
      <c r="J123" s="78">
        <f t="shared" si="694"/>
        <v>0</v>
      </c>
      <c r="K123" s="78">
        <f t="shared" si="695"/>
        <v>0</v>
      </c>
      <c r="L123" s="78">
        <f t="shared" si="762"/>
        <v>60</v>
      </c>
      <c r="M123" s="55">
        <f t="shared" si="696"/>
        <v>0</v>
      </c>
      <c r="N123" s="56">
        <f t="shared" si="697"/>
        <v>0</v>
      </c>
      <c r="O123" s="78">
        <f t="shared" si="763"/>
        <v>0</v>
      </c>
      <c r="P123" s="78">
        <f t="shared" si="698"/>
        <v>0</v>
      </c>
      <c r="Q123" s="78">
        <f t="shared" si="699"/>
        <v>0</v>
      </c>
      <c r="R123" s="78">
        <f t="shared" si="764"/>
        <v>0</v>
      </c>
      <c r="S123" s="55">
        <f t="shared" si="700"/>
        <v>0</v>
      </c>
      <c r="T123" s="56">
        <f t="shared" si="765"/>
        <v>0</v>
      </c>
      <c r="U123" s="78">
        <f t="shared" si="766"/>
        <v>0</v>
      </c>
      <c r="V123" s="78">
        <f t="shared" si="701"/>
        <v>0</v>
      </c>
      <c r="W123" s="78">
        <f t="shared" si="702"/>
        <v>0</v>
      </c>
      <c r="X123" s="78">
        <f t="shared" si="767"/>
        <v>0</v>
      </c>
      <c r="Y123" s="55">
        <f t="shared" si="703"/>
        <v>0</v>
      </c>
      <c r="Z123" s="228">
        <f t="shared" si="704"/>
        <v>0</v>
      </c>
      <c r="AA123" s="3">
        <f t="shared" si="768"/>
        <v>0</v>
      </c>
      <c r="AB123" s="210">
        <f t="shared" si="705"/>
        <v>0</v>
      </c>
      <c r="AC123" s="210">
        <f t="shared" si="706"/>
        <v>0</v>
      </c>
      <c r="AD123" s="210">
        <f t="shared" ref="AD123" si="1122">IF(AC122=0,AC$14,0)</f>
        <v>0</v>
      </c>
      <c r="AE123" s="210">
        <f t="shared" si="708"/>
        <v>0</v>
      </c>
      <c r="AF123" s="210">
        <f t="shared" si="709"/>
        <v>0</v>
      </c>
      <c r="AG123" s="210">
        <f t="shared" ref="AG123" si="1123">IF(AF122=0,AF$14,0)</f>
        <v>0</v>
      </c>
      <c r="AH123" s="210">
        <f t="shared" si="711"/>
        <v>0</v>
      </c>
      <c r="AI123" s="210">
        <f t="shared" si="712"/>
        <v>0</v>
      </c>
      <c r="AJ123" s="210">
        <f t="shared" ref="AJ123" si="1124">IF(AI122=0,AI$14,0)</f>
        <v>0</v>
      </c>
      <c r="AK123" s="210">
        <f t="shared" si="714"/>
        <v>0</v>
      </c>
      <c r="AL123" s="210">
        <f t="shared" si="715"/>
        <v>0</v>
      </c>
      <c r="AM123" s="210">
        <f t="shared" ref="AM123" si="1125">IF(AL122=0,AL$14,0)</f>
        <v>0</v>
      </c>
      <c r="AN123" s="210">
        <f t="shared" si="717"/>
        <v>0</v>
      </c>
      <c r="AO123" s="210">
        <f t="shared" si="718"/>
        <v>0</v>
      </c>
      <c r="AP123" s="210">
        <f t="shared" ref="AP123" si="1126">IF(AO122=0,AO$14,0)</f>
        <v>0</v>
      </c>
      <c r="AQ123" s="210">
        <f t="shared" si="720"/>
        <v>0</v>
      </c>
      <c r="AR123" s="210">
        <f t="shared" si="721"/>
        <v>0</v>
      </c>
      <c r="AS123" s="210">
        <f t="shared" ref="AS123" si="1127">IF(AR122=0,AR$14,0)</f>
        <v>0</v>
      </c>
      <c r="AT123" s="210">
        <f t="shared" si="723"/>
        <v>0</v>
      </c>
      <c r="AU123" s="210">
        <f t="shared" si="724"/>
        <v>0</v>
      </c>
      <c r="AV123" s="210">
        <f t="shared" ref="AV123" si="1128">IF(AU122=0,AU$14,0)</f>
        <v>0</v>
      </c>
      <c r="AW123" s="210">
        <f t="shared" si="726"/>
        <v>0</v>
      </c>
      <c r="AX123" s="210">
        <f t="shared" si="727"/>
        <v>0</v>
      </c>
      <c r="AY123" s="210">
        <f t="shared" ref="AY123" si="1129">IF(AX122=0,AX$14,0)</f>
        <v>0</v>
      </c>
      <c r="AZ123" s="210">
        <f t="shared" si="729"/>
        <v>0</v>
      </c>
      <c r="BA123" s="210">
        <f t="shared" si="730"/>
        <v>0</v>
      </c>
      <c r="BB123" s="210">
        <f t="shared" si="777"/>
        <v>0</v>
      </c>
      <c r="BC123" s="210">
        <f t="shared" si="731"/>
        <v>0</v>
      </c>
      <c r="BD123" s="210">
        <f t="shared" si="732"/>
        <v>0</v>
      </c>
      <c r="BE123" s="210">
        <f t="shared" si="778"/>
        <v>0</v>
      </c>
      <c r="BF123" s="210">
        <f t="shared" si="733"/>
        <v>0</v>
      </c>
      <c r="BG123" s="210">
        <f t="shared" si="734"/>
        <v>0</v>
      </c>
      <c r="BH123" s="210">
        <f t="shared" si="779"/>
        <v>0</v>
      </c>
      <c r="BI123" s="210">
        <f t="shared" si="735"/>
        <v>0</v>
      </c>
      <c r="BJ123" s="210">
        <f t="shared" si="736"/>
        <v>0</v>
      </c>
      <c r="BK123" s="210">
        <f t="shared" si="780"/>
        <v>0</v>
      </c>
      <c r="BL123" s="210">
        <f t="shared" si="737"/>
        <v>0</v>
      </c>
      <c r="BM123" s="210">
        <f t="shared" si="738"/>
        <v>0</v>
      </c>
      <c r="BN123" s="210">
        <f t="shared" si="781"/>
        <v>0</v>
      </c>
      <c r="BO123" s="210">
        <f t="shared" si="739"/>
        <v>0</v>
      </c>
      <c r="BP123" s="210">
        <f t="shared" si="740"/>
        <v>0</v>
      </c>
      <c r="BQ123" s="210">
        <f t="shared" si="782"/>
        <v>0</v>
      </c>
      <c r="BR123" s="210">
        <f t="shared" si="741"/>
        <v>0</v>
      </c>
      <c r="BS123" s="210">
        <f t="shared" si="742"/>
        <v>0</v>
      </c>
      <c r="BT123" s="210">
        <f t="shared" si="783"/>
        <v>0</v>
      </c>
      <c r="BU123" s="210">
        <f t="shared" si="743"/>
        <v>0</v>
      </c>
      <c r="BV123" s="210">
        <f t="shared" si="744"/>
        <v>0</v>
      </c>
      <c r="BW123" s="210">
        <f t="shared" si="784"/>
        <v>0</v>
      </c>
      <c r="BX123" s="210">
        <f t="shared" si="745"/>
        <v>0</v>
      </c>
      <c r="BY123" s="210">
        <f t="shared" si="746"/>
        <v>0</v>
      </c>
      <c r="BZ123" s="210">
        <f t="shared" si="785"/>
        <v>0</v>
      </c>
      <c r="CA123" s="210">
        <f t="shared" si="747"/>
        <v>0</v>
      </c>
      <c r="CB123" s="210">
        <f t="shared" si="748"/>
        <v>0</v>
      </c>
      <c r="CC123" s="210">
        <f t="shared" si="786"/>
        <v>0</v>
      </c>
      <c r="CD123" s="210">
        <f t="shared" si="749"/>
        <v>0</v>
      </c>
      <c r="CE123" s="210">
        <f t="shared" si="750"/>
        <v>0</v>
      </c>
      <c r="CF123" s="210">
        <f t="shared" si="787"/>
        <v>0</v>
      </c>
      <c r="CG123" s="210">
        <f t="shared" si="751"/>
        <v>0</v>
      </c>
      <c r="CH123" s="210">
        <f t="shared" si="752"/>
        <v>0</v>
      </c>
      <c r="CI123" s="210">
        <f t="shared" si="788"/>
        <v>0</v>
      </c>
      <c r="CJ123" s="210">
        <f t="shared" si="753"/>
        <v>0</v>
      </c>
      <c r="CK123" s="210">
        <f t="shared" si="754"/>
        <v>0</v>
      </c>
      <c r="CL123" s="210">
        <f t="shared" si="789"/>
        <v>0</v>
      </c>
      <c r="CM123" s="210">
        <f t="shared" si="755"/>
        <v>0</v>
      </c>
      <c r="CN123" s="210">
        <f t="shared" si="756"/>
        <v>0</v>
      </c>
      <c r="CO123" s="210">
        <f t="shared" si="790"/>
        <v>0</v>
      </c>
      <c r="CP123" s="210">
        <f t="shared" si="757"/>
        <v>0</v>
      </c>
      <c r="CQ123" s="210">
        <f t="shared" si="758"/>
        <v>0</v>
      </c>
      <c r="CR123" s="210">
        <f t="shared" si="791"/>
        <v>0</v>
      </c>
      <c r="CS123" s="210">
        <f t="shared" si="759"/>
        <v>0</v>
      </c>
      <c r="CT123" s="210">
        <f t="shared" si="760"/>
        <v>0</v>
      </c>
      <c r="CU123" s="56">
        <f t="shared" si="792"/>
        <v>0</v>
      </c>
      <c r="CV123" s="64"/>
      <c r="CX123" s="133">
        <f t="shared" si="1026"/>
        <v>0</v>
      </c>
      <c r="CY123" s="131">
        <v>106</v>
      </c>
      <c r="DA123" s="133">
        <f t="shared" si="1027"/>
        <v>0</v>
      </c>
      <c r="DB123" s="131">
        <v>106</v>
      </c>
      <c r="DD123" s="133">
        <f t="shared" si="1028"/>
        <v>0</v>
      </c>
      <c r="DE123" s="131">
        <v>106</v>
      </c>
      <c r="DG123" s="133">
        <f t="shared" si="1029"/>
        <v>0</v>
      </c>
      <c r="DH123" s="131">
        <v>106</v>
      </c>
      <c r="DJ123" s="133">
        <f t="shared" si="1030"/>
        <v>0</v>
      </c>
      <c r="DK123" s="131">
        <v>106</v>
      </c>
      <c r="DM123" s="133">
        <f t="shared" si="1031"/>
        <v>0</v>
      </c>
      <c r="DN123" s="131">
        <v>106</v>
      </c>
      <c r="DP123" s="133">
        <f t="shared" si="1032"/>
        <v>0</v>
      </c>
      <c r="DQ123" s="131">
        <v>106</v>
      </c>
      <c r="DS123" s="133">
        <f t="shared" si="1033"/>
        <v>0</v>
      </c>
      <c r="DT123" s="131">
        <v>106</v>
      </c>
      <c r="DV123" s="133">
        <f t="shared" si="1034"/>
        <v>0</v>
      </c>
      <c r="DW123" s="131">
        <v>106</v>
      </c>
      <c r="DY123" s="133">
        <f t="shared" si="1035"/>
        <v>0</v>
      </c>
      <c r="DZ123" s="131">
        <v>106</v>
      </c>
      <c r="EB123" s="133">
        <f t="shared" si="1036"/>
        <v>0</v>
      </c>
      <c r="EC123" s="131">
        <v>106</v>
      </c>
      <c r="EE123" s="133">
        <f t="shared" si="1037"/>
        <v>0</v>
      </c>
      <c r="EF123" s="131">
        <v>106</v>
      </c>
      <c r="EH123" s="133">
        <f t="shared" si="1038"/>
        <v>0</v>
      </c>
      <c r="EI123" s="131">
        <v>106</v>
      </c>
      <c r="EK123" s="133">
        <f t="shared" si="1039"/>
        <v>0</v>
      </c>
      <c r="EL123" s="131">
        <v>106</v>
      </c>
      <c r="EN123" s="133">
        <f t="shared" si="1040"/>
        <v>0</v>
      </c>
      <c r="EO123" s="131">
        <v>106</v>
      </c>
      <c r="EQ123" s="133">
        <f t="shared" si="1041"/>
        <v>0</v>
      </c>
      <c r="ER123" s="131">
        <v>106</v>
      </c>
      <c r="ET123" s="133">
        <f t="shared" si="1042"/>
        <v>0</v>
      </c>
      <c r="EU123" s="131">
        <v>106</v>
      </c>
      <c r="EW123" s="133">
        <f t="shared" si="1043"/>
        <v>0</v>
      </c>
      <c r="EX123" s="131">
        <v>106</v>
      </c>
      <c r="EZ123" s="133">
        <f t="shared" si="1044"/>
        <v>0</v>
      </c>
      <c r="FA123" s="131">
        <v>106</v>
      </c>
      <c r="FC123" s="133">
        <f t="shared" si="1045"/>
        <v>0</v>
      </c>
      <c r="FD123" s="131">
        <v>106</v>
      </c>
      <c r="FF123" s="133">
        <f t="shared" si="1046"/>
        <v>0</v>
      </c>
      <c r="FG123" s="131">
        <v>106</v>
      </c>
      <c r="FI123" s="133">
        <f t="shared" si="1047"/>
        <v>0</v>
      </c>
      <c r="FJ123" s="131">
        <v>106</v>
      </c>
      <c r="FL123" s="133">
        <f t="shared" si="1048"/>
        <v>0</v>
      </c>
      <c r="FM123" s="131">
        <v>106</v>
      </c>
      <c r="FO123" s="133">
        <f t="shared" si="1049"/>
        <v>0</v>
      </c>
      <c r="FP123" s="131">
        <v>106</v>
      </c>
      <c r="FR123" s="133">
        <f t="shared" si="1050"/>
        <v>0</v>
      </c>
      <c r="FS123" s="131">
        <v>106</v>
      </c>
      <c r="FU123" s="133">
        <f t="shared" si="1051"/>
        <v>0</v>
      </c>
      <c r="FV123" s="131">
        <v>106</v>
      </c>
      <c r="FX123" s="133">
        <f t="shared" si="1052"/>
        <v>0</v>
      </c>
      <c r="FY123" s="131">
        <v>106</v>
      </c>
      <c r="GA123" s="133">
        <f t="shared" si="1053"/>
        <v>0</v>
      </c>
      <c r="GB123" s="131">
        <v>106</v>
      </c>
      <c r="GD123" s="133">
        <f t="shared" si="1054"/>
        <v>0</v>
      </c>
      <c r="GE123" s="131">
        <v>106</v>
      </c>
      <c r="GG123" s="133">
        <f t="shared" si="1055"/>
        <v>0</v>
      </c>
      <c r="GH123" s="131">
        <v>106</v>
      </c>
      <c r="GJ123" s="133">
        <f t="shared" si="1056"/>
        <v>0</v>
      </c>
      <c r="GK123" s="131">
        <v>106</v>
      </c>
      <c r="GM123" s="133">
        <f t="shared" si="1057"/>
        <v>0</v>
      </c>
      <c r="GN123" s="131">
        <v>106</v>
      </c>
    </row>
    <row r="124" spans="1:211" x14ac:dyDescent="0.25">
      <c r="A124" s="65">
        <f t="shared" si="681"/>
        <v>0</v>
      </c>
      <c r="B124" s="65">
        <f t="shared" si="682"/>
        <v>0</v>
      </c>
      <c r="C124" s="227">
        <v>107</v>
      </c>
      <c r="D124" s="54">
        <f t="shared" si="692"/>
        <v>0</v>
      </c>
      <c r="E124" s="78">
        <f t="shared" si="793"/>
        <v>0</v>
      </c>
      <c r="F124" s="78"/>
      <c r="G124" s="55">
        <f t="shared" si="693"/>
        <v>0</v>
      </c>
      <c r="H124" s="56">
        <f t="shared" si="683"/>
        <v>0</v>
      </c>
      <c r="I124" s="78">
        <f t="shared" si="761"/>
        <v>40</v>
      </c>
      <c r="J124" s="78">
        <f t="shared" si="694"/>
        <v>0</v>
      </c>
      <c r="K124" s="78">
        <f t="shared" si="695"/>
        <v>0</v>
      </c>
      <c r="L124" s="78">
        <f t="shared" si="762"/>
        <v>60</v>
      </c>
      <c r="M124" s="55">
        <f t="shared" si="696"/>
        <v>0</v>
      </c>
      <c r="N124" s="56">
        <f t="shared" si="697"/>
        <v>0</v>
      </c>
      <c r="O124" s="78">
        <f t="shared" si="763"/>
        <v>0</v>
      </c>
      <c r="P124" s="78">
        <f t="shared" si="698"/>
        <v>0</v>
      </c>
      <c r="Q124" s="78">
        <f t="shared" si="699"/>
        <v>0</v>
      </c>
      <c r="R124" s="78">
        <f t="shared" si="764"/>
        <v>0</v>
      </c>
      <c r="S124" s="55">
        <f t="shared" si="700"/>
        <v>0</v>
      </c>
      <c r="T124" s="56">
        <f t="shared" si="765"/>
        <v>0</v>
      </c>
      <c r="U124" s="78">
        <f t="shared" si="766"/>
        <v>0</v>
      </c>
      <c r="V124" s="78">
        <f t="shared" si="701"/>
        <v>0</v>
      </c>
      <c r="W124" s="78">
        <f t="shared" si="702"/>
        <v>0</v>
      </c>
      <c r="X124" s="78">
        <f t="shared" si="767"/>
        <v>0</v>
      </c>
      <c r="Y124" s="55">
        <f t="shared" si="703"/>
        <v>0</v>
      </c>
      <c r="Z124" s="228">
        <f t="shared" si="704"/>
        <v>0</v>
      </c>
      <c r="AA124" s="3">
        <f t="shared" si="768"/>
        <v>0</v>
      </c>
      <c r="AB124" s="210">
        <f t="shared" si="705"/>
        <v>0</v>
      </c>
      <c r="AC124" s="210">
        <f t="shared" si="706"/>
        <v>0</v>
      </c>
      <c r="AD124" s="210">
        <f t="shared" ref="AD124" si="1130">IF(AC123=0,AC$14,0)</f>
        <v>0</v>
      </c>
      <c r="AE124" s="210">
        <f t="shared" si="708"/>
        <v>0</v>
      </c>
      <c r="AF124" s="210">
        <f t="shared" si="709"/>
        <v>0</v>
      </c>
      <c r="AG124" s="210">
        <f t="shared" ref="AG124" si="1131">IF(AF123=0,AF$14,0)</f>
        <v>0</v>
      </c>
      <c r="AH124" s="210">
        <f t="shared" si="711"/>
        <v>0</v>
      </c>
      <c r="AI124" s="210">
        <f t="shared" si="712"/>
        <v>0</v>
      </c>
      <c r="AJ124" s="210">
        <f t="shared" ref="AJ124" si="1132">IF(AI123=0,AI$14,0)</f>
        <v>0</v>
      </c>
      <c r="AK124" s="210">
        <f t="shared" si="714"/>
        <v>0</v>
      </c>
      <c r="AL124" s="210">
        <f t="shared" si="715"/>
        <v>0</v>
      </c>
      <c r="AM124" s="210">
        <f t="shared" ref="AM124" si="1133">IF(AL123=0,AL$14,0)</f>
        <v>0</v>
      </c>
      <c r="AN124" s="210">
        <f t="shared" si="717"/>
        <v>0</v>
      </c>
      <c r="AO124" s="210">
        <f t="shared" si="718"/>
        <v>0</v>
      </c>
      <c r="AP124" s="210">
        <f t="shared" ref="AP124" si="1134">IF(AO123=0,AO$14,0)</f>
        <v>0</v>
      </c>
      <c r="AQ124" s="210">
        <f t="shared" si="720"/>
        <v>0</v>
      </c>
      <c r="AR124" s="210">
        <f t="shared" si="721"/>
        <v>0</v>
      </c>
      <c r="AS124" s="210">
        <f t="shared" ref="AS124" si="1135">IF(AR123=0,AR$14,0)</f>
        <v>0</v>
      </c>
      <c r="AT124" s="210">
        <f t="shared" si="723"/>
        <v>0</v>
      </c>
      <c r="AU124" s="210">
        <f t="shared" si="724"/>
        <v>0</v>
      </c>
      <c r="AV124" s="210">
        <f t="shared" ref="AV124" si="1136">IF(AU123=0,AU$14,0)</f>
        <v>0</v>
      </c>
      <c r="AW124" s="210">
        <f t="shared" si="726"/>
        <v>0</v>
      </c>
      <c r="AX124" s="210">
        <f t="shared" si="727"/>
        <v>0</v>
      </c>
      <c r="AY124" s="210">
        <f t="shared" ref="AY124" si="1137">IF(AX123=0,AX$14,0)</f>
        <v>0</v>
      </c>
      <c r="AZ124" s="210">
        <f t="shared" si="729"/>
        <v>0</v>
      </c>
      <c r="BA124" s="210">
        <f t="shared" si="730"/>
        <v>0</v>
      </c>
      <c r="BB124" s="210">
        <f t="shared" si="777"/>
        <v>0</v>
      </c>
      <c r="BC124" s="210">
        <f t="shared" si="731"/>
        <v>0</v>
      </c>
      <c r="BD124" s="210">
        <f t="shared" si="732"/>
        <v>0</v>
      </c>
      <c r="BE124" s="210">
        <f t="shared" si="778"/>
        <v>0</v>
      </c>
      <c r="BF124" s="210">
        <f t="shared" si="733"/>
        <v>0</v>
      </c>
      <c r="BG124" s="210">
        <f t="shared" si="734"/>
        <v>0</v>
      </c>
      <c r="BH124" s="210">
        <f t="shared" si="779"/>
        <v>0</v>
      </c>
      <c r="BI124" s="210">
        <f t="shared" si="735"/>
        <v>0</v>
      </c>
      <c r="BJ124" s="210">
        <f t="shared" si="736"/>
        <v>0</v>
      </c>
      <c r="BK124" s="210">
        <f t="shared" si="780"/>
        <v>0</v>
      </c>
      <c r="BL124" s="210">
        <f t="shared" si="737"/>
        <v>0</v>
      </c>
      <c r="BM124" s="210">
        <f t="shared" si="738"/>
        <v>0</v>
      </c>
      <c r="BN124" s="210">
        <f t="shared" si="781"/>
        <v>0</v>
      </c>
      <c r="BO124" s="210">
        <f t="shared" si="739"/>
        <v>0</v>
      </c>
      <c r="BP124" s="210">
        <f t="shared" si="740"/>
        <v>0</v>
      </c>
      <c r="BQ124" s="210">
        <f t="shared" si="782"/>
        <v>0</v>
      </c>
      <c r="BR124" s="210">
        <f t="shared" si="741"/>
        <v>0</v>
      </c>
      <c r="BS124" s="210">
        <f t="shared" si="742"/>
        <v>0</v>
      </c>
      <c r="BT124" s="210">
        <f t="shared" si="783"/>
        <v>0</v>
      </c>
      <c r="BU124" s="210">
        <f t="shared" si="743"/>
        <v>0</v>
      </c>
      <c r="BV124" s="210">
        <f t="shared" si="744"/>
        <v>0</v>
      </c>
      <c r="BW124" s="210">
        <f t="shared" si="784"/>
        <v>0</v>
      </c>
      <c r="BX124" s="210">
        <f t="shared" si="745"/>
        <v>0</v>
      </c>
      <c r="BY124" s="210">
        <f t="shared" si="746"/>
        <v>0</v>
      </c>
      <c r="BZ124" s="210">
        <f t="shared" si="785"/>
        <v>0</v>
      </c>
      <c r="CA124" s="210">
        <f t="shared" si="747"/>
        <v>0</v>
      </c>
      <c r="CB124" s="210">
        <f t="shared" si="748"/>
        <v>0</v>
      </c>
      <c r="CC124" s="210">
        <f t="shared" si="786"/>
        <v>0</v>
      </c>
      <c r="CD124" s="210">
        <f t="shared" si="749"/>
        <v>0</v>
      </c>
      <c r="CE124" s="210">
        <f t="shared" si="750"/>
        <v>0</v>
      </c>
      <c r="CF124" s="210">
        <f t="shared" si="787"/>
        <v>0</v>
      </c>
      <c r="CG124" s="210">
        <f t="shared" si="751"/>
        <v>0</v>
      </c>
      <c r="CH124" s="210">
        <f t="shared" si="752"/>
        <v>0</v>
      </c>
      <c r="CI124" s="210">
        <f t="shared" si="788"/>
        <v>0</v>
      </c>
      <c r="CJ124" s="210">
        <f t="shared" si="753"/>
        <v>0</v>
      </c>
      <c r="CK124" s="210">
        <f t="shared" si="754"/>
        <v>0</v>
      </c>
      <c r="CL124" s="210">
        <f t="shared" si="789"/>
        <v>0</v>
      </c>
      <c r="CM124" s="210">
        <f t="shared" si="755"/>
        <v>0</v>
      </c>
      <c r="CN124" s="210">
        <f t="shared" si="756"/>
        <v>0</v>
      </c>
      <c r="CO124" s="210">
        <f t="shared" si="790"/>
        <v>0</v>
      </c>
      <c r="CP124" s="210">
        <f t="shared" si="757"/>
        <v>0</v>
      </c>
      <c r="CQ124" s="210">
        <f t="shared" si="758"/>
        <v>0</v>
      </c>
      <c r="CR124" s="210">
        <f t="shared" si="791"/>
        <v>0</v>
      </c>
      <c r="CS124" s="210">
        <f t="shared" si="759"/>
        <v>0</v>
      </c>
      <c r="CT124" s="210">
        <f t="shared" si="760"/>
        <v>0</v>
      </c>
      <c r="CU124" s="56">
        <f t="shared" si="792"/>
        <v>0</v>
      </c>
      <c r="CV124" s="64"/>
      <c r="CX124" s="133">
        <f t="shared" si="1026"/>
        <v>0</v>
      </c>
      <c r="CY124" s="131">
        <v>107</v>
      </c>
      <c r="DA124" s="133">
        <f t="shared" si="1027"/>
        <v>0</v>
      </c>
      <c r="DB124" s="131">
        <v>107</v>
      </c>
      <c r="DD124" s="133">
        <f t="shared" si="1028"/>
        <v>0</v>
      </c>
      <c r="DE124" s="131">
        <v>107</v>
      </c>
      <c r="DG124" s="133">
        <f t="shared" si="1029"/>
        <v>0</v>
      </c>
      <c r="DH124" s="131">
        <v>107</v>
      </c>
      <c r="DJ124" s="133">
        <f t="shared" si="1030"/>
        <v>0</v>
      </c>
      <c r="DK124" s="131">
        <v>107</v>
      </c>
      <c r="DM124" s="133">
        <f t="shared" si="1031"/>
        <v>0</v>
      </c>
      <c r="DN124" s="131">
        <v>107</v>
      </c>
      <c r="DP124" s="133">
        <f t="shared" si="1032"/>
        <v>0</v>
      </c>
      <c r="DQ124" s="131">
        <v>107</v>
      </c>
      <c r="DS124" s="133">
        <f t="shared" si="1033"/>
        <v>0</v>
      </c>
      <c r="DT124" s="131">
        <v>107</v>
      </c>
      <c r="DV124" s="133">
        <f t="shared" si="1034"/>
        <v>0</v>
      </c>
      <c r="DW124" s="131">
        <v>107</v>
      </c>
      <c r="DY124" s="133">
        <f t="shared" si="1035"/>
        <v>0</v>
      </c>
      <c r="DZ124" s="131">
        <v>107</v>
      </c>
      <c r="EB124" s="133">
        <f t="shared" si="1036"/>
        <v>0</v>
      </c>
      <c r="EC124" s="131">
        <v>107</v>
      </c>
      <c r="EE124" s="133">
        <f t="shared" si="1037"/>
        <v>0</v>
      </c>
      <c r="EF124" s="131">
        <v>107</v>
      </c>
      <c r="EH124" s="133">
        <f t="shared" si="1038"/>
        <v>0</v>
      </c>
      <c r="EI124" s="131">
        <v>107</v>
      </c>
      <c r="EK124" s="133">
        <f t="shared" si="1039"/>
        <v>0</v>
      </c>
      <c r="EL124" s="131">
        <v>107</v>
      </c>
      <c r="EN124" s="133">
        <f t="shared" si="1040"/>
        <v>0</v>
      </c>
      <c r="EO124" s="131">
        <v>107</v>
      </c>
      <c r="EQ124" s="133">
        <f t="shared" si="1041"/>
        <v>0</v>
      </c>
      <c r="ER124" s="131">
        <v>107</v>
      </c>
      <c r="ET124" s="133">
        <f t="shared" si="1042"/>
        <v>0</v>
      </c>
      <c r="EU124" s="131">
        <v>107</v>
      </c>
      <c r="EW124" s="133">
        <f t="shared" si="1043"/>
        <v>0</v>
      </c>
      <c r="EX124" s="131">
        <v>107</v>
      </c>
      <c r="EZ124" s="133">
        <f t="shared" si="1044"/>
        <v>0</v>
      </c>
      <c r="FA124" s="131">
        <v>107</v>
      </c>
      <c r="FC124" s="133">
        <f t="shared" si="1045"/>
        <v>0</v>
      </c>
      <c r="FD124" s="131">
        <v>107</v>
      </c>
      <c r="FF124" s="133">
        <f t="shared" si="1046"/>
        <v>0</v>
      </c>
      <c r="FG124" s="131">
        <v>107</v>
      </c>
      <c r="FI124" s="133">
        <f t="shared" si="1047"/>
        <v>0</v>
      </c>
      <c r="FJ124" s="131">
        <v>107</v>
      </c>
      <c r="FL124" s="133">
        <f t="shared" si="1048"/>
        <v>0</v>
      </c>
      <c r="FM124" s="131">
        <v>107</v>
      </c>
      <c r="FO124" s="133">
        <f t="shared" si="1049"/>
        <v>0</v>
      </c>
      <c r="FP124" s="131">
        <v>107</v>
      </c>
      <c r="FR124" s="133">
        <f t="shared" si="1050"/>
        <v>0</v>
      </c>
      <c r="FS124" s="131">
        <v>107</v>
      </c>
      <c r="FU124" s="133">
        <f t="shared" si="1051"/>
        <v>0</v>
      </c>
      <c r="FV124" s="131">
        <v>107</v>
      </c>
      <c r="FX124" s="133">
        <f t="shared" si="1052"/>
        <v>0</v>
      </c>
      <c r="FY124" s="131">
        <v>107</v>
      </c>
      <c r="GA124" s="133">
        <f t="shared" si="1053"/>
        <v>0</v>
      </c>
      <c r="GB124" s="131">
        <v>107</v>
      </c>
      <c r="GD124" s="133">
        <f t="shared" si="1054"/>
        <v>0</v>
      </c>
      <c r="GE124" s="131">
        <v>107</v>
      </c>
      <c r="GG124" s="133">
        <f t="shared" si="1055"/>
        <v>0</v>
      </c>
      <c r="GH124" s="131">
        <v>107</v>
      </c>
      <c r="GJ124" s="133">
        <f t="shared" si="1056"/>
        <v>0</v>
      </c>
      <c r="GK124" s="131">
        <v>107</v>
      </c>
      <c r="GM124" s="133">
        <f t="shared" si="1057"/>
        <v>0</v>
      </c>
      <c r="GN124" s="131">
        <v>107</v>
      </c>
    </row>
    <row r="125" spans="1:211" s="61" customFormat="1" x14ac:dyDescent="0.25">
      <c r="A125" s="65">
        <f t="shared" si="681"/>
        <v>0</v>
      </c>
      <c r="B125" s="65">
        <f t="shared" si="682"/>
        <v>0</v>
      </c>
      <c r="C125" s="229">
        <v>108</v>
      </c>
      <c r="D125" s="98">
        <f t="shared" si="692"/>
        <v>0</v>
      </c>
      <c r="E125" s="58">
        <f t="shared" si="793"/>
        <v>0</v>
      </c>
      <c r="F125" s="58"/>
      <c r="G125" s="59">
        <f t="shared" si="693"/>
        <v>0</v>
      </c>
      <c r="H125" s="60">
        <f t="shared" si="683"/>
        <v>0</v>
      </c>
      <c r="I125" s="58">
        <f t="shared" si="761"/>
        <v>40</v>
      </c>
      <c r="J125" s="58">
        <f t="shared" si="694"/>
        <v>0</v>
      </c>
      <c r="K125" s="58">
        <f t="shared" si="695"/>
        <v>0</v>
      </c>
      <c r="L125" s="58">
        <f t="shared" si="762"/>
        <v>60</v>
      </c>
      <c r="M125" s="59">
        <f t="shared" si="696"/>
        <v>0</v>
      </c>
      <c r="N125" s="60">
        <f t="shared" si="697"/>
        <v>0</v>
      </c>
      <c r="O125" s="58">
        <f t="shared" si="763"/>
        <v>0</v>
      </c>
      <c r="P125" s="58">
        <f t="shared" si="698"/>
        <v>0</v>
      </c>
      <c r="Q125" s="58">
        <f t="shared" si="699"/>
        <v>0</v>
      </c>
      <c r="R125" s="58">
        <f t="shared" si="764"/>
        <v>0</v>
      </c>
      <c r="S125" s="59">
        <f t="shared" si="700"/>
        <v>0</v>
      </c>
      <c r="T125" s="60">
        <f t="shared" si="765"/>
        <v>0</v>
      </c>
      <c r="U125" s="58">
        <f t="shared" si="766"/>
        <v>0</v>
      </c>
      <c r="V125" s="58">
        <f t="shared" si="701"/>
        <v>0</v>
      </c>
      <c r="W125" s="58">
        <f t="shared" si="702"/>
        <v>0</v>
      </c>
      <c r="X125" s="58">
        <f t="shared" si="767"/>
        <v>0</v>
      </c>
      <c r="Y125" s="59">
        <f t="shared" si="703"/>
        <v>0</v>
      </c>
      <c r="Z125" s="230">
        <f t="shared" si="704"/>
        <v>0</v>
      </c>
      <c r="AA125" s="58">
        <f t="shared" si="768"/>
        <v>0</v>
      </c>
      <c r="AB125" s="210">
        <f t="shared" si="705"/>
        <v>0</v>
      </c>
      <c r="AC125" s="210">
        <f t="shared" si="706"/>
        <v>0</v>
      </c>
      <c r="AD125" s="210">
        <f t="shared" ref="AD125" si="1138">IF(AC124=0,AC$14,0)</f>
        <v>0</v>
      </c>
      <c r="AE125" s="210">
        <f t="shared" si="708"/>
        <v>0</v>
      </c>
      <c r="AF125" s="210">
        <f t="shared" si="709"/>
        <v>0</v>
      </c>
      <c r="AG125" s="210">
        <f t="shared" ref="AG125" si="1139">IF(AF124=0,AF$14,0)</f>
        <v>0</v>
      </c>
      <c r="AH125" s="210">
        <f t="shared" si="711"/>
        <v>0</v>
      </c>
      <c r="AI125" s="210">
        <f t="shared" si="712"/>
        <v>0</v>
      </c>
      <c r="AJ125" s="210">
        <f t="shared" ref="AJ125" si="1140">IF(AI124=0,AI$14,0)</f>
        <v>0</v>
      </c>
      <c r="AK125" s="210">
        <f t="shared" si="714"/>
        <v>0</v>
      </c>
      <c r="AL125" s="210">
        <f t="shared" si="715"/>
        <v>0</v>
      </c>
      <c r="AM125" s="210">
        <f t="shared" ref="AM125" si="1141">IF(AL124=0,AL$14,0)</f>
        <v>0</v>
      </c>
      <c r="AN125" s="210">
        <f t="shared" si="717"/>
        <v>0</v>
      </c>
      <c r="AO125" s="210">
        <f t="shared" si="718"/>
        <v>0</v>
      </c>
      <c r="AP125" s="210">
        <f t="shared" ref="AP125" si="1142">IF(AO124=0,AO$14,0)</f>
        <v>0</v>
      </c>
      <c r="AQ125" s="210">
        <f t="shared" si="720"/>
        <v>0</v>
      </c>
      <c r="AR125" s="210">
        <f t="shared" si="721"/>
        <v>0</v>
      </c>
      <c r="AS125" s="210">
        <f t="shared" ref="AS125" si="1143">IF(AR124=0,AR$14,0)</f>
        <v>0</v>
      </c>
      <c r="AT125" s="210">
        <f t="shared" si="723"/>
        <v>0</v>
      </c>
      <c r="AU125" s="210">
        <f t="shared" si="724"/>
        <v>0</v>
      </c>
      <c r="AV125" s="210">
        <f t="shared" ref="AV125" si="1144">IF(AU124=0,AU$14,0)</f>
        <v>0</v>
      </c>
      <c r="AW125" s="210">
        <f t="shared" si="726"/>
        <v>0</v>
      </c>
      <c r="AX125" s="210">
        <f t="shared" si="727"/>
        <v>0</v>
      </c>
      <c r="AY125" s="210">
        <f t="shared" ref="AY125" si="1145">IF(AX124=0,AX$14,0)</f>
        <v>0</v>
      </c>
      <c r="AZ125" s="210">
        <f t="shared" si="729"/>
        <v>0</v>
      </c>
      <c r="BA125" s="210">
        <f t="shared" si="730"/>
        <v>0</v>
      </c>
      <c r="BB125" s="210">
        <f t="shared" si="777"/>
        <v>0</v>
      </c>
      <c r="BC125" s="210">
        <f t="shared" si="731"/>
        <v>0</v>
      </c>
      <c r="BD125" s="210">
        <f t="shared" si="732"/>
        <v>0</v>
      </c>
      <c r="BE125" s="210">
        <f t="shared" si="778"/>
        <v>0</v>
      </c>
      <c r="BF125" s="210">
        <f t="shared" si="733"/>
        <v>0</v>
      </c>
      <c r="BG125" s="210">
        <f t="shared" si="734"/>
        <v>0</v>
      </c>
      <c r="BH125" s="210">
        <f t="shared" si="779"/>
        <v>0</v>
      </c>
      <c r="BI125" s="210">
        <f t="shared" si="735"/>
        <v>0</v>
      </c>
      <c r="BJ125" s="210">
        <f t="shared" si="736"/>
        <v>0</v>
      </c>
      <c r="BK125" s="210">
        <f t="shared" si="780"/>
        <v>0</v>
      </c>
      <c r="BL125" s="210">
        <f t="shared" si="737"/>
        <v>0</v>
      </c>
      <c r="BM125" s="210">
        <f t="shared" si="738"/>
        <v>0</v>
      </c>
      <c r="BN125" s="210">
        <f t="shared" si="781"/>
        <v>0</v>
      </c>
      <c r="BO125" s="210">
        <f t="shared" si="739"/>
        <v>0</v>
      </c>
      <c r="BP125" s="210">
        <f t="shared" si="740"/>
        <v>0</v>
      </c>
      <c r="BQ125" s="210">
        <f t="shared" si="782"/>
        <v>0</v>
      </c>
      <c r="BR125" s="210">
        <f t="shared" si="741"/>
        <v>0</v>
      </c>
      <c r="BS125" s="210">
        <f t="shared" si="742"/>
        <v>0</v>
      </c>
      <c r="BT125" s="210">
        <f t="shared" si="783"/>
        <v>0</v>
      </c>
      <c r="BU125" s="210">
        <f t="shared" si="743"/>
        <v>0</v>
      </c>
      <c r="BV125" s="210">
        <f t="shared" si="744"/>
        <v>0</v>
      </c>
      <c r="BW125" s="210">
        <f t="shared" si="784"/>
        <v>0</v>
      </c>
      <c r="BX125" s="210">
        <f t="shared" si="745"/>
        <v>0</v>
      </c>
      <c r="BY125" s="210">
        <f t="shared" si="746"/>
        <v>0</v>
      </c>
      <c r="BZ125" s="210">
        <f t="shared" si="785"/>
        <v>0</v>
      </c>
      <c r="CA125" s="210">
        <f t="shared" si="747"/>
        <v>0</v>
      </c>
      <c r="CB125" s="210">
        <f t="shared" si="748"/>
        <v>0</v>
      </c>
      <c r="CC125" s="210">
        <f t="shared" si="786"/>
        <v>0</v>
      </c>
      <c r="CD125" s="210">
        <f t="shared" si="749"/>
        <v>0</v>
      </c>
      <c r="CE125" s="210">
        <f t="shared" si="750"/>
        <v>0</v>
      </c>
      <c r="CF125" s="210">
        <f t="shared" si="787"/>
        <v>0</v>
      </c>
      <c r="CG125" s="210">
        <f t="shared" si="751"/>
        <v>0</v>
      </c>
      <c r="CH125" s="210">
        <f t="shared" si="752"/>
        <v>0</v>
      </c>
      <c r="CI125" s="210">
        <f t="shared" si="788"/>
        <v>0</v>
      </c>
      <c r="CJ125" s="210">
        <f t="shared" si="753"/>
        <v>0</v>
      </c>
      <c r="CK125" s="210">
        <f t="shared" si="754"/>
        <v>0</v>
      </c>
      <c r="CL125" s="210">
        <f t="shared" si="789"/>
        <v>0</v>
      </c>
      <c r="CM125" s="210">
        <f t="shared" si="755"/>
        <v>0</v>
      </c>
      <c r="CN125" s="210">
        <f t="shared" si="756"/>
        <v>0</v>
      </c>
      <c r="CO125" s="210">
        <f t="shared" si="790"/>
        <v>0</v>
      </c>
      <c r="CP125" s="210">
        <f t="shared" si="757"/>
        <v>0</v>
      </c>
      <c r="CQ125" s="210">
        <f t="shared" si="758"/>
        <v>0</v>
      </c>
      <c r="CR125" s="210">
        <f t="shared" si="791"/>
        <v>0</v>
      </c>
      <c r="CS125" s="210">
        <f t="shared" si="759"/>
        <v>0</v>
      </c>
      <c r="CT125" s="210">
        <f t="shared" si="760"/>
        <v>0</v>
      </c>
      <c r="CU125" s="60">
        <f t="shared" si="792"/>
        <v>0</v>
      </c>
      <c r="CV125" s="64"/>
      <c r="CW125" s="131"/>
      <c r="CX125" s="133">
        <f t="shared" si="1026"/>
        <v>0</v>
      </c>
      <c r="CY125" s="131">
        <v>108</v>
      </c>
      <c r="CZ125" s="131"/>
      <c r="DA125" s="133">
        <f t="shared" si="1027"/>
        <v>0</v>
      </c>
      <c r="DB125" s="131">
        <v>108</v>
      </c>
      <c r="DC125" s="131"/>
      <c r="DD125" s="133">
        <f t="shared" si="1028"/>
        <v>0</v>
      </c>
      <c r="DE125" s="131">
        <v>108</v>
      </c>
      <c r="DF125" s="131"/>
      <c r="DG125" s="133">
        <f t="shared" si="1029"/>
        <v>0</v>
      </c>
      <c r="DH125" s="131">
        <v>108</v>
      </c>
      <c r="DI125" s="131"/>
      <c r="DJ125" s="133">
        <f t="shared" si="1030"/>
        <v>0</v>
      </c>
      <c r="DK125" s="131">
        <v>108</v>
      </c>
      <c r="DL125" s="131"/>
      <c r="DM125" s="133">
        <f t="shared" si="1031"/>
        <v>0</v>
      </c>
      <c r="DN125" s="131">
        <v>108</v>
      </c>
      <c r="DO125" s="131"/>
      <c r="DP125" s="133">
        <f t="shared" si="1032"/>
        <v>0</v>
      </c>
      <c r="DQ125" s="131">
        <v>108</v>
      </c>
      <c r="DR125" s="131"/>
      <c r="DS125" s="133">
        <f t="shared" si="1033"/>
        <v>0</v>
      </c>
      <c r="DT125" s="131">
        <v>108</v>
      </c>
      <c r="DU125" s="131"/>
      <c r="DV125" s="133">
        <f t="shared" si="1034"/>
        <v>0</v>
      </c>
      <c r="DW125" s="131">
        <v>108</v>
      </c>
      <c r="DX125" s="131"/>
      <c r="DY125" s="133">
        <f t="shared" si="1035"/>
        <v>0</v>
      </c>
      <c r="DZ125" s="131">
        <v>108</v>
      </c>
      <c r="EA125" s="131"/>
      <c r="EB125" s="133">
        <f t="shared" si="1036"/>
        <v>0</v>
      </c>
      <c r="EC125" s="131">
        <v>108</v>
      </c>
      <c r="ED125" s="131"/>
      <c r="EE125" s="133">
        <f t="shared" si="1037"/>
        <v>0</v>
      </c>
      <c r="EF125" s="131">
        <v>108</v>
      </c>
      <c r="EG125" s="131"/>
      <c r="EH125" s="133">
        <f t="shared" si="1038"/>
        <v>0</v>
      </c>
      <c r="EI125" s="131">
        <v>108</v>
      </c>
      <c r="EJ125" s="131"/>
      <c r="EK125" s="133">
        <f t="shared" si="1039"/>
        <v>0</v>
      </c>
      <c r="EL125" s="131">
        <v>108</v>
      </c>
      <c r="EM125" s="131"/>
      <c r="EN125" s="133">
        <f t="shared" si="1040"/>
        <v>0</v>
      </c>
      <c r="EO125" s="131">
        <v>108</v>
      </c>
      <c r="EP125" s="131"/>
      <c r="EQ125" s="133">
        <f t="shared" si="1041"/>
        <v>0</v>
      </c>
      <c r="ER125" s="131">
        <v>108</v>
      </c>
      <c r="ES125" s="131"/>
      <c r="ET125" s="133">
        <f t="shared" si="1042"/>
        <v>0</v>
      </c>
      <c r="EU125" s="131">
        <v>108</v>
      </c>
      <c r="EV125" s="131"/>
      <c r="EW125" s="133">
        <f t="shared" si="1043"/>
        <v>0</v>
      </c>
      <c r="EX125" s="131">
        <v>108</v>
      </c>
      <c r="EY125" s="131"/>
      <c r="EZ125" s="133">
        <f t="shared" si="1044"/>
        <v>0</v>
      </c>
      <c r="FA125" s="131">
        <v>108</v>
      </c>
      <c r="FB125" s="131"/>
      <c r="FC125" s="133">
        <f t="shared" si="1045"/>
        <v>0</v>
      </c>
      <c r="FD125" s="131">
        <v>108</v>
      </c>
      <c r="FE125" s="131"/>
      <c r="FF125" s="133">
        <f t="shared" si="1046"/>
        <v>0</v>
      </c>
      <c r="FG125" s="131">
        <v>108</v>
      </c>
      <c r="FH125" s="131"/>
      <c r="FI125" s="133">
        <f t="shared" si="1047"/>
        <v>0</v>
      </c>
      <c r="FJ125" s="131">
        <v>108</v>
      </c>
      <c r="FK125" s="131"/>
      <c r="FL125" s="133">
        <f t="shared" si="1048"/>
        <v>0</v>
      </c>
      <c r="FM125" s="131">
        <v>108</v>
      </c>
      <c r="FN125" s="131"/>
      <c r="FO125" s="133">
        <f t="shared" si="1049"/>
        <v>0</v>
      </c>
      <c r="FP125" s="131">
        <v>108</v>
      </c>
      <c r="FQ125" s="131"/>
      <c r="FR125" s="133">
        <f t="shared" si="1050"/>
        <v>0</v>
      </c>
      <c r="FS125" s="131">
        <v>108</v>
      </c>
      <c r="FT125" s="131"/>
      <c r="FU125" s="133">
        <f t="shared" si="1051"/>
        <v>0</v>
      </c>
      <c r="FV125" s="131">
        <v>108</v>
      </c>
      <c r="FW125" s="131"/>
      <c r="FX125" s="133">
        <f t="shared" si="1052"/>
        <v>0</v>
      </c>
      <c r="FY125" s="131">
        <v>108</v>
      </c>
      <c r="FZ125" s="131"/>
      <c r="GA125" s="133">
        <f t="shared" si="1053"/>
        <v>0</v>
      </c>
      <c r="GB125" s="131">
        <v>108</v>
      </c>
      <c r="GC125" s="131"/>
      <c r="GD125" s="133">
        <f t="shared" si="1054"/>
        <v>0</v>
      </c>
      <c r="GE125" s="131">
        <v>108</v>
      </c>
      <c r="GF125" s="131"/>
      <c r="GG125" s="133">
        <f t="shared" si="1055"/>
        <v>0</v>
      </c>
      <c r="GH125" s="131">
        <v>108</v>
      </c>
      <c r="GI125" s="131"/>
      <c r="GJ125" s="133">
        <f t="shared" si="1056"/>
        <v>0</v>
      </c>
      <c r="GK125" s="131">
        <v>108</v>
      </c>
      <c r="GL125" s="131"/>
      <c r="GM125" s="133">
        <f t="shared" si="1057"/>
        <v>0</v>
      </c>
      <c r="GN125" s="131">
        <v>108</v>
      </c>
      <c r="GO125" s="131"/>
      <c r="GP125" s="131"/>
      <c r="GQ125" s="131"/>
      <c r="GR125" s="131"/>
      <c r="GS125" s="131"/>
      <c r="GT125" s="131"/>
      <c r="GU125" s="131"/>
      <c r="GV125" s="131"/>
      <c r="GW125" s="131"/>
      <c r="GX125" s="131"/>
      <c r="GY125" s="131"/>
      <c r="GZ125" s="131"/>
      <c r="HA125" s="131"/>
      <c r="HB125" s="131"/>
      <c r="HC125" s="131"/>
    </row>
    <row r="126" spans="1:211" x14ac:dyDescent="0.25">
      <c r="A126" s="65">
        <f t="shared" si="681"/>
        <v>0</v>
      </c>
      <c r="B126" s="65">
        <f t="shared" si="682"/>
        <v>0</v>
      </c>
      <c r="C126" s="227">
        <v>109</v>
      </c>
      <c r="D126" s="54">
        <f t="shared" si="692"/>
        <v>0</v>
      </c>
      <c r="E126" s="78">
        <f t="shared" si="793"/>
        <v>0</v>
      </c>
      <c r="F126" s="78"/>
      <c r="G126" s="55">
        <f t="shared" si="693"/>
        <v>0</v>
      </c>
      <c r="H126" s="56">
        <f t="shared" si="683"/>
        <v>0</v>
      </c>
      <c r="I126" s="78">
        <f t="shared" si="761"/>
        <v>40</v>
      </c>
      <c r="J126" s="78">
        <f t="shared" si="694"/>
        <v>0</v>
      </c>
      <c r="K126" s="78">
        <f t="shared" si="695"/>
        <v>0</v>
      </c>
      <c r="L126" s="78">
        <f t="shared" si="762"/>
        <v>60</v>
      </c>
      <c r="M126" s="55">
        <f t="shared" si="696"/>
        <v>0</v>
      </c>
      <c r="N126" s="56">
        <f t="shared" si="697"/>
        <v>0</v>
      </c>
      <c r="O126" s="78">
        <f t="shared" si="763"/>
        <v>0</v>
      </c>
      <c r="P126" s="78">
        <f t="shared" si="698"/>
        <v>0</v>
      </c>
      <c r="Q126" s="78">
        <f t="shared" si="699"/>
        <v>0</v>
      </c>
      <c r="R126" s="78">
        <f t="shared" si="764"/>
        <v>0</v>
      </c>
      <c r="S126" s="55">
        <f t="shared" si="700"/>
        <v>0</v>
      </c>
      <c r="T126" s="56">
        <f t="shared" si="765"/>
        <v>0</v>
      </c>
      <c r="U126" s="78">
        <f t="shared" si="766"/>
        <v>0</v>
      </c>
      <c r="V126" s="78">
        <f t="shared" si="701"/>
        <v>0</v>
      </c>
      <c r="W126" s="78">
        <f t="shared" si="702"/>
        <v>0</v>
      </c>
      <c r="X126" s="78">
        <f t="shared" si="767"/>
        <v>0</v>
      </c>
      <c r="Y126" s="55">
        <f t="shared" si="703"/>
        <v>0</v>
      </c>
      <c r="Z126" s="228">
        <f t="shared" si="704"/>
        <v>0</v>
      </c>
      <c r="AA126" s="3">
        <f t="shared" si="768"/>
        <v>0</v>
      </c>
      <c r="AB126" s="210">
        <f t="shared" si="705"/>
        <v>0</v>
      </c>
      <c r="AC126" s="210">
        <f t="shared" si="706"/>
        <v>0</v>
      </c>
      <c r="AD126" s="210">
        <f t="shared" ref="AD126" si="1146">IF(AC125=0,AC$14,0)</f>
        <v>0</v>
      </c>
      <c r="AE126" s="210">
        <f t="shared" si="708"/>
        <v>0</v>
      </c>
      <c r="AF126" s="210">
        <f t="shared" si="709"/>
        <v>0</v>
      </c>
      <c r="AG126" s="210">
        <f t="shared" ref="AG126" si="1147">IF(AF125=0,AF$14,0)</f>
        <v>0</v>
      </c>
      <c r="AH126" s="210">
        <f t="shared" si="711"/>
        <v>0</v>
      </c>
      <c r="AI126" s="210">
        <f t="shared" si="712"/>
        <v>0</v>
      </c>
      <c r="AJ126" s="210">
        <f t="shared" ref="AJ126" si="1148">IF(AI125=0,AI$14,0)</f>
        <v>0</v>
      </c>
      <c r="AK126" s="210">
        <f t="shared" si="714"/>
        <v>0</v>
      </c>
      <c r="AL126" s="210">
        <f t="shared" si="715"/>
        <v>0</v>
      </c>
      <c r="AM126" s="210">
        <f t="shared" ref="AM126" si="1149">IF(AL125=0,AL$14,0)</f>
        <v>0</v>
      </c>
      <c r="AN126" s="210">
        <f t="shared" si="717"/>
        <v>0</v>
      </c>
      <c r="AO126" s="210">
        <f t="shared" si="718"/>
        <v>0</v>
      </c>
      <c r="AP126" s="210">
        <f t="shared" ref="AP126" si="1150">IF(AO125=0,AO$14,0)</f>
        <v>0</v>
      </c>
      <c r="AQ126" s="210">
        <f t="shared" si="720"/>
        <v>0</v>
      </c>
      <c r="AR126" s="210">
        <f t="shared" si="721"/>
        <v>0</v>
      </c>
      <c r="AS126" s="210">
        <f t="shared" ref="AS126" si="1151">IF(AR125=0,AR$14,0)</f>
        <v>0</v>
      </c>
      <c r="AT126" s="210">
        <f t="shared" si="723"/>
        <v>0</v>
      </c>
      <c r="AU126" s="210">
        <f t="shared" si="724"/>
        <v>0</v>
      </c>
      <c r="AV126" s="210">
        <f t="shared" ref="AV126" si="1152">IF(AU125=0,AU$14,0)</f>
        <v>0</v>
      </c>
      <c r="AW126" s="210">
        <f t="shared" si="726"/>
        <v>0</v>
      </c>
      <c r="AX126" s="210">
        <f t="shared" si="727"/>
        <v>0</v>
      </c>
      <c r="AY126" s="210">
        <f t="shared" ref="AY126" si="1153">IF(AX125=0,AX$14,0)</f>
        <v>0</v>
      </c>
      <c r="AZ126" s="210">
        <f t="shared" si="729"/>
        <v>0</v>
      </c>
      <c r="BA126" s="210">
        <f t="shared" si="730"/>
        <v>0</v>
      </c>
      <c r="BB126" s="210">
        <f t="shared" si="777"/>
        <v>0</v>
      </c>
      <c r="BC126" s="210">
        <f t="shared" si="731"/>
        <v>0</v>
      </c>
      <c r="BD126" s="210">
        <f t="shared" si="732"/>
        <v>0</v>
      </c>
      <c r="BE126" s="210">
        <f t="shared" si="778"/>
        <v>0</v>
      </c>
      <c r="BF126" s="210">
        <f t="shared" si="733"/>
        <v>0</v>
      </c>
      <c r="BG126" s="210">
        <f t="shared" si="734"/>
        <v>0</v>
      </c>
      <c r="BH126" s="210">
        <f t="shared" si="779"/>
        <v>0</v>
      </c>
      <c r="BI126" s="210">
        <f t="shared" si="735"/>
        <v>0</v>
      </c>
      <c r="BJ126" s="210">
        <f t="shared" si="736"/>
        <v>0</v>
      </c>
      <c r="BK126" s="210">
        <f t="shared" si="780"/>
        <v>0</v>
      </c>
      <c r="BL126" s="210">
        <f t="shared" si="737"/>
        <v>0</v>
      </c>
      <c r="BM126" s="210">
        <f t="shared" si="738"/>
        <v>0</v>
      </c>
      <c r="BN126" s="210">
        <f t="shared" si="781"/>
        <v>0</v>
      </c>
      <c r="BO126" s="210">
        <f t="shared" si="739"/>
        <v>0</v>
      </c>
      <c r="BP126" s="210">
        <f t="shared" si="740"/>
        <v>0</v>
      </c>
      <c r="BQ126" s="210">
        <f t="shared" si="782"/>
        <v>0</v>
      </c>
      <c r="BR126" s="210">
        <f t="shared" si="741"/>
        <v>0</v>
      </c>
      <c r="BS126" s="210">
        <f t="shared" si="742"/>
        <v>0</v>
      </c>
      <c r="BT126" s="210">
        <f t="shared" si="783"/>
        <v>0</v>
      </c>
      <c r="BU126" s="210">
        <f t="shared" si="743"/>
        <v>0</v>
      </c>
      <c r="BV126" s="210">
        <f t="shared" si="744"/>
        <v>0</v>
      </c>
      <c r="BW126" s="210">
        <f t="shared" si="784"/>
        <v>0</v>
      </c>
      <c r="BX126" s="210">
        <f t="shared" si="745"/>
        <v>0</v>
      </c>
      <c r="BY126" s="210">
        <f t="shared" si="746"/>
        <v>0</v>
      </c>
      <c r="BZ126" s="210">
        <f t="shared" si="785"/>
        <v>0</v>
      </c>
      <c r="CA126" s="210">
        <f t="shared" si="747"/>
        <v>0</v>
      </c>
      <c r="CB126" s="210">
        <f t="shared" si="748"/>
        <v>0</v>
      </c>
      <c r="CC126" s="210">
        <f t="shared" si="786"/>
        <v>0</v>
      </c>
      <c r="CD126" s="210">
        <f t="shared" si="749"/>
        <v>0</v>
      </c>
      <c r="CE126" s="210">
        <f t="shared" si="750"/>
        <v>0</v>
      </c>
      <c r="CF126" s="210">
        <f t="shared" si="787"/>
        <v>0</v>
      </c>
      <c r="CG126" s="210">
        <f t="shared" si="751"/>
        <v>0</v>
      </c>
      <c r="CH126" s="210">
        <f t="shared" si="752"/>
        <v>0</v>
      </c>
      <c r="CI126" s="210">
        <f t="shared" si="788"/>
        <v>0</v>
      </c>
      <c r="CJ126" s="210">
        <f t="shared" si="753"/>
        <v>0</v>
      </c>
      <c r="CK126" s="210">
        <f t="shared" si="754"/>
        <v>0</v>
      </c>
      <c r="CL126" s="210">
        <f t="shared" si="789"/>
        <v>0</v>
      </c>
      <c r="CM126" s="210">
        <f t="shared" si="755"/>
        <v>0</v>
      </c>
      <c r="CN126" s="210">
        <f t="shared" si="756"/>
        <v>0</v>
      </c>
      <c r="CO126" s="210">
        <f t="shared" si="790"/>
        <v>0</v>
      </c>
      <c r="CP126" s="210">
        <f t="shared" si="757"/>
        <v>0</v>
      </c>
      <c r="CQ126" s="210">
        <f t="shared" si="758"/>
        <v>0</v>
      </c>
      <c r="CR126" s="210">
        <f t="shared" si="791"/>
        <v>0</v>
      </c>
      <c r="CS126" s="210">
        <f t="shared" si="759"/>
        <v>0</v>
      </c>
      <c r="CT126" s="210">
        <f t="shared" si="760"/>
        <v>0</v>
      </c>
      <c r="CU126" s="56">
        <f t="shared" si="792"/>
        <v>0</v>
      </c>
      <c r="CV126" s="64"/>
      <c r="CX126" s="133">
        <f t="shared" si="1026"/>
        <v>0</v>
      </c>
      <c r="CY126" s="131">
        <v>109</v>
      </c>
      <c r="DA126" s="133">
        <f t="shared" si="1027"/>
        <v>0</v>
      </c>
      <c r="DB126" s="131">
        <v>109</v>
      </c>
      <c r="DD126" s="133">
        <f t="shared" si="1028"/>
        <v>0</v>
      </c>
      <c r="DE126" s="131">
        <v>109</v>
      </c>
      <c r="DG126" s="133">
        <f t="shared" si="1029"/>
        <v>0</v>
      </c>
      <c r="DH126" s="131">
        <v>109</v>
      </c>
      <c r="DJ126" s="133">
        <f t="shared" si="1030"/>
        <v>0</v>
      </c>
      <c r="DK126" s="131">
        <v>109</v>
      </c>
      <c r="DM126" s="133">
        <f t="shared" si="1031"/>
        <v>0</v>
      </c>
      <c r="DN126" s="131">
        <v>109</v>
      </c>
      <c r="DP126" s="133">
        <f t="shared" si="1032"/>
        <v>0</v>
      </c>
      <c r="DQ126" s="131">
        <v>109</v>
      </c>
      <c r="DS126" s="133">
        <f t="shared" si="1033"/>
        <v>0</v>
      </c>
      <c r="DT126" s="131">
        <v>109</v>
      </c>
      <c r="DV126" s="133">
        <f t="shared" si="1034"/>
        <v>0</v>
      </c>
      <c r="DW126" s="131">
        <v>109</v>
      </c>
      <c r="DY126" s="133">
        <f t="shared" si="1035"/>
        <v>0</v>
      </c>
      <c r="DZ126" s="131">
        <v>109</v>
      </c>
      <c r="EB126" s="133">
        <f t="shared" si="1036"/>
        <v>0</v>
      </c>
      <c r="EC126" s="131">
        <v>109</v>
      </c>
      <c r="EE126" s="133">
        <f t="shared" si="1037"/>
        <v>0</v>
      </c>
      <c r="EF126" s="131">
        <v>109</v>
      </c>
      <c r="EH126" s="133">
        <f t="shared" si="1038"/>
        <v>0</v>
      </c>
      <c r="EI126" s="131">
        <v>109</v>
      </c>
      <c r="EK126" s="133">
        <f t="shared" si="1039"/>
        <v>0</v>
      </c>
      <c r="EL126" s="131">
        <v>109</v>
      </c>
      <c r="EN126" s="133">
        <f t="shared" si="1040"/>
        <v>0</v>
      </c>
      <c r="EO126" s="131">
        <v>109</v>
      </c>
      <c r="EQ126" s="133">
        <f t="shared" si="1041"/>
        <v>0</v>
      </c>
      <c r="ER126" s="131">
        <v>109</v>
      </c>
      <c r="ET126" s="133">
        <f t="shared" si="1042"/>
        <v>0</v>
      </c>
      <c r="EU126" s="131">
        <v>109</v>
      </c>
      <c r="EW126" s="133">
        <f t="shared" si="1043"/>
        <v>0</v>
      </c>
      <c r="EX126" s="131">
        <v>109</v>
      </c>
      <c r="EZ126" s="133">
        <f t="shared" si="1044"/>
        <v>0</v>
      </c>
      <c r="FA126" s="131">
        <v>109</v>
      </c>
      <c r="FC126" s="133">
        <f t="shared" si="1045"/>
        <v>0</v>
      </c>
      <c r="FD126" s="131">
        <v>109</v>
      </c>
      <c r="FF126" s="133">
        <f t="shared" si="1046"/>
        <v>0</v>
      </c>
      <c r="FG126" s="131">
        <v>109</v>
      </c>
      <c r="FI126" s="133">
        <f t="shared" si="1047"/>
        <v>0</v>
      </c>
      <c r="FJ126" s="131">
        <v>109</v>
      </c>
      <c r="FL126" s="133">
        <f t="shared" si="1048"/>
        <v>0</v>
      </c>
      <c r="FM126" s="131">
        <v>109</v>
      </c>
      <c r="FO126" s="133">
        <f t="shared" si="1049"/>
        <v>0</v>
      </c>
      <c r="FP126" s="131">
        <v>109</v>
      </c>
      <c r="FR126" s="133">
        <f t="shared" si="1050"/>
        <v>0</v>
      </c>
      <c r="FS126" s="131">
        <v>109</v>
      </c>
      <c r="FU126" s="133">
        <f t="shared" si="1051"/>
        <v>0</v>
      </c>
      <c r="FV126" s="131">
        <v>109</v>
      </c>
      <c r="FX126" s="133">
        <f t="shared" si="1052"/>
        <v>0</v>
      </c>
      <c r="FY126" s="131">
        <v>109</v>
      </c>
      <c r="GA126" s="133">
        <f t="shared" si="1053"/>
        <v>0</v>
      </c>
      <c r="GB126" s="131">
        <v>109</v>
      </c>
      <c r="GD126" s="133">
        <f t="shared" si="1054"/>
        <v>0</v>
      </c>
      <c r="GE126" s="131">
        <v>109</v>
      </c>
      <c r="GG126" s="133">
        <f t="shared" si="1055"/>
        <v>0</v>
      </c>
      <c r="GH126" s="131">
        <v>109</v>
      </c>
      <c r="GJ126" s="133">
        <f t="shared" si="1056"/>
        <v>0</v>
      </c>
      <c r="GK126" s="131">
        <v>109</v>
      </c>
      <c r="GM126" s="133">
        <f t="shared" si="1057"/>
        <v>0</v>
      </c>
      <c r="GN126" s="131">
        <v>109</v>
      </c>
    </row>
    <row r="127" spans="1:211" x14ac:dyDescent="0.25">
      <c r="A127" s="65">
        <f t="shared" si="681"/>
        <v>0</v>
      </c>
      <c r="B127" s="65">
        <f t="shared" si="682"/>
        <v>0</v>
      </c>
      <c r="C127" s="227">
        <v>110</v>
      </c>
      <c r="D127" s="54">
        <f t="shared" si="692"/>
        <v>0</v>
      </c>
      <c r="E127" s="78">
        <f t="shared" si="793"/>
        <v>0</v>
      </c>
      <c r="F127" s="78"/>
      <c r="G127" s="55">
        <f t="shared" si="693"/>
        <v>0</v>
      </c>
      <c r="H127" s="56">
        <f t="shared" si="683"/>
        <v>0</v>
      </c>
      <c r="I127" s="78">
        <f t="shared" si="761"/>
        <v>40</v>
      </c>
      <c r="J127" s="78">
        <f t="shared" si="694"/>
        <v>0</v>
      </c>
      <c r="K127" s="78">
        <f t="shared" si="695"/>
        <v>0</v>
      </c>
      <c r="L127" s="78">
        <f t="shared" si="762"/>
        <v>60</v>
      </c>
      <c r="M127" s="55">
        <f t="shared" si="696"/>
        <v>0</v>
      </c>
      <c r="N127" s="56">
        <f t="shared" si="697"/>
        <v>0</v>
      </c>
      <c r="O127" s="78">
        <f t="shared" si="763"/>
        <v>0</v>
      </c>
      <c r="P127" s="78">
        <f t="shared" si="698"/>
        <v>0</v>
      </c>
      <c r="Q127" s="78">
        <f t="shared" si="699"/>
        <v>0</v>
      </c>
      <c r="R127" s="78">
        <f t="shared" si="764"/>
        <v>0</v>
      </c>
      <c r="S127" s="55">
        <f t="shared" si="700"/>
        <v>0</v>
      </c>
      <c r="T127" s="56">
        <f t="shared" si="765"/>
        <v>0</v>
      </c>
      <c r="U127" s="78">
        <f t="shared" si="766"/>
        <v>0</v>
      </c>
      <c r="V127" s="78">
        <f t="shared" si="701"/>
        <v>0</v>
      </c>
      <c r="W127" s="78">
        <f t="shared" si="702"/>
        <v>0</v>
      </c>
      <c r="X127" s="78">
        <f t="shared" si="767"/>
        <v>0</v>
      </c>
      <c r="Y127" s="55">
        <f t="shared" si="703"/>
        <v>0</v>
      </c>
      <c r="Z127" s="228">
        <f t="shared" si="704"/>
        <v>0</v>
      </c>
      <c r="AA127" s="3">
        <f t="shared" si="768"/>
        <v>0</v>
      </c>
      <c r="AB127" s="210">
        <f t="shared" si="705"/>
        <v>0</v>
      </c>
      <c r="AC127" s="210">
        <f t="shared" si="706"/>
        <v>0</v>
      </c>
      <c r="AD127" s="210">
        <f t="shared" ref="AD127" si="1154">IF(AC126=0,AC$14,0)</f>
        <v>0</v>
      </c>
      <c r="AE127" s="210">
        <f t="shared" si="708"/>
        <v>0</v>
      </c>
      <c r="AF127" s="210">
        <f t="shared" si="709"/>
        <v>0</v>
      </c>
      <c r="AG127" s="210">
        <f t="shared" ref="AG127" si="1155">IF(AF126=0,AF$14,0)</f>
        <v>0</v>
      </c>
      <c r="AH127" s="210">
        <f t="shared" si="711"/>
        <v>0</v>
      </c>
      <c r="AI127" s="210">
        <f t="shared" si="712"/>
        <v>0</v>
      </c>
      <c r="AJ127" s="210">
        <f t="shared" ref="AJ127" si="1156">IF(AI126=0,AI$14,0)</f>
        <v>0</v>
      </c>
      <c r="AK127" s="210">
        <f t="shared" si="714"/>
        <v>0</v>
      </c>
      <c r="AL127" s="210">
        <f t="shared" si="715"/>
        <v>0</v>
      </c>
      <c r="AM127" s="210">
        <f t="shared" ref="AM127" si="1157">IF(AL126=0,AL$14,0)</f>
        <v>0</v>
      </c>
      <c r="AN127" s="210">
        <f t="shared" si="717"/>
        <v>0</v>
      </c>
      <c r="AO127" s="210">
        <f t="shared" si="718"/>
        <v>0</v>
      </c>
      <c r="AP127" s="210">
        <f t="shared" ref="AP127" si="1158">IF(AO126=0,AO$14,0)</f>
        <v>0</v>
      </c>
      <c r="AQ127" s="210">
        <f t="shared" si="720"/>
        <v>0</v>
      </c>
      <c r="AR127" s="210">
        <f t="shared" si="721"/>
        <v>0</v>
      </c>
      <c r="AS127" s="210">
        <f t="shared" ref="AS127" si="1159">IF(AR126=0,AR$14,0)</f>
        <v>0</v>
      </c>
      <c r="AT127" s="210">
        <f t="shared" si="723"/>
        <v>0</v>
      </c>
      <c r="AU127" s="210">
        <f t="shared" si="724"/>
        <v>0</v>
      </c>
      <c r="AV127" s="210">
        <f t="shared" ref="AV127" si="1160">IF(AU126=0,AU$14,0)</f>
        <v>0</v>
      </c>
      <c r="AW127" s="210">
        <f t="shared" si="726"/>
        <v>0</v>
      </c>
      <c r="AX127" s="210">
        <f t="shared" si="727"/>
        <v>0</v>
      </c>
      <c r="AY127" s="210">
        <f t="shared" ref="AY127" si="1161">IF(AX126=0,AX$14,0)</f>
        <v>0</v>
      </c>
      <c r="AZ127" s="210">
        <f t="shared" si="729"/>
        <v>0</v>
      </c>
      <c r="BA127" s="210">
        <f t="shared" si="730"/>
        <v>0</v>
      </c>
      <c r="BB127" s="210">
        <f t="shared" si="777"/>
        <v>0</v>
      </c>
      <c r="BC127" s="210">
        <f t="shared" si="731"/>
        <v>0</v>
      </c>
      <c r="BD127" s="210">
        <f t="shared" si="732"/>
        <v>0</v>
      </c>
      <c r="BE127" s="210">
        <f t="shared" si="778"/>
        <v>0</v>
      </c>
      <c r="BF127" s="210">
        <f t="shared" si="733"/>
        <v>0</v>
      </c>
      <c r="BG127" s="210">
        <f t="shared" si="734"/>
        <v>0</v>
      </c>
      <c r="BH127" s="210">
        <f t="shared" si="779"/>
        <v>0</v>
      </c>
      <c r="BI127" s="210">
        <f t="shared" si="735"/>
        <v>0</v>
      </c>
      <c r="BJ127" s="210">
        <f t="shared" si="736"/>
        <v>0</v>
      </c>
      <c r="BK127" s="210">
        <f t="shared" si="780"/>
        <v>0</v>
      </c>
      <c r="BL127" s="210">
        <f t="shared" si="737"/>
        <v>0</v>
      </c>
      <c r="BM127" s="210">
        <f t="shared" si="738"/>
        <v>0</v>
      </c>
      <c r="BN127" s="210">
        <f t="shared" si="781"/>
        <v>0</v>
      </c>
      <c r="BO127" s="210">
        <f t="shared" si="739"/>
        <v>0</v>
      </c>
      <c r="BP127" s="210">
        <f t="shared" si="740"/>
        <v>0</v>
      </c>
      <c r="BQ127" s="210">
        <f t="shared" si="782"/>
        <v>0</v>
      </c>
      <c r="BR127" s="210">
        <f t="shared" si="741"/>
        <v>0</v>
      </c>
      <c r="BS127" s="210">
        <f t="shared" si="742"/>
        <v>0</v>
      </c>
      <c r="BT127" s="210">
        <f t="shared" si="783"/>
        <v>0</v>
      </c>
      <c r="BU127" s="210">
        <f t="shared" si="743"/>
        <v>0</v>
      </c>
      <c r="BV127" s="210">
        <f t="shared" si="744"/>
        <v>0</v>
      </c>
      <c r="BW127" s="210">
        <f t="shared" si="784"/>
        <v>0</v>
      </c>
      <c r="BX127" s="210">
        <f t="shared" si="745"/>
        <v>0</v>
      </c>
      <c r="BY127" s="210">
        <f t="shared" si="746"/>
        <v>0</v>
      </c>
      <c r="BZ127" s="210">
        <f t="shared" si="785"/>
        <v>0</v>
      </c>
      <c r="CA127" s="210">
        <f t="shared" si="747"/>
        <v>0</v>
      </c>
      <c r="CB127" s="210">
        <f t="shared" si="748"/>
        <v>0</v>
      </c>
      <c r="CC127" s="210">
        <f t="shared" si="786"/>
        <v>0</v>
      </c>
      <c r="CD127" s="210">
        <f t="shared" si="749"/>
        <v>0</v>
      </c>
      <c r="CE127" s="210">
        <f t="shared" si="750"/>
        <v>0</v>
      </c>
      <c r="CF127" s="210">
        <f t="shared" si="787"/>
        <v>0</v>
      </c>
      <c r="CG127" s="210">
        <f t="shared" si="751"/>
        <v>0</v>
      </c>
      <c r="CH127" s="210">
        <f t="shared" si="752"/>
        <v>0</v>
      </c>
      <c r="CI127" s="210">
        <f t="shared" si="788"/>
        <v>0</v>
      </c>
      <c r="CJ127" s="210">
        <f t="shared" si="753"/>
        <v>0</v>
      </c>
      <c r="CK127" s="210">
        <f t="shared" si="754"/>
        <v>0</v>
      </c>
      <c r="CL127" s="210">
        <f t="shared" si="789"/>
        <v>0</v>
      </c>
      <c r="CM127" s="210">
        <f t="shared" si="755"/>
        <v>0</v>
      </c>
      <c r="CN127" s="210">
        <f t="shared" si="756"/>
        <v>0</v>
      </c>
      <c r="CO127" s="210">
        <f t="shared" si="790"/>
        <v>0</v>
      </c>
      <c r="CP127" s="210">
        <f t="shared" si="757"/>
        <v>0</v>
      </c>
      <c r="CQ127" s="210">
        <f t="shared" si="758"/>
        <v>0</v>
      </c>
      <c r="CR127" s="210">
        <f t="shared" si="791"/>
        <v>0</v>
      </c>
      <c r="CS127" s="210">
        <f t="shared" si="759"/>
        <v>0</v>
      </c>
      <c r="CT127" s="210">
        <f t="shared" si="760"/>
        <v>0</v>
      </c>
      <c r="CU127" s="56">
        <f t="shared" si="792"/>
        <v>0</v>
      </c>
      <c r="CV127" s="64"/>
      <c r="CX127" s="133">
        <f t="shared" si="1026"/>
        <v>0</v>
      </c>
      <c r="CY127" s="131">
        <v>110</v>
      </c>
      <c r="DA127" s="133">
        <f t="shared" si="1027"/>
        <v>0</v>
      </c>
      <c r="DB127" s="131">
        <v>110</v>
      </c>
      <c r="DD127" s="133">
        <f t="shared" si="1028"/>
        <v>0</v>
      </c>
      <c r="DE127" s="131">
        <v>110</v>
      </c>
      <c r="DG127" s="133">
        <f t="shared" si="1029"/>
        <v>0</v>
      </c>
      <c r="DH127" s="131">
        <v>110</v>
      </c>
      <c r="DJ127" s="133">
        <f t="shared" si="1030"/>
        <v>0</v>
      </c>
      <c r="DK127" s="131">
        <v>110</v>
      </c>
      <c r="DM127" s="133">
        <f t="shared" si="1031"/>
        <v>0</v>
      </c>
      <c r="DN127" s="131">
        <v>110</v>
      </c>
      <c r="DP127" s="133">
        <f t="shared" si="1032"/>
        <v>0</v>
      </c>
      <c r="DQ127" s="131">
        <v>110</v>
      </c>
      <c r="DS127" s="133">
        <f t="shared" si="1033"/>
        <v>0</v>
      </c>
      <c r="DT127" s="131">
        <v>110</v>
      </c>
      <c r="DV127" s="133">
        <f t="shared" si="1034"/>
        <v>0</v>
      </c>
      <c r="DW127" s="131">
        <v>110</v>
      </c>
      <c r="DY127" s="133">
        <f t="shared" si="1035"/>
        <v>0</v>
      </c>
      <c r="DZ127" s="131">
        <v>110</v>
      </c>
      <c r="EB127" s="133">
        <f t="shared" si="1036"/>
        <v>0</v>
      </c>
      <c r="EC127" s="131">
        <v>110</v>
      </c>
      <c r="EE127" s="133">
        <f t="shared" si="1037"/>
        <v>0</v>
      </c>
      <c r="EF127" s="131">
        <v>110</v>
      </c>
      <c r="EH127" s="133">
        <f t="shared" si="1038"/>
        <v>0</v>
      </c>
      <c r="EI127" s="131">
        <v>110</v>
      </c>
      <c r="EK127" s="133">
        <f t="shared" si="1039"/>
        <v>0</v>
      </c>
      <c r="EL127" s="131">
        <v>110</v>
      </c>
      <c r="EN127" s="133">
        <f t="shared" si="1040"/>
        <v>0</v>
      </c>
      <c r="EO127" s="131">
        <v>110</v>
      </c>
      <c r="EQ127" s="133">
        <f t="shared" si="1041"/>
        <v>0</v>
      </c>
      <c r="ER127" s="131">
        <v>110</v>
      </c>
      <c r="ET127" s="133">
        <f t="shared" si="1042"/>
        <v>0</v>
      </c>
      <c r="EU127" s="131">
        <v>110</v>
      </c>
      <c r="EW127" s="133">
        <f t="shared" si="1043"/>
        <v>0</v>
      </c>
      <c r="EX127" s="131">
        <v>110</v>
      </c>
      <c r="EZ127" s="133">
        <f t="shared" si="1044"/>
        <v>0</v>
      </c>
      <c r="FA127" s="131">
        <v>110</v>
      </c>
      <c r="FC127" s="133">
        <f t="shared" si="1045"/>
        <v>0</v>
      </c>
      <c r="FD127" s="131">
        <v>110</v>
      </c>
      <c r="FF127" s="133">
        <f t="shared" si="1046"/>
        <v>0</v>
      </c>
      <c r="FG127" s="131">
        <v>110</v>
      </c>
      <c r="FI127" s="133">
        <f t="shared" si="1047"/>
        <v>0</v>
      </c>
      <c r="FJ127" s="131">
        <v>110</v>
      </c>
      <c r="FL127" s="133">
        <f t="shared" si="1048"/>
        <v>0</v>
      </c>
      <c r="FM127" s="131">
        <v>110</v>
      </c>
      <c r="FO127" s="133">
        <f t="shared" si="1049"/>
        <v>0</v>
      </c>
      <c r="FP127" s="131">
        <v>110</v>
      </c>
      <c r="FR127" s="133">
        <f t="shared" si="1050"/>
        <v>0</v>
      </c>
      <c r="FS127" s="131">
        <v>110</v>
      </c>
      <c r="FU127" s="133">
        <f t="shared" si="1051"/>
        <v>0</v>
      </c>
      <c r="FV127" s="131">
        <v>110</v>
      </c>
      <c r="FX127" s="133">
        <f t="shared" si="1052"/>
        <v>0</v>
      </c>
      <c r="FY127" s="131">
        <v>110</v>
      </c>
      <c r="GA127" s="133">
        <f t="shared" si="1053"/>
        <v>0</v>
      </c>
      <c r="GB127" s="131">
        <v>110</v>
      </c>
      <c r="GD127" s="133">
        <f t="shared" si="1054"/>
        <v>0</v>
      </c>
      <c r="GE127" s="131">
        <v>110</v>
      </c>
      <c r="GG127" s="133">
        <f t="shared" si="1055"/>
        <v>0</v>
      </c>
      <c r="GH127" s="131">
        <v>110</v>
      </c>
      <c r="GJ127" s="133">
        <f t="shared" si="1056"/>
        <v>0</v>
      </c>
      <c r="GK127" s="131">
        <v>110</v>
      </c>
      <c r="GM127" s="133">
        <f t="shared" si="1057"/>
        <v>0</v>
      </c>
      <c r="GN127" s="131">
        <v>110</v>
      </c>
    </row>
    <row r="128" spans="1:211" x14ac:dyDescent="0.25">
      <c r="A128" s="65">
        <f t="shared" si="681"/>
        <v>0</v>
      </c>
      <c r="B128" s="65">
        <f t="shared" si="682"/>
        <v>0</v>
      </c>
      <c r="C128" s="227">
        <v>111</v>
      </c>
      <c r="D128" s="54">
        <f t="shared" si="692"/>
        <v>0</v>
      </c>
      <c r="E128" s="78">
        <f t="shared" si="793"/>
        <v>0</v>
      </c>
      <c r="F128" s="78"/>
      <c r="G128" s="55">
        <f t="shared" si="693"/>
        <v>0</v>
      </c>
      <c r="H128" s="56">
        <f t="shared" si="683"/>
        <v>0</v>
      </c>
      <c r="I128" s="78">
        <f t="shared" si="761"/>
        <v>40</v>
      </c>
      <c r="J128" s="78">
        <f t="shared" si="694"/>
        <v>0</v>
      </c>
      <c r="K128" s="78">
        <f t="shared" si="695"/>
        <v>0</v>
      </c>
      <c r="L128" s="78">
        <f t="shared" si="762"/>
        <v>60</v>
      </c>
      <c r="M128" s="55">
        <f t="shared" si="696"/>
        <v>0</v>
      </c>
      <c r="N128" s="56">
        <f t="shared" si="697"/>
        <v>0</v>
      </c>
      <c r="O128" s="78">
        <f t="shared" si="763"/>
        <v>0</v>
      </c>
      <c r="P128" s="78">
        <f t="shared" si="698"/>
        <v>0</v>
      </c>
      <c r="Q128" s="78">
        <f t="shared" si="699"/>
        <v>0</v>
      </c>
      <c r="R128" s="78">
        <f t="shared" si="764"/>
        <v>0</v>
      </c>
      <c r="S128" s="55">
        <f t="shared" si="700"/>
        <v>0</v>
      </c>
      <c r="T128" s="56">
        <f t="shared" si="765"/>
        <v>0</v>
      </c>
      <c r="U128" s="78">
        <f t="shared" si="766"/>
        <v>0</v>
      </c>
      <c r="V128" s="78">
        <f t="shared" si="701"/>
        <v>0</v>
      </c>
      <c r="W128" s="78">
        <f t="shared" si="702"/>
        <v>0</v>
      </c>
      <c r="X128" s="78">
        <f t="shared" si="767"/>
        <v>0</v>
      </c>
      <c r="Y128" s="55">
        <f t="shared" si="703"/>
        <v>0</v>
      </c>
      <c r="Z128" s="228">
        <f t="shared" si="704"/>
        <v>0</v>
      </c>
      <c r="AA128" s="3">
        <f t="shared" si="768"/>
        <v>0</v>
      </c>
      <c r="AB128" s="210">
        <f t="shared" si="705"/>
        <v>0</v>
      </c>
      <c r="AC128" s="210">
        <f t="shared" si="706"/>
        <v>0</v>
      </c>
      <c r="AD128" s="210">
        <f t="shared" ref="AD128" si="1162">IF(AC127=0,AC$14,0)</f>
        <v>0</v>
      </c>
      <c r="AE128" s="210">
        <f t="shared" si="708"/>
        <v>0</v>
      </c>
      <c r="AF128" s="210">
        <f t="shared" si="709"/>
        <v>0</v>
      </c>
      <c r="AG128" s="210">
        <f t="shared" ref="AG128" si="1163">IF(AF127=0,AF$14,0)</f>
        <v>0</v>
      </c>
      <c r="AH128" s="210">
        <f t="shared" si="711"/>
        <v>0</v>
      </c>
      <c r="AI128" s="210">
        <f t="shared" si="712"/>
        <v>0</v>
      </c>
      <c r="AJ128" s="210">
        <f t="shared" ref="AJ128" si="1164">IF(AI127=0,AI$14,0)</f>
        <v>0</v>
      </c>
      <c r="AK128" s="210">
        <f t="shared" si="714"/>
        <v>0</v>
      </c>
      <c r="AL128" s="210">
        <f t="shared" si="715"/>
        <v>0</v>
      </c>
      <c r="AM128" s="210">
        <f t="shared" ref="AM128" si="1165">IF(AL127=0,AL$14,0)</f>
        <v>0</v>
      </c>
      <c r="AN128" s="210">
        <f t="shared" si="717"/>
        <v>0</v>
      </c>
      <c r="AO128" s="210">
        <f t="shared" si="718"/>
        <v>0</v>
      </c>
      <c r="AP128" s="210">
        <f t="shared" ref="AP128" si="1166">IF(AO127=0,AO$14,0)</f>
        <v>0</v>
      </c>
      <c r="AQ128" s="210">
        <f t="shared" si="720"/>
        <v>0</v>
      </c>
      <c r="AR128" s="210">
        <f t="shared" si="721"/>
        <v>0</v>
      </c>
      <c r="AS128" s="210">
        <f t="shared" ref="AS128" si="1167">IF(AR127=0,AR$14,0)</f>
        <v>0</v>
      </c>
      <c r="AT128" s="210">
        <f t="shared" si="723"/>
        <v>0</v>
      </c>
      <c r="AU128" s="210">
        <f t="shared" si="724"/>
        <v>0</v>
      </c>
      <c r="AV128" s="210">
        <f t="shared" ref="AV128" si="1168">IF(AU127=0,AU$14,0)</f>
        <v>0</v>
      </c>
      <c r="AW128" s="210">
        <f t="shared" si="726"/>
        <v>0</v>
      </c>
      <c r="AX128" s="210">
        <f t="shared" si="727"/>
        <v>0</v>
      </c>
      <c r="AY128" s="210">
        <f t="shared" ref="AY128" si="1169">IF(AX127=0,AX$14,0)</f>
        <v>0</v>
      </c>
      <c r="AZ128" s="210">
        <f t="shared" si="729"/>
        <v>0</v>
      </c>
      <c r="BA128" s="210">
        <f t="shared" si="730"/>
        <v>0</v>
      </c>
      <c r="BB128" s="210">
        <f t="shared" si="777"/>
        <v>0</v>
      </c>
      <c r="BC128" s="210">
        <f t="shared" si="731"/>
        <v>0</v>
      </c>
      <c r="BD128" s="210">
        <f t="shared" si="732"/>
        <v>0</v>
      </c>
      <c r="BE128" s="210">
        <f t="shared" si="778"/>
        <v>0</v>
      </c>
      <c r="BF128" s="210">
        <f t="shared" si="733"/>
        <v>0</v>
      </c>
      <c r="BG128" s="210">
        <f t="shared" si="734"/>
        <v>0</v>
      </c>
      <c r="BH128" s="210">
        <f t="shared" si="779"/>
        <v>0</v>
      </c>
      <c r="BI128" s="210">
        <f t="shared" si="735"/>
        <v>0</v>
      </c>
      <c r="BJ128" s="210">
        <f t="shared" si="736"/>
        <v>0</v>
      </c>
      <c r="BK128" s="210">
        <f t="shared" si="780"/>
        <v>0</v>
      </c>
      <c r="BL128" s="210">
        <f t="shared" si="737"/>
        <v>0</v>
      </c>
      <c r="BM128" s="210">
        <f t="shared" si="738"/>
        <v>0</v>
      </c>
      <c r="BN128" s="210">
        <f t="shared" si="781"/>
        <v>0</v>
      </c>
      <c r="BO128" s="210">
        <f t="shared" si="739"/>
        <v>0</v>
      </c>
      <c r="BP128" s="210">
        <f t="shared" si="740"/>
        <v>0</v>
      </c>
      <c r="BQ128" s="210">
        <f t="shared" si="782"/>
        <v>0</v>
      </c>
      <c r="BR128" s="210">
        <f t="shared" si="741"/>
        <v>0</v>
      </c>
      <c r="BS128" s="210">
        <f t="shared" si="742"/>
        <v>0</v>
      </c>
      <c r="BT128" s="210">
        <f t="shared" si="783"/>
        <v>0</v>
      </c>
      <c r="BU128" s="210">
        <f t="shared" si="743"/>
        <v>0</v>
      </c>
      <c r="BV128" s="210">
        <f t="shared" si="744"/>
        <v>0</v>
      </c>
      <c r="BW128" s="210">
        <f t="shared" si="784"/>
        <v>0</v>
      </c>
      <c r="BX128" s="210">
        <f t="shared" si="745"/>
        <v>0</v>
      </c>
      <c r="BY128" s="210">
        <f t="shared" si="746"/>
        <v>0</v>
      </c>
      <c r="BZ128" s="210">
        <f t="shared" si="785"/>
        <v>0</v>
      </c>
      <c r="CA128" s="210">
        <f t="shared" si="747"/>
        <v>0</v>
      </c>
      <c r="CB128" s="210">
        <f t="shared" si="748"/>
        <v>0</v>
      </c>
      <c r="CC128" s="210">
        <f t="shared" si="786"/>
        <v>0</v>
      </c>
      <c r="CD128" s="210">
        <f t="shared" si="749"/>
        <v>0</v>
      </c>
      <c r="CE128" s="210">
        <f t="shared" si="750"/>
        <v>0</v>
      </c>
      <c r="CF128" s="210">
        <f t="shared" si="787"/>
        <v>0</v>
      </c>
      <c r="CG128" s="210">
        <f t="shared" si="751"/>
        <v>0</v>
      </c>
      <c r="CH128" s="210">
        <f t="shared" si="752"/>
        <v>0</v>
      </c>
      <c r="CI128" s="210">
        <f t="shared" si="788"/>
        <v>0</v>
      </c>
      <c r="CJ128" s="210">
        <f t="shared" si="753"/>
        <v>0</v>
      </c>
      <c r="CK128" s="210">
        <f t="shared" si="754"/>
        <v>0</v>
      </c>
      <c r="CL128" s="210">
        <f t="shared" si="789"/>
        <v>0</v>
      </c>
      <c r="CM128" s="210">
        <f t="shared" si="755"/>
        <v>0</v>
      </c>
      <c r="CN128" s="210">
        <f t="shared" si="756"/>
        <v>0</v>
      </c>
      <c r="CO128" s="210">
        <f t="shared" si="790"/>
        <v>0</v>
      </c>
      <c r="CP128" s="210">
        <f t="shared" si="757"/>
        <v>0</v>
      </c>
      <c r="CQ128" s="210">
        <f t="shared" si="758"/>
        <v>0</v>
      </c>
      <c r="CR128" s="210">
        <f t="shared" si="791"/>
        <v>0</v>
      </c>
      <c r="CS128" s="210">
        <f t="shared" si="759"/>
        <v>0</v>
      </c>
      <c r="CT128" s="210">
        <f t="shared" si="760"/>
        <v>0</v>
      </c>
      <c r="CU128" s="56">
        <f t="shared" si="792"/>
        <v>0</v>
      </c>
      <c r="CV128" s="64"/>
      <c r="CX128" s="133">
        <f t="shared" si="1026"/>
        <v>0</v>
      </c>
      <c r="CY128" s="131">
        <v>111</v>
      </c>
      <c r="DA128" s="133">
        <f t="shared" si="1027"/>
        <v>0</v>
      </c>
      <c r="DB128" s="131">
        <v>111</v>
      </c>
      <c r="DD128" s="133">
        <f t="shared" si="1028"/>
        <v>0</v>
      </c>
      <c r="DE128" s="131">
        <v>111</v>
      </c>
      <c r="DG128" s="133">
        <f t="shared" si="1029"/>
        <v>0</v>
      </c>
      <c r="DH128" s="131">
        <v>111</v>
      </c>
      <c r="DJ128" s="133">
        <f t="shared" si="1030"/>
        <v>0</v>
      </c>
      <c r="DK128" s="131">
        <v>111</v>
      </c>
      <c r="DM128" s="133">
        <f t="shared" si="1031"/>
        <v>0</v>
      </c>
      <c r="DN128" s="131">
        <v>111</v>
      </c>
      <c r="DP128" s="133">
        <f t="shared" si="1032"/>
        <v>0</v>
      </c>
      <c r="DQ128" s="131">
        <v>111</v>
      </c>
      <c r="DS128" s="133">
        <f t="shared" si="1033"/>
        <v>0</v>
      </c>
      <c r="DT128" s="131">
        <v>111</v>
      </c>
      <c r="DV128" s="133">
        <f t="shared" si="1034"/>
        <v>0</v>
      </c>
      <c r="DW128" s="131">
        <v>111</v>
      </c>
      <c r="DY128" s="133">
        <f t="shared" si="1035"/>
        <v>0</v>
      </c>
      <c r="DZ128" s="131">
        <v>111</v>
      </c>
      <c r="EB128" s="133">
        <f t="shared" si="1036"/>
        <v>0</v>
      </c>
      <c r="EC128" s="131">
        <v>111</v>
      </c>
      <c r="EE128" s="133">
        <f t="shared" si="1037"/>
        <v>0</v>
      </c>
      <c r="EF128" s="131">
        <v>111</v>
      </c>
      <c r="EH128" s="133">
        <f t="shared" si="1038"/>
        <v>0</v>
      </c>
      <c r="EI128" s="131">
        <v>111</v>
      </c>
      <c r="EK128" s="133">
        <f t="shared" si="1039"/>
        <v>0</v>
      </c>
      <c r="EL128" s="131">
        <v>111</v>
      </c>
      <c r="EN128" s="133">
        <f t="shared" si="1040"/>
        <v>0</v>
      </c>
      <c r="EO128" s="131">
        <v>111</v>
      </c>
      <c r="EQ128" s="133">
        <f t="shared" si="1041"/>
        <v>0</v>
      </c>
      <c r="ER128" s="131">
        <v>111</v>
      </c>
      <c r="ET128" s="133">
        <f t="shared" si="1042"/>
        <v>0</v>
      </c>
      <c r="EU128" s="131">
        <v>111</v>
      </c>
      <c r="EW128" s="133">
        <f t="shared" si="1043"/>
        <v>0</v>
      </c>
      <c r="EX128" s="131">
        <v>111</v>
      </c>
      <c r="EZ128" s="133">
        <f t="shared" si="1044"/>
        <v>0</v>
      </c>
      <c r="FA128" s="131">
        <v>111</v>
      </c>
      <c r="FC128" s="133">
        <f t="shared" si="1045"/>
        <v>0</v>
      </c>
      <c r="FD128" s="131">
        <v>111</v>
      </c>
      <c r="FF128" s="133">
        <f t="shared" si="1046"/>
        <v>0</v>
      </c>
      <c r="FG128" s="131">
        <v>111</v>
      </c>
      <c r="FI128" s="133">
        <f t="shared" si="1047"/>
        <v>0</v>
      </c>
      <c r="FJ128" s="131">
        <v>111</v>
      </c>
      <c r="FL128" s="133">
        <f t="shared" si="1048"/>
        <v>0</v>
      </c>
      <c r="FM128" s="131">
        <v>111</v>
      </c>
      <c r="FO128" s="133">
        <f t="shared" si="1049"/>
        <v>0</v>
      </c>
      <c r="FP128" s="131">
        <v>111</v>
      </c>
      <c r="FR128" s="133">
        <f t="shared" si="1050"/>
        <v>0</v>
      </c>
      <c r="FS128" s="131">
        <v>111</v>
      </c>
      <c r="FU128" s="133">
        <f t="shared" si="1051"/>
        <v>0</v>
      </c>
      <c r="FV128" s="131">
        <v>111</v>
      </c>
      <c r="FX128" s="133">
        <f t="shared" si="1052"/>
        <v>0</v>
      </c>
      <c r="FY128" s="131">
        <v>111</v>
      </c>
      <c r="GA128" s="133">
        <f t="shared" si="1053"/>
        <v>0</v>
      </c>
      <c r="GB128" s="131">
        <v>111</v>
      </c>
      <c r="GD128" s="133">
        <f t="shared" si="1054"/>
        <v>0</v>
      </c>
      <c r="GE128" s="131">
        <v>111</v>
      </c>
      <c r="GG128" s="133">
        <f t="shared" si="1055"/>
        <v>0</v>
      </c>
      <c r="GH128" s="131">
        <v>111</v>
      </c>
      <c r="GJ128" s="133">
        <f t="shared" si="1056"/>
        <v>0</v>
      </c>
      <c r="GK128" s="131">
        <v>111</v>
      </c>
      <c r="GM128" s="133">
        <f t="shared" si="1057"/>
        <v>0</v>
      </c>
      <c r="GN128" s="131">
        <v>111</v>
      </c>
    </row>
    <row r="129" spans="1:211" x14ac:dyDescent="0.25">
      <c r="A129" s="65">
        <f t="shared" si="681"/>
        <v>0</v>
      </c>
      <c r="B129" s="65">
        <f t="shared" si="682"/>
        <v>0</v>
      </c>
      <c r="C129" s="227">
        <v>112</v>
      </c>
      <c r="D129" s="54">
        <f t="shared" si="692"/>
        <v>0</v>
      </c>
      <c r="E129" s="78">
        <f t="shared" si="793"/>
        <v>0</v>
      </c>
      <c r="F129" s="78"/>
      <c r="G129" s="55">
        <f t="shared" si="693"/>
        <v>0</v>
      </c>
      <c r="H129" s="56">
        <f t="shared" si="683"/>
        <v>0</v>
      </c>
      <c r="I129" s="78">
        <f t="shared" si="761"/>
        <v>40</v>
      </c>
      <c r="J129" s="78">
        <f t="shared" si="694"/>
        <v>0</v>
      </c>
      <c r="K129" s="78">
        <f t="shared" si="695"/>
        <v>0</v>
      </c>
      <c r="L129" s="78">
        <f t="shared" si="762"/>
        <v>60</v>
      </c>
      <c r="M129" s="55">
        <f t="shared" si="696"/>
        <v>0</v>
      </c>
      <c r="N129" s="56">
        <f t="shared" si="697"/>
        <v>0</v>
      </c>
      <c r="O129" s="78">
        <f t="shared" si="763"/>
        <v>0</v>
      </c>
      <c r="P129" s="78">
        <f t="shared" si="698"/>
        <v>0</v>
      </c>
      <c r="Q129" s="78">
        <f t="shared" si="699"/>
        <v>0</v>
      </c>
      <c r="R129" s="78">
        <f t="shared" si="764"/>
        <v>0</v>
      </c>
      <c r="S129" s="55">
        <f t="shared" si="700"/>
        <v>0</v>
      </c>
      <c r="T129" s="56">
        <f t="shared" si="765"/>
        <v>0</v>
      </c>
      <c r="U129" s="78">
        <f t="shared" si="766"/>
        <v>0</v>
      </c>
      <c r="V129" s="78">
        <f t="shared" si="701"/>
        <v>0</v>
      </c>
      <c r="W129" s="78">
        <f t="shared" si="702"/>
        <v>0</v>
      </c>
      <c r="X129" s="78">
        <f t="shared" si="767"/>
        <v>0</v>
      </c>
      <c r="Y129" s="55">
        <f t="shared" si="703"/>
        <v>0</v>
      </c>
      <c r="Z129" s="228">
        <f t="shared" si="704"/>
        <v>0</v>
      </c>
      <c r="AA129" s="3">
        <f t="shared" si="768"/>
        <v>0</v>
      </c>
      <c r="AB129" s="210">
        <f t="shared" si="705"/>
        <v>0</v>
      </c>
      <c r="AC129" s="210">
        <f t="shared" si="706"/>
        <v>0</v>
      </c>
      <c r="AD129" s="210">
        <f t="shared" ref="AD129" si="1170">IF(AC128=0,AC$14,0)</f>
        <v>0</v>
      </c>
      <c r="AE129" s="210">
        <f t="shared" si="708"/>
        <v>0</v>
      </c>
      <c r="AF129" s="210">
        <f t="shared" si="709"/>
        <v>0</v>
      </c>
      <c r="AG129" s="210">
        <f t="shared" ref="AG129" si="1171">IF(AF128=0,AF$14,0)</f>
        <v>0</v>
      </c>
      <c r="AH129" s="210">
        <f t="shared" si="711"/>
        <v>0</v>
      </c>
      <c r="AI129" s="210">
        <f t="shared" si="712"/>
        <v>0</v>
      </c>
      <c r="AJ129" s="210">
        <f t="shared" ref="AJ129" si="1172">IF(AI128=0,AI$14,0)</f>
        <v>0</v>
      </c>
      <c r="AK129" s="210">
        <f t="shared" si="714"/>
        <v>0</v>
      </c>
      <c r="AL129" s="210">
        <f t="shared" si="715"/>
        <v>0</v>
      </c>
      <c r="AM129" s="210">
        <f t="shared" ref="AM129" si="1173">IF(AL128=0,AL$14,0)</f>
        <v>0</v>
      </c>
      <c r="AN129" s="210">
        <f t="shared" si="717"/>
        <v>0</v>
      </c>
      <c r="AO129" s="210">
        <f t="shared" si="718"/>
        <v>0</v>
      </c>
      <c r="AP129" s="210">
        <f t="shared" ref="AP129" si="1174">IF(AO128=0,AO$14,0)</f>
        <v>0</v>
      </c>
      <c r="AQ129" s="210">
        <f t="shared" si="720"/>
        <v>0</v>
      </c>
      <c r="AR129" s="210">
        <f t="shared" si="721"/>
        <v>0</v>
      </c>
      <c r="AS129" s="210">
        <f t="shared" ref="AS129" si="1175">IF(AR128=0,AR$14,0)</f>
        <v>0</v>
      </c>
      <c r="AT129" s="210">
        <f t="shared" si="723"/>
        <v>0</v>
      </c>
      <c r="AU129" s="210">
        <f t="shared" si="724"/>
        <v>0</v>
      </c>
      <c r="AV129" s="210">
        <f t="shared" ref="AV129" si="1176">IF(AU128=0,AU$14,0)</f>
        <v>0</v>
      </c>
      <c r="AW129" s="210">
        <f t="shared" si="726"/>
        <v>0</v>
      </c>
      <c r="AX129" s="210">
        <f t="shared" si="727"/>
        <v>0</v>
      </c>
      <c r="AY129" s="210">
        <f t="shared" ref="AY129" si="1177">IF(AX128=0,AX$14,0)</f>
        <v>0</v>
      </c>
      <c r="AZ129" s="210">
        <f t="shared" si="729"/>
        <v>0</v>
      </c>
      <c r="BA129" s="210">
        <f t="shared" si="730"/>
        <v>0</v>
      </c>
      <c r="BB129" s="210">
        <f t="shared" si="777"/>
        <v>0</v>
      </c>
      <c r="BC129" s="210">
        <f t="shared" si="731"/>
        <v>0</v>
      </c>
      <c r="BD129" s="210">
        <f t="shared" si="732"/>
        <v>0</v>
      </c>
      <c r="BE129" s="210">
        <f t="shared" si="778"/>
        <v>0</v>
      </c>
      <c r="BF129" s="210">
        <f t="shared" si="733"/>
        <v>0</v>
      </c>
      <c r="BG129" s="210">
        <f t="shared" si="734"/>
        <v>0</v>
      </c>
      <c r="BH129" s="210">
        <f t="shared" si="779"/>
        <v>0</v>
      </c>
      <c r="BI129" s="210">
        <f t="shared" si="735"/>
        <v>0</v>
      </c>
      <c r="BJ129" s="210">
        <f t="shared" si="736"/>
        <v>0</v>
      </c>
      <c r="BK129" s="210">
        <f t="shared" si="780"/>
        <v>0</v>
      </c>
      <c r="BL129" s="210">
        <f t="shared" si="737"/>
        <v>0</v>
      </c>
      <c r="BM129" s="210">
        <f t="shared" si="738"/>
        <v>0</v>
      </c>
      <c r="BN129" s="210">
        <f t="shared" si="781"/>
        <v>0</v>
      </c>
      <c r="BO129" s="210">
        <f t="shared" si="739"/>
        <v>0</v>
      </c>
      <c r="BP129" s="210">
        <f t="shared" si="740"/>
        <v>0</v>
      </c>
      <c r="BQ129" s="210">
        <f t="shared" si="782"/>
        <v>0</v>
      </c>
      <c r="BR129" s="210">
        <f t="shared" si="741"/>
        <v>0</v>
      </c>
      <c r="BS129" s="210">
        <f t="shared" si="742"/>
        <v>0</v>
      </c>
      <c r="BT129" s="210">
        <f t="shared" si="783"/>
        <v>0</v>
      </c>
      <c r="BU129" s="210">
        <f t="shared" si="743"/>
        <v>0</v>
      </c>
      <c r="BV129" s="210">
        <f t="shared" si="744"/>
        <v>0</v>
      </c>
      <c r="BW129" s="210">
        <f t="shared" si="784"/>
        <v>0</v>
      </c>
      <c r="BX129" s="210">
        <f t="shared" si="745"/>
        <v>0</v>
      </c>
      <c r="BY129" s="210">
        <f t="shared" si="746"/>
        <v>0</v>
      </c>
      <c r="BZ129" s="210">
        <f t="shared" si="785"/>
        <v>0</v>
      </c>
      <c r="CA129" s="210">
        <f t="shared" si="747"/>
        <v>0</v>
      </c>
      <c r="CB129" s="210">
        <f t="shared" si="748"/>
        <v>0</v>
      </c>
      <c r="CC129" s="210">
        <f t="shared" si="786"/>
        <v>0</v>
      </c>
      <c r="CD129" s="210">
        <f t="shared" si="749"/>
        <v>0</v>
      </c>
      <c r="CE129" s="210">
        <f t="shared" si="750"/>
        <v>0</v>
      </c>
      <c r="CF129" s="210">
        <f t="shared" si="787"/>
        <v>0</v>
      </c>
      <c r="CG129" s="210">
        <f t="shared" si="751"/>
        <v>0</v>
      </c>
      <c r="CH129" s="210">
        <f t="shared" si="752"/>
        <v>0</v>
      </c>
      <c r="CI129" s="210">
        <f t="shared" si="788"/>
        <v>0</v>
      </c>
      <c r="CJ129" s="210">
        <f t="shared" si="753"/>
        <v>0</v>
      </c>
      <c r="CK129" s="210">
        <f t="shared" si="754"/>
        <v>0</v>
      </c>
      <c r="CL129" s="210">
        <f t="shared" si="789"/>
        <v>0</v>
      </c>
      <c r="CM129" s="210">
        <f t="shared" si="755"/>
        <v>0</v>
      </c>
      <c r="CN129" s="210">
        <f t="shared" si="756"/>
        <v>0</v>
      </c>
      <c r="CO129" s="210">
        <f t="shared" si="790"/>
        <v>0</v>
      </c>
      <c r="CP129" s="210">
        <f t="shared" si="757"/>
        <v>0</v>
      </c>
      <c r="CQ129" s="210">
        <f t="shared" si="758"/>
        <v>0</v>
      </c>
      <c r="CR129" s="210">
        <f t="shared" si="791"/>
        <v>0</v>
      </c>
      <c r="CS129" s="210">
        <f t="shared" si="759"/>
        <v>0</v>
      </c>
      <c r="CT129" s="210">
        <f t="shared" si="760"/>
        <v>0</v>
      </c>
      <c r="CU129" s="56">
        <f t="shared" si="792"/>
        <v>0</v>
      </c>
      <c r="CV129" s="64"/>
      <c r="CX129" s="133">
        <f t="shared" si="1026"/>
        <v>0</v>
      </c>
      <c r="CY129" s="131">
        <v>112</v>
      </c>
      <c r="DA129" s="133">
        <f t="shared" si="1027"/>
        <v>0</v>
      </c>
      <c r="DB129" s="131">
        <v>112</v>
      </c>
      <c r="DD129" s="133">
        <f t="shared" si="1028"/>
        <v>0</v>
      </c>
      <c r="DE129" s="131">
        <v>112</v>
      </c>
      <c r="DG129" s="133">
        <f t="shared" si="1029"/>
        <v>0</v>
      </c>
      <c r="DH129" s="131">
        <v>112</v>
      </c>
      <c r="DJ129" s="133">
        <f t="shared" si="1030"/>
        <v>0</v>
      </c>
      <c r="DK129" s="131">
        <v>112</v>
      </c>
      <c r="DM129" s="133">
        <f t="shared" si="1031"/>
        <v>0</v>
      </c>
      <c r="DN129" s="131">
        <v>112</v>
      </c>
      <c r="DP129" s="133">
        <f t="shared" si="1032"/>
        <v>0</v>
      </c>
      <c r="DQ129" s="131">
        <v>112</v>
      </c>
      <c r="DS129" s="133">
        <f t="shared" si="1033"/>
        <v>0</v>
      </c>
      <c r="DT129" s="131">
        <v>112</v>
      </c>
      <c r="DV129" s="133">
        <f t="shared" si="1034"/>
        <v>0</v>
      </c>
      <c r="DW129" s="131">
        <v>112</v>
      </c>
      <c r="DY129" s="133">
        <f t="shared" si="1035"/>
        <v>0</v>
      </c>
      <c r="DZ129" s="131">
        <v>112</v>
      </c>
      <c r="EB129" s="133">
        <f t="shared" si="1036"/>
        <v>0</v>
      </c>
      <c r="EC129" s="131">
        <v>112</v>
      </c>
      <c r="EE129" s="133">
        <f t="shared" si="1037"/>
        <v>0</v>
      </c>
      <c r="EF129" s="131">
        <v>112</v>
      </c>
      <c r="EH129" s="133">
        <f t="shared" si="1038"/>
        <v>0</v>
      </c>
      <c r="EI129" s="131">
        <v>112</v>
      </c>
      <c r="EK129" s="133">
        <f t="shared" si="1039"/>
        <v>0</v>
      </c>
      <c r="EL129" s="131">
        <v>112</v>
      </c>
      <c r="EN129" s="133">
        <f t="shared" si="1040"/>
        <v>0</v>
      </c>
      <c r="EO129" s="131">
        <v>112</v>
      </c>
      <c r="EQ129" s="133">
        <f t="shared" si="1041"/>
        <v>0</v>
      </c>
      <c r="ER129" s="131">
        <v>112</v>
      </c>
      <c r="ET129" s="133">
        <f t="shared" si="1042"/>
        <v>0</v>
      </c>
      <c r="EU129" s="131">
        <v>112</v>
      </c>
      <c r="EW129" s="133">
        <f t="shared" si="1043"/>
        <v>0</v>
      </c>
      <c r="EX129" s="131">
        <v>112</v>
      </c>
      <c r="EZ129" s="133">
        <f t="shared" si="1044"/>
        <v>0</v>
      </c>
      <c r="FA129" s="131">
        <v>112</v>
      </c>
      <c r="FC129" s="133">
        <f t="shared" si="1045"/>
        <v>0</v>
      </c>
      <c r="FD129" s="131">
        <v>112</v>
      </c>
      <c r="FF129" s="133">
        <f t="shared" si="1046"/>
        <v>0</v>
      </c>
      <c r="FG129" s="131">
        <v>112</v>
      </c>
      <c r="FI129" s="133">
        <f t="shared" si="1047"/>
        <v>0</v>
      </c>
      <c r="FJ129" s="131">
        <v>112</v>
      </c>
      <c r="FL129" s="133">
        <f t="shared" si="1048"/>
        <v>0</v>
      </c>
      <c r="FM129" s="131">
        <v>112</v>
      </c>
      <c r="FO129" s="133">
        <f t="shared" si="1049"/>
        <v>0</v>
      </c>
      <c r="FP129" s="131">
        <v>112</v>
      </c>
      <c r="FR129" s="133">
        <f t="shared" si="1050"/>
        <v>0</v>
      </c>
      <c r="FS129" s="131">
        <v>112</v>
      </c>
      <c r="FU129" s="133">
        <f t="shared" si="1051"/>
        <v>0</v>
      </c>
      <c r="FV129" s="131">
        <v>112</v>
      </c>
      <c r="FX129" s="133">
        <f t="shared" si="1052"/>
        <v>0</v>
      </c>
      <c r="FY129" s="131">
        <v>112</v>
      </c>
      <c r="GA129" s="133">
        <f t="shared" si="1053"/>
        <v>0</v>
      </c>
      <c r="GB129" s="131">
        <v>112</v>
      </c>
      <c r="GD129" s="133">
        <f t="shared" si="1054"/>
        <v>0</v>
      </c>
      <c r="GE129" s="131">
        <v>112</v>
      </c>
      <c r="GG129" s="133">
        <f t="shared" si="1055"/>
        <v>0</v>
      </c>
      <c r="GH129" s="131">
        <v>112</v>
      </c>
      <c r="GJ129" s="133">
        <f t="shared" si="1056"/>
        <v>0</v>
      </c>
      <c r="GK129" s="131">
        <v>112</v>
      </c>
      <c r="GM129" s="133">
        <f t="shared" si="1057"/>
        <v>0</v>
      </c>
      <c r="GN129" s="131">
        <v>112</v>
      </c>
    </row>
    <row r="130" spans="1:211" x14ac:dyDescent="0.25">
      <c r="A130" s="65">
        <f t="shared" si="681"/>
        <v>0</v>
      </c>
      <c r="B130" s="65">
        <f t="shared" si="682"/>
        <v>0</v>
      </c>
      <c r="C130" s="227">
        <v>113</v>
      </c>
      <c r="D130" s="54">
        <f t="shared" si="692"/>
        <v>0</v>
      </c>
      <c r="E130" s="78">
        <f t="shared" si="793"/>
        <v>0</v>
      </c>
      <c r="F130" s="78"/>
      <c r="G130" s="55">
        <f t="shared" si="693"/>
        <v>0</v>
      </c>
      <c r="H130" s="56">
        <f t="shared" si="683"/>
        <v>0</v>
      </c>
      <c r="I130" s="78">
        <f t="shared" si="761"/>
        <v>40</v>
      </c>
      <c r="J130" s="78">
        <f t="shared" si="694"/>
        <v>0</v>
      </c>
      <c r="K130" s="78">
        <f t="shared" si="695"/>
        <v>0</v>
      </c>
      <c r="L130" s="78">
        <f t="shared" si="762"/>
        <v>60</v>
      </c>
      <c r="M130" s="55">
        <f t="shared" si="696"/>
        <v>0</v>
      </c>
      <c r="N130" s="56">
        <f t="shared" si="697"/>
        <v>0</v>
      </c>
      <c r="O130" s="78">
        <f t="shared" si="763"/>
        <v>0</v>
      </c>
      <c r="P130" s="78">
        <f t="shared" si="698"/>
        <v>0</v>
      </c>
      <c r="Q130" s="78">
        <f t="shared" si="699"/>
        <v>0</v>
      </c>
      <c r="R130" s="78">
        <f t="shared" si="764"/>
        <v>0</v>
      </c>
      <c r="S130" s="55">
        <f t="shared" si="700"/>
        <v>0</v>
      </c>
      <c r="T130" s="56">
        <f t="shared" si="765"/>
        <v>0</v>
      </c>
      <c r="U130" s="78">
        <f t="shared" si="766"/>
        <v>0</v>
      </c>
      <c r="V130" s="78">
        <f t="shared" si="701"/>
        <v>0</v>
      </c>
      <c r="W130" s="78">
        <f t="shared" si="702"/>
        <v>0</v>
      </c>
      <c r="X130" s="78">
        <f t="shared" si="767"/>
        <v>0</v>
      </c>
      <c r="Y130" s="55">
        <f t="shared" si="703"/>
        <v>0</v>
      </c>
      <c r="Z130" s="228">
        <f t="shared" si="704"/>
        <v>0</v>
      </c>
      <c r="AA130" s="3">
        <f t="shared" si="768"/>
        <v>0</v>
      </c>
      <c r="AB130" s="210">
        <f t="shared" si="705"/>
        <v>0</v>
      </c>
      <c r="AC130" s="210">
        <f t="shared" si="706"/>
        <v>0</v>
      </c>
      <c r="AD130" s="210">
        <f t="shared" ref="AD130" si="1178">IF(AC129=0,AC$14,0)</f>
        <v>0</v>
      </c>
      <c r="AE130" s="210">
        <f t="shared" si="708"/>
        <v>0</v>
      </c>
      <c r="AF130" s="210">
        <f t="shared" si="709"/>
        <v>0</v>
      </c>
      <c r="AG130" s="210">
        <f t="shared" ref="AG130" si="1179">IF(AF129=0,AF$14,0)</f>
        <v>0</v>
      </c>
      <c r="AH130" s="210">
        <f t="shared" si="711"/>
        <v>0</v>
      </c>
      <c r="AI130" s="210">
        <f t="shared" si="712"/>
        <v>0</v>
      </c>
      <c r="AJ130" s="210">
        <f t="shared" ref="AJ130" si="1180">IF(AI129=0,AI$14,0)</f>
        <v>0</v>
      </c>
      <c r="AK130" s="210">
        <f t="shared" si="714"/>
        <v>0</v>
      </c>
      <c r="AL130" s="210">
        <f t="shared" si="715"/>
        <v>0</v>
      </c>
      <c r="AM130" s="210">
        <f t="shared" ref="AM130" si="1181">IF(AL129=0,AL$14,0)</f>
        <v>0</v>
      </c>
      <c r="AN130" s="210">
        <f t="shared" si="717"/>
        <v>0</v>
      </c>
      <c r="AO130" s="210">
        <f t="shared" si="718"/>
        <v>0</v>
      </c>
      <c r="AP130" s="210">
        <f t="shared" ref="AP130" si="1182">IF(AO129=0,AO$14,0)</f>
        <v>0</v>
      </c>
      <c r="AQ130" s="210">
        <f t="shared" si="720"/>
        <v>0</v>
      </c>
      <c r="AR130" s="210">
        <f t="shared" si="721"/>
        <v>0</v>
      </c>
      <c r="AS130" s="210">
        <f t="shared" ref="AS130" si="1183">IF(AR129=0,AR$14,0)</f>
        <v>0</v>
      </c>
      <c r="AT130" s="210">
        <f t="shared" si="723"/>
        <v>0</v>
      </c>
      <c r="AU130" s="210">
        <f t="shared" si="724"/>
        <v>0</v>
      </c>
      <c r="AV130" s="210">
        <f t="shared" ref="AV130" si="1184">IF(AU129=0,AU$14,0)</f>
        <v>0</v>
      </c>
      <c r="AW130" s="210">
        <f t="shared" si="726"/>
        <v>0</v>
      </c>
      <c r="AX130" s="210">
        <f t="shared" si="727"/>
        <v>0</v>
      </c>
      <c r="AY130" s="210">
        <f t="shared" ref="AY130" si="1185">IF(AX129=0,AX$14,0)</f>
        <v>0</v>
      </c>
      <c r="AZ130" s="210">
        <f t="shared" si="729"/>
        <v>0</v>
      </c>
      <c r="BA130" s="210">
        <f t="shared" si="730"/>
        <v>0</v>
      </c>
      <c r="BB130" s="210">
        <f t="shared" si="777"/>
        <v>0</v>
      </c>
      <c r="BC130" s="210">
        <f t="shared" si="731"/>
        <v>0</v>
      </c>
      <c r="BD130" s="210">
        <f t="shared" si="732"/>
        <v>0</v>
      </c>
      <c r="BE130" s="210">
        <f t="shared" si="778"/>
        <v>0</v>
      </c>
      <c r="BF130" s="210">
        <f t="shared" si="733"/>
        <v>0</v>
      </c>
      <c r="BG130" s="210">
        <f t="shared" si="734"/>
        <v>0</v>
      </c>
      <c r="BH130" s="210">
        <f t="shared" si="779"/>
        <v>0</v>
      </c>
      <c r="BI130" s="210">
        <f t="shared" si="735"/>
        <v>0</v>
      </c>
      <c r="BJ130" s="210">
        <f t="shared" si="736"/>
        <v>0</v>
      </c>
      <c r="BK130" s="210">
        <f t="shared" si="780"/>
        <v>0</v>
      </c>
      <c r="BL130" s="210">
        <f t="shared" si="737"/>
        <v>0</v>
      </c>
      <c r="BM130" s="210">
        <f t="shared" si="738"/>
        <v>0</v>
      </c>
      <c r="BN130" s="210">
        <f t="shared" si="781"/>
        <v>0</v>
      </c>
      <c r="BO130" s="210">
        <f t="shared" si="739"/>
        <v>0</v>
      </c>
      <c r="BP130" s="210">
        <f t="shared" si="740"/>
        <v>0</v>
      </c>
      <c r="BQ130" s="210">
        <f t="shared" si="782"/>
        <v>0</v>
      </c>
      <c r="BR130" s="210">
        <f t="shared" si="741"/>
        <v>0</v>
      </c>
      <c r="BS130" s="210">
        <f t="shared" si="742"/>
        <v>0</v>
      </c>
      <c r="BT130" s="210">
        <f t="shared" si="783"/>
        <v>0</v>
      </c>
      <c r="BU130" s="210">
        <f t="shared" si="743"/>
        <v>0</v>
      </c>
      <c r="BV130" s="210">
        <f t="shared" si="744"/>
        <v>0</v>
      </c>
      <c r="BW130" s="210">
        <f t="shared" si="784"/>
        <v>0</v>
      </c>
      <c r="BX130" s="210">
        <f t="shared" si="745"/>
        <v>0</v>
      </c>
      <c r="BY130" s="210">
        <f t="shared" si="746"/>
        <v>0</v>
      </c>
      <c r="BZ130" s="210">
        <f t="shared" si="785"/>
        <v>0</v>
      </c>
      <c r="CA130" s="210">
        <f t="shared" si="747"/>
        <v>0</v>
      </c>
      <c r="CB130" s="210">
        <f t="shared" si="748"/>
        <v>0</v>
      </c>
      <c r="CC130" s="210">
        <f t="shared" si="786"/>
        <v>0</v>
      </c>
      <c r="CD130" s="210">
        <f t="shared" si="749"/>
        <v>0</v>
      </c>
      <c r="CE130" s="210">
        <f t="shared" si="750"/>
        <v>0</v>
      </c>
      <c r="CF130" s="210">
        <f t="shared" si="787"/>
        <v>0</v>
      </c>
      <c r="CG130" s="210">
        <f t="shared" si="751"/>
        <v>0</v>
      </c>
      <c r="CH130" s="210">
        <f t="shared" si="752"/>
        <v>0</v>
      </c>
      <c r="CI130" s="210">
        <f t="shared" si="788"/>
        <v>0</v>
      </c>
      <c r="CJ130" s="210">
        <f t="shared" si="753"/>
        <v>0</v>
      </c>
      <c r="CK130" s="210">
        <f t="shared" si="754"/>
        <v>0</v>
      </c>
      <c r="CL130" s="210">
        <f t="shared" si="789"/>
        <v>0</v>
      </c>
      <c r="CM130" s="210">
        <f t="shared" si="755"/>
        <v>0</v>
      </c>
      <c r="CN130" s="210">
        <f t="shared" si="756"/>
        <v>0</v>
      </c>
      <c r="CO130" s="210">
        <f t="shared" si="790"/>
        <v>0</v>
      </c>
      <c r="CP130" s="210">
        <f t="shared" si="757"/>
        <v>0</v>
      </c>
      <c r="CQ130" s="210">
        <f t="shared" si="758"/>
        <v>0</v>
      </c>
      <c r="CR130" s="210">
        <f t="shared" si="791"/>
        <v>0</v>
      </c>
      <c r="CS130" s="210">
        <f t="shared" si="759"/>
        <v>0</v>
      </c>
      <c r="CT130" s="210">
        <f t="shared" si="760"/>
        <v>0</v>
      </c>
      <c r="CU130" s="56">
        <f t="shared" si="792"/>
        <v>0</v>
      </c>
      <c r="CV130" s="64"/>
      <c r="CX130" s="133">
        <f t="shared" si="1026"/>
        <v>0</v>
      </c>
      <c r="CY130" s="131">
        <v>113</v>
      </c>
      <c r="DA130" s="133">
        <f t="shared" si="1027"/>
        <v>0</v>
      </c>
      <c r="DB130" s="131">
        <v>113</v>
      </c>
      <c r="DD130" s="133">
        <f t="shared" si="1028"/>
        <v>0</v>
      </c>
      <c r="DE130" s="131">
        <v>113</v>
      </c>
      <c r="DG130" s="133">
        <f t="shared" si="1029"/>
        <v>0</v>
      </c>
      <c r="DH130" s="131">
        <v>113</v>
      </c>
      <c r="DJ130" s="133">
        <f t="shared" si="1030"/>
        <v>0</v>
      </c>
      <c r="DK130" s="131">
        <v>113</v>
      </c>
      <c r="DM130" s="133">
        <f t="shared" si="1031"/>
        <v>0</v>
      </c>
      <c r="DN130" s="131">
        <v>113</v>
      </c>
      <c r="DP130" s="133">
        <f t="shared" si="1032"/>
        <v>0</v>
      </c>
      <c r="DQ130" s="131">
        <v>113</v>
      </c>
      <c r="DS130" s="133">
        <f t="shared" si="1033"/>
        <v>0</v>
      </c>
      <c r="DT130" s="131">
        <v>113</v>
      </c>
      <c r="DV130" s="133">
        <f t="shared" si="1034"/>
        <v>0</v>
      </c>
      <c r="DW130" s="131">
        <v>113</v>
      </c>
      <c r="DY130" s="133">
        <f t="shared" si="1035"/>
        <v>0</v>
      </c>
      <c r="DZ130" s="131">
        <v>113</v>
      </c>
      <c r="EB130" s="133">
        <f t="shared" si="1036"/>
        <v>0</v>
      </c>
      <c r="EC130" s="131">
        <v>113</v>
      </c>
      <c r="EE130" s="133">
        <f t="shared" si="1037"/>
        <v>0</v>
      </c>
      <c r="EF130" s="131">
        <v>113</v>
      </c>
      <c r="EH130" s="133">
        <f t="shared" si="1038"/>
        <v>0</v>
      </c>
      <c r="EI130" s="131">
        <v>113</v>
      </c>
      <c r="EK130" s="133">
        <f t="shared" si="1039"/>
        <v>0</v>
      </c>
      <c r="EL130" s="131">
        <v>113</v>
      </c>
      <c r="EN130" s="133">
        <f t="shared" si="1040"/>
        <v>0</v>
      </c>
      <c r="EO130" s="131">
        <v>113</v>
      </c>
      <c r="EQ130" s="133">
        <f t="shared" si="1041"/>
        <v>0</v>
      </c>
      <c r="ER130" s="131">
        <v>113</v>
      </c>
      <c r="ET130" s="133">
        <f t="shared" si="1042"/>
        <v>0</v>
      </c>
      <c r="EU130" s="131">
        <v>113</v>
      </c>
      <c r="EW130" s="133">
        <f t="shared" si="1043"/>
        <v>0</v>
      </c>
      <c r="EX130" s="131">
        <v>113</v>
      </c>
      <c r="EZ130" s="133">
        <f t="shared" si="1044"/>
        <v>0</v>
      </c>
      <c r="FA130" s="131">
        <v>113</v>
      </c>
      <c r="FC130" s="133">
        <f t="shared" si="1045"/>
        <v>0</v>
      </c>
      <c r="FD130" s="131">
        <v>113</v>
      </c>
      <c r="FF130" s="133">
        <f t="shared" si="1046"/>
        <v>0</v>
      </c>
      <c r="FG130" s="131">
        <v>113</v>
      </c>
      <c r="FI130" s="133">
        <f t="shared" si="1047"/>
        <v>0</v>
      </c>
      <c r="FJ130" s="131">
        <v>113</v>
      </c>
      <c r="FL130" s="133">
        <f t="shared" si="1048"/>
        <v>0</v>
      </c>
      <c r="FM130" s="131">
        <v>113</v>
      </c>
      <c r="FO130" s="133">
        <f t="shared" si="1049"/>
        <v>0</v>
      </c>
      <c r="FP130" s="131">
        <v>113</v>
      </c>
      <c r="FR130" s="133">
        <f t="shared" si="1050"/>
        <v>0</v>
      </c>
      <c r="FS130" s="131">
        <v>113</v>
      </c>
      <c r="FU130" s="133">
        <f t="shared" si="1051"/>
        <v>0</v>
      </c>
      <c r="FV130" s="131">
        <v>113</v>
      </c>
      <c r="FX130" s="133">
        <f t="shared" si="1052"/>
        <v>0</v>
      </c>
      <c r="FY130" s="131">
        <v>113</v>
      </c>
      <c r="GA130" s="133">
        <f t="shared" si="1053"/>
        <v>0</v>
      </c>
      <c r="GB130" s="131">
        <v>113</v>
      </c>
      <c r="GD130" s="133">
        <f t="shared" si="1054"/>
        <v>0</v>
      </c>
      <c r="GE130" s="131">
        <v>113</v>
      </c>
      <c r="GG130" s="133">
        <f t="shared" si="1055"/>
        <v>0</v>
      </c>
      <c r="GH130" s="131">
        <v>113</v>
      </c>
      <c r="GJ130" s="133">
        <f t="shared" si="1056"/>
        <v>0</v>
      </c>
      <c r="GK130" s="131">
        <v>113</v>
      </c>
      <c r="GM130" s="133">
        <f t="shared" si="1057"/>
        <v>0</v>
      </c>
      <c r="GN130" s="131">
        <v>113</v>
      </c>
    </row>
    <row r="131" spans="1:211" x14ac:dyDescent="0.25">
      <c r="A131" s="65">
        <f t="shared" si="681"/>
        <v>0</v>
      </c>
      <c r="B131" s="65">
        <f t="shared" si="682"/>
        <v>0</v>
      </c>
      <c r="C131" s="227">
        <v>114</v>
      </c>
      <c r="D131" s="54">
        <f t="shared" si="692"/>
        <v>0</v>
      </c>
      <c r="E131" s="78">
        <f t="shared" si="793"/>
        <v>0</v>
      </c>
      <c r="F131" s="78"/>
      <c r="G131" s="55">
        <f t="shared" si="693"/>
        <v>0</v>
      </c>
      <c r="H131" s="56">
        <f t="shared" si="683"/>
        <v>0</v>
      </c>
      <c r="I131" s="78">
        <f t="shared" si="761"/>
        <v>40</v>
      </c>
      <c r="J131" s="78">
        <f t="shared" si="694"/>
        <v>0</v>
      </c>
      <c r="K131" s="78">
        <f t="shared" si="695"/>
        <v>0</v>
      </c>
      <c r="L131" s="78">
        <f t="shared" si="762"/>
        <v>60</v>
      </c>
      <c r="M131" s="55">
        <f t="shared" si="696"/>
        <v>0</v>
      </c>
      <c r="N131" s="56">
        <f t="shared" si="697"/>
        <v>0</v>
      </c>
      <c r="O131" s="78">
        <f t="shared" si="763"/>
        <v>0</v>
      </c>
      <c r="P131" s="78">
        <f t="shared" si="698"/>
        <v>0</v>
      </c>
      <c r="Q131" s="78">
        <f t="shared" si="699"/>
        <v>0</v>
      </c>
      <c r="R131" s="78">
        <f t="shared" si="764"/>
        <v>0</v>
      </c>
      <c r="S131" s="55">
        <f t="shared" si="700"/>
        <v>0</v>
      </c>
      <c r="T131" s="56">
        <f t="shared" si="765"/>
        <v>0</v>
      </c>
      <c r="U131" s="78">
        <f t="shared" si="766"/>
        <v>0</v>
      </c>
      <c r="V131" s="78">
        <f t="shared" si="701"/>
        <v>0</v>
      </c>
      <c r="W131" s="78">
        <f t="shared" si="702"/>
        <v>0</v>
      </c>
      <c r="X131" s="78">
        <f t="shared" si="767"/>
        <v>0</v>
      </c>
      <c r="Y131" s="55">
        <f t="shared" si="703"/>
        <v>0</v>
      </c>
      <c r="Z131" s="228">
        <f t="shared" si="704"/>
        <v>0</v>
      </c>
      <c r="AA131" s="3">
        <f t="shared" si="768"/>
        <v>0</v>
      </c>
      <c r="AB131" s="210">
        <f t="shared" si="705"/>
        <v>0</v>
      </c>
      <c r="AC131" s="210">
        <f t="shared" si="706"/>
        <v>0</v>
      </c>
      <c r="AD131" s="210">
        <f t="shared" ref="AD131" si="1186">IF(AC130=0,AC$14,0)</f>
        <v>0</v>
      </c>
      <c r="AE131" s="210">
        <f t="shared" si="708"/>
        <v>0</v>
      </c>
      <c r="AF131" s="210">
        <f t="shared" si="709"/>
        <v>0</v>
      </c>
      <c r="AG131" s="210">
        <f t="shared" ref="AG131" si="1187">IF(AF130=0,AF$14,0)</f>
        <v>0</v>
      </c>
      <c r="AH131" s="210">
        <f t="shared" si="711"/>
        <v>0</v>
      </c>
      <c r="AI131" s="210">
        <f t="shared" si="712"/>
        <v>0</v>
      </c>
      <c r="AJ131" s="210">
        <f t="shared" ref="AJ131" si="1188">IF(AI130=0,AI$14,0)</f>
        <v>0</v>
      </c>
      <c r="AK131" s="210">
        <f t="shared" si="714"/>
        <v>0</v>
      </c>
      <c r="AL131" s="210">
        <f t="shared" si="715"/>
        <v>0</v>
      </c>
      <c r="AM131" s="210">
        <f t="shared" ref="AM131" si="1189">IF(AL130=0,AL$14,0)</f>
        <v>0</v>
      </c>
      <c r="AN131" s="210">
        <f t="shared" si="717"/>
        <v>0</v>
      </c>
      <c r="AO131" s="210">
        <f t="shared" si="718"/>
        <v>0</v>
      </c>
      <c r="AP131" s="210">
        <f t="shared" ref="AP131" si="1190">IF(AO130=0,AO$14,0)</f>
        <v>0</v>
      </c>
      <c r="AQ131" s="210">
        <f t="shared" si="720"/>
        <v>0</v>
      </c>
      <c r="AR131" s="210">
        <f t="shared" si="721"/>
        <v>0</v>
      </c>
      <c r="AS131" s="210">
        <f t="shared" ref="AS131" si="1191">IF(AR130=0,AR$14,0)</f>
        <v>0</v>
      </c>
      <c r="AT131" s="210">
        <f t="shared" si="723"/>
        <v>0</v>
      </c>
      <c r="AU131" s="210">
        <f t="shared" si="724"/>
        <v>0</v>
      </c>
      <c r="AV131" s="210">
        <f t="shared" ref="AV131" si="1192">IF(AU130=0,AU$14,0)</f>
        <v>0</v>
      </c>
      <c r="AW131" s="210">
        <f t="shared" si="726"/>
        <v>0</v>
      </c>
      <c r="AX131" s="210">
        <f t="shared" si="727"/>
        <v>0</v>
      </c>
      <c r="AY131" s="210">
        <f t="shared" ref="AY131" si="1193">IF(AX130=0,AX$14,0)</f>
        <v>0</v>
      </c>
      <c r="AZ131" s="210">
        <f t="shared" si="729"/>
        <v>0</v>
      </c>
      <c r="BA131" s="210">
        <f t="shared" si="730"/>
        <v>0</v>
      </c>
      <c r="BB131" s="210">
        <f t="shared" si="777"/>
        <v>0</v>
      </c>
      <c r="BC131" s="210">
        <f t="shared" si="731"/>
        <v>0</v>
      </c>
      <c r="BD131" s="210">
        <f t="shared" si="732"/>
        <v>0</v>
      </c>
      <c r="BE131" s="210">
        <f t="shared" si="778"/>
        <v>0</v>
      </c>
      <c r="BF131" s="210">
        <f t="shared" si="733"/>
        <v>0</v>
      </c>
      <c r="BG131" s="210">
        <f t="shared" si="734"/>
        <v>0</v>
      </c>
      <c r="BH131" s="210">
        <f t="shared" si="779"/>
        <v>0</v>
      </c>
      <c r="BI131" s="210">
        <f t="shared" si="735"/>
        <v>0</v>
      </c>
      <c r="BJ131" s="210">
        <f t="shared" si="736"/>
        <v>0</v>
      </c>
      <c r="BK131" s="210">
        <f t="shared" si="780"/>
        <v>0</v>
      </c>
      <c r="BL131" s="210">
        <f t="shared" si="737"/>
        <v>0</v>
      </c>
      <c r="BM131" s="210">
        <f t="shared" si="738"/>
        <v>0</v>
      </c>
      <c r="BN131" s="210">
        <f t="shared" si="781"/>
        <v>0</v>
      </c>
      <c r="BO131" s="210">
        <f t="shared" si="739"/>
        <v>0</v>
      </c>
      <c r="BP131" s="210">
        <f t="shared" si="740"/>
        <v>0</v>
      </c>
      <c r="BQ131" s="210">
        <f t="shared" si="782"/>
        <v>0</v>
      </c>
      <c r="BR131" s="210">
        <f t="shared" si="741"/>
        <v>0</v>
      </c>
      <c r="BS131" s="210">
        <f t="shared" si="742"/>
        <v>0</v>
      </c>
      <c r="BT131" s="210">
        <f t="shared" si="783"/>
        <v>0</v>
      </c>
      <c r="BU131" s="210">
        <f t="shared" si="743"/>
        <v>0</v>
      </c>
      <c r="BV131" s="210">
        <f t="shared" si="744"/>
        <v>0</v>
      </c>
      <c r="BW131" s="210">
        <f t="shared" si="784"/>
        <v>0</v>
      </c>
      <c r="BX131" s="210">
        <f t="shared" si="745"/>
        <v>0</v>
      </c>
      <c r="BY131" s="210">
        <f t="shared" si="746"/>
        <v>0</v>
      </c>
      <c r="BZ131" s="210">
        <f t="shared" si="785"/>
        <v>0</v>
      </c>
      <c r="CA131" s="210">
        <f t="shared" si="747"/>
        <v>0</v>
      </c>
      <c r="CB131" s="210">
        <f t="shared" si="748"/>
        <v>0</v>
      </c>
      <c r="CC131" s="210">
        <f t="shared" si="786"/>
        <v>0</v>
      </c>
      <c r="CD131" s="210">
        <f t="shared" si="749"/>
        <v>0</v>
      </c>
      <c r="CE131" s="210">
        <f t="shared" si="750"/>
        <v>0</v>
      </c>
      <c r="CF131" s="210">
        <f t="shared" si="787"/>
        <v>0</v>
      </c>
      <c r="CG131" s="210">
        <f t="shared" si="751"/>
        <v>0</v>
      </c>
      <c r="CH131" s="210">
        <f t="shared" si="752"/>
        <v>0</v>
      </c>
      <c r="CI131" s="210">
        <f t="shared" si="788"/>
        <v>0</v>
      </c>
      <c r="CJ131" s="210">
        <f t="shared" si="753"/>
        <v>0</v>
      </c>
      <c r="CK131" s="210">
        <f t="shared" si="754"/>
        <v>0</v>
      </c>
      <c r="CL131" s="210">
        <f t="shared" si="789"/>
        <v>0</v>
      </c>
      <c r="CM131" s="210">
        <f t="shared" si="755"/>
        <v>0</v>
      </c>
      <c r="CN131" s="210">
        <f t="shared" si="756"/>
        <v>0</v>
      </c>
      <c r="CO131" s="210">
        <f t="shared" si="790"/>
        <v>0</v>
      </c>
      <c r="CP131" s="210">
        <f t="shared" si="757"/>
        <v>0</v>
      </c>
      <c r="CQ131" s="210">
        <f t="shared" si="758"/>
        <v>0</v>
      </c>
      <c r="CR131" s="210">
        <f t="shared" si="791"/>
        <v>0</v>
      </c>
      <c r="CS131" s="210">
        <f t="shared" si="759"/>
        <v>0</v>
      </c>
      <c r="CT131" s="210">
        <f t="shared" si="760"/>
        <v>0</v>
      </c>
      <c r="CU131" s="56">
        <f t="shared" si="792"/>
        <v>0</v>
      </c>
      <c r="CV131" s="64"/>
      <c r="CX131" s="133">
        <f t="shared" si="1026"/>
        <v>0</v>
      </c>
      <c r="CY131" s="131">
        <v>114</v>
      </c>
      <c r="DA131" s="133">
        <f t="shared" si="1027"/>
        <v>0</v>
      </c>
      <c r="DB131" s="131">
        <v>114</v>
      </c>
      <c r="DD131" s="133">
        <f t="shared" si="1028"/>
        <v>0</v>
      </c>
      <c r="DE131" s="131">
        <v>114</v>
      </c>
      <c r="DG131" s="133">
        <f t="shared" si="1029"/>
        <v>0</v>
      </c>
      <c r="DH131" s="131">
        <v>114</v>
      </c>
      <c r="DJ131" s="133">
        <f t="shared" si="1030"/>
        <v>0</v>
      </c>
      <c r="DK131" s="131">
        <v>114</v>
      </c>
      <c r="DM131" s="133">
        <f t="shared" si="1031"/>
        <v>0</v>
      </c>
      <c r="DN131" s="131">
        <v>114</v>
      </c>
      <c r="DP131" s="133">
        <f t="shared" si="1032"/>
        <v>0</v>
      </c>
      <c r="DQ131" s="131">
        <v>114</v>
      </c>
      <c r="DS131" s="133">
        <f t="shared" si="1033"/>
        <v>0</v>
      </c>
      <c r="DT131" s="131">
        <v>114</v>
      </c>
      <c r="DV131" s="133">
        <f t="shared" si="1034"/>
        <v>0</v>
      </c>
      <c r="DW131" s="131">
        <v>114</v>
      </c>
      <c r="DY131" s="133">
        <f t="shared" si="1035"/>
        <v>0</v>
      </c>
      <c r="DZ131" s="131">
        <v>114</v>
      </c>
      <c r="EB131" s="133">
        <f t="shared" si="1036"/>
        <v>0</v>
      </c>
      <c r="EC131" s="131">
        <v>114</v>
      </c>
      <c r="EE131" s="133">
        <f t="shared" si="1037"/>
        <v>0</v>
      </c>
      <c r="EF131" s="131">
        <v>114</v>
      </c>
      <c r="EH131" s="133">
        <f t="shared" si="1038"/>
        <v>0</v>
      </c>
      <c r="EI131" s="131">
        <v>114</v>
      </c>
      <c r="EK131" s="133">
        <f t="shared" si="1039"/>
        <v>0</v>
      </c>
      <c r="EL131" s="131">
        <v>114</v>
      </c>
      <c r="EN131" s="133">
        <f t="shared" si="1040"/>
        <v>0</v>
      </c>
      <c r="EO131" s="131">
        <v>114</v>
      </c>
      <c r="EQ131" s="133">
        <f t="shared" si="1041"/>
        <v>0</v>
      </c>
      <c r="ER131" s="131">
        <v>114</v>
      </c>
      <c r="ET131" s="133">
        <f t="shared" si="1042"/>
        <v>0</v>
      </c>
      <c r="EU131" s="131">
        <v>114</v>
      </c>
      <c r="EW131" s="133">
        <f t="shared" si="1043"/>
        <v>0</v>
      </c>
      <c r="EX131" s="131">
        <v>114</v>
      </c>
      <c r="EZ131" s="133">
        <f t="shared" si="1044"/>
        <v>0</v>
      </c>
      <c r="FA131" s="131">
        <v>114</v>
      </c>
      <c r="FC131" s="133">
        <f t="shared" si="1045"/>
        <v>0</v>
      </c>
      <c r="FD131" s="131">
        <v>114</v>
      </c>
      <c r="FF131" s="133">
        <f t="shared" si="1046"/>
        <v>0</v>
      </c>
      <c r="FG131" s="131">
        <v>114</v>
      </c>
      <c r="FI131" s="133">
        <f t="shared" si="1047"/>
        <v>0</v>
      </c>
      <c r="FJ131" s="131">
        <v>114</v>
      </c>
      <c r="FL131" s="133">
        <f t="shared" si="1048"/>
        <v>0</v>
      </c>
      <c r="FM131" s="131">
        <v>114</v>
      </c>
      <c r="FO131" s="133">
        <f t="shared" si="1049"/>
        <v>0</v>
      </c>
      <c r="FP131" s="131">
        <v>114</v>
      </c>
      <c r="FR131" s="133">
        <f t="shared" si="1050"/>
        <v>0</v>
      </c>
      <c r="FS131" s="131">
        <v>114</v>
      </c>
      <c r="FU131" s="133">
        <f t="shared" si="1051"/>
        <v>0</v>
      </c>
      <c r="FV131" s="131">
        <v>114</v>
      </c>
      <c r="FX131" s="133">
        <f t="shared" si="1052"/>
        <v>0</v>
      </c>
      <c r="FY131" s="131">
        <v>114</v>
      </c>
      <c r="GA131" s="133">
        <f t="shared" si="1053"/>
        <v>0</v>
      </c>
      <c r="GB131" s="131">
        <v>114</v>
      </c>
      <c r="GD131" s="133">
        <f t="shared" si="1054"/>
        <v>0</v>
      </c>
      <c r="GE131" s="131">
        <v>114</v>
      </c>
      <c r="GG131" s="133">
        <f t="shared" si="1055"/>
        <v>0</v>
      </c>
      <c r="GH131" s="131">
        <v>114</v>
      </c>
      <c r="GJ131" s="133">
        <f t="shared" si="1056"/>
        <v>0</v>
      </c>
      <c r="GK131" s="131">
        <v>114</v>
      </c>
      <c r="GM131" s="133">
        <f t="shared" si="1057"/>
        <v>0</v>
      </c>
      <c r="GN131" s="131">
        <v>114</v>
      </c>
    </row>
    <row r="132" spans="1:211" x14ac:dyDescent="0.25">
      <c r="A132" s="65">
        <f t="shared" si="681"/>
        <v>0</v>
      </c>
      <c r="B132" s="65">
        <f t="shared" si="682"/>
        <v>0</v>
      </c>
      <c r="C132" s="227">
        <v>115</v>
      </c>
      <c r="D132" s="54">
        <f t="shared" si="692"/>
        <v>0</v>
      </c>
      <c r="E132" s="78">
        <f t="shared" si="793"/>
        <v>0</v>
      </c>
      <c r="F132" s="78"/>
      <c r="G132" s="55">
        <f t="shared" si="693"/>
        <v>0</v>
      </c>
      <c r="H132" s="56">
        <f t="shared" si="683"/>
        <v>0</v>
      </c>
      <c r="I132" s="78">
        <f t="shared" si="761"/>
        <v>40</v>
      </c>
      <c r="J132" s="78">
        <f t="shared" si="694"/>
        <v>0</v>
      </c>
      <c r="K132" s="78">
        <f t="shared" si="695"/>
        <v>0</v>
      </c>
      <c r="L132" s="78">
        <f t="shared" si="762"/>
        <v>60</v>
      </c>
      <c r="M132" s="55">
        <f t="shared" si="696"/>
        <v>0</v>
      </c>
      <c r="N132" s="56">
        <f t="shared" si="697"/>
        <v>0</v>
      </c>
      <c r="O132" s="78">
        <f t="shared" si="763"/>
        <v>0</v>
      </c>
      <c r="P132" s="78">
        <f t="shared" si="698"/>
        <v>0</v>
      </c>
      <c r="Q132" s="78">
        <f t="shared" si="699"/>
        <v>0</v>
      </c>
      <c r="R132" s="78">
        <f t="shared" si="764"/>
        <v>0</v>
      </c>
      <c r="S132" s="55">
        <f t="shared" si="700"/>
        <v>0</v>
      </c>
      <c r="T132" s="56">
        <f t="shared" si="765"/>
        <v>0</v>
      </c>
      <c r="U132" s="78">
        <f t="shared" si="766"/>
        <v>0</v>
      </c>
      <c r="V132" s="78">
        <f t="shared" si="701"/>
        <v>0</v>
      </c>
      <c r="W132" s="78">
        <f t="shared" si="702"/>
        <v>0</v>
      </c>
      <c r="X132" s="78">
        <f t="shared" si="767"/>
        <v>0</v>
      </c>
      <c r="Y132" s="55">
        <f t="shared" si="703"/>
        <v>0</v>
      </c>
      <c r="Z132" s="228">
        <f t="shared" si="704"/>
        <v>0</v>
      </c>
      <c r="AA132" s="3">
        <f t="shared" si="768"/>
        <v>0</v>
      </c>
      <c r="AB132" s="210">
        <f t="shared" si="705"/>
        <v>0</v>
      </c>
      <c r="AC132" s="210">
        <f t="shared" si="706"/>
        <v>0</v>
      </c>
      <c r="AD132" s="210">
        <f t="shared" ref="AD132" si="1194">IF(AC131=0,AC$14,0)</f>
        <v>0</v>
      </c>
      <c r="AE132" s="210">
        <f t="shared" si="708"/>
        <v>0</v>
      </c>
      <c r="AF132" s="210">
        <f t="shared" si="709"/>
        <v>0</v>
      </c>
      <c r="AG132" s="210">
        <f t="shared" ref="AG132" si="1195">IF(AF131=0,AF$14,0)</f>
        <v>0</v>
      </c>
      <c r="AH132" s="210">
        <f t="shared" si="711"/>
        <v>0</v>
      </c>
      <c r="AI132" s="210">
        <f t="shared" si="712"/>
        <v>0</v>
      </c>
      <c r="AJ132" s="210">
        <f t="shared" ref="AJ132" si="1196">IF(AI131=0,AI$14,0)</f>
        <v>0</v>
      </c>
      <c r="AK132" s="210">
        <f t="shared" si="714"/>
        <v>0</v>
      </c>
      <c r="AL132" s="210">
        <f t="shared" si="715"/>
        <v>0</v>
      </c>
      <c r="AM132" s="210">
        <f t="shared" ref="AM132" si="1197">IF(AL131=0,AL$14,0)</f>
        <v>0</v>
      </c>
      <c r="AN132" s="210">
        <f t="shared" si="717"/>
        <v>0</v>
      </c>
      <c r="AO132" s="210">
        <f t="shared" si="718"/>
        <v>0</v>
      </c>
      <c r="AP132" s="210">
        <f t="shared" ref="AP132" si="1198">IF(AO131=0,AO$14,0)</f>
        <v>0</v>
      </c>
      <c r="AQ132" s="210">
        <f t="shared" si="720"/>
        <v>0</v>
      </c>
      <c r="AR132" s="210">
        <f t="shared" si="721"/>
        <v>0</v>
      </c>
      <c r="AS132" s="210">
        <f t="shared" ref="AS132" si="1199">IF(AR131=0,AR$14,0)</f>
        <v>0</v>
      </c>
      <c r="AT132" s="210">
        <f t="shared" si="723"/>
        <v>0</v>
      </c>
      <c r="AU132" s="210">
        <f t="shared" si="724"/>
        <v>0</v>
      </c>
      <c r="AV132" s="210">
        <f t="shared" ref="AV132" si="1200">IF(AU131=0,AU$14,0)</f>
        <v>0</v>
      </c>
      <c r="AW132" s="210">
        <f t="shared" si="726"/>
        <v>0</v>
      </c>
      <c r="AX132" s="210">
        <f t="shared" si="727"/>
        <v>0</v>
      </c>
      <c r="AY132" s="210">
        <f t="shared" ref="AY132" si="1201">IF(AX131=0,AX$14,0)</f>
        <v>0</v>
      </c>
      <c r="AZ132" s="210">
        <f t="shared" si="729"/>
        <v>0</v>
      </c>
      <c r="BA132" s="210">
        <f t="shared" si="730"/>
        <v>0</v>
      </c>
      <c r="BB132" s="210">
        <f t="shared" si="777"/>
        <v>0</v>
      </c>
      <c r="BC132" s="210">
        <f t="shared" si="731"/>
        <v>0</v>
      </c>
      <c r="BD132" s="210">
        <f t="shared" si="732"/>
        <v>0</v>
      </c>
      <c r="BE132" s="210">
        <f t="shared" si="778"/>
        <v>0</v>
      </c>
      <c r="BF132" s="210">
        <f t="shared" si="733"/>
        <v>0</v>
      </c>
      <c r="BG132" s="210">
        <f t="shared" si="734"/>
        <v>0</v>
      </c>
      <c r="BH132" s="210">
        <f t="shared" si="779"/>
        <v>0</v>
      </c>
      <c r="BI132" s="210">
        <f t="shared" si="735"/>
        <v>0</v>
      </c>
      <c r="BJ132" s="210">
        <f t="shared" si="736"/>
        <v>0</v>
      </c>
      <c r="BK132" s="210">
        <f t="shared" si="780"/>
        <v>0</v>
      </c>
      <c r="BL132" s="210">
        <f t="shared" si="737"/>
        <v>0</v>
      </c>
      <c r="BM132" s="210">
        <f t="shared" si="738"/>
        <v>0</v>
      </c>
      <c r="BN132" s="210">
        <f t="shared" si="781"/>
        <v>0</v>
      </c>
      <c r="BO132" s="210">
        <f t="shared" si="739"/>
        <v>0</v>
      </c>
      <c r="BP132" s="210">
        <f t="shared" si="740"/>
        <v>0</v>
      </c>
      <c r="BQ132" s="210">
        <f t="shared" si="782"/>
        <v>0</v>
      </c>
      <c r="BR132" s="210">
        <f t="shared" si="741"/>
        <v>0</v>
      </c>
      <c r="BS132" s="210">
        <f t="shared" si="742"/>
        <v>0</v>
      </c>
      <c r="BT132" s="210">
        <f t="shared" si="783"/>
        <v>0</v>
      </c>
      <c r="BU132" s="210">
        <f t="shared" si="743"/>
        <v>0</v>
      </c>
      <c r="BV132" s="210">
        <f t="shared" si="744"/>
        <v>0</v>
      </c>
      <c r="BW132" s="210">
        <f t="shared" si="784"/>
        <v>0</v>
      </c>
      <c r="BX132" s="210">
        <f t="shared" si="745"/>
        <v>0</v>
      </c>
      <c r="BY132" s="210">
        <f t="shared" si="746"/>
        <v>0</v>
      </c>
      <c r="BZ132" s="210">
        <f t="shared" si="785"/>
        <v>0</v>
      </c>
      <c r="CA132" s="210">
        <f t="shared" si="747"/>
        <v>0</v>
      </c>
      <c r="CB132" s="210">
        <f t="shared" si="748"/>
        <v>0</v>
      </c>
      <c r="CC132" s="210">
        <f t="shared" si="786"/>
        <v>0</v>
      </c>
      <c r="CD132" s="210">
        <f t="shared" si="749"/>
        <v>0</v>
      </c>
      <c r="CE132" s="210">
        <f t="shared" si="750"/>
        <v>0</v>
      </c>
      <c r="CF132" s="210">
        <f t="shared" si="787"/>
        <v>0</v>
      </c>
      <c r="CG132" s="210">
        <f t="shared" si="751"/>
        <v>0</v>
      </c>
      <c r="CH132" s="210">
        <f t="shared" si="752"/>
        <v>0</v>
      </c>
      <c r="CI132" s="210">
        <f t="shared" si="788"/>
        <v>0</v>
      </c>
      <c r="CJ132" s="210">
        <f t="shared" si="753"/>
        <v>0</v>
      </c>
      <c r="CK132" s="210">
        <f t="shared" si="754"/>
        <v>0</v>
      </c>
      <c r="CL132" s="210">
        <f t="shared" si="789"/>
        <v>0</v>
      </c>
      <c r="CM132" s="210">
        <f t="shared" si="755"/>
        <v>0</v>
      </c>
      <c r="CN132" s="210">
        <f t="shared" si="756"/>
        <v>0</v>
      </c>
      <c r="CO132" s="210">
        <f t="shared" si="790"/>
        <v>0</v>
      </c>
      <c r="CP132" s="210">
        <f t="shared" si="757"/>
        <v>0</v>
      </c>
      <c r="CQ132" s="210">
        <f t="shared" si="758"/>
        <v>0</v>
      </c>
      <c r="CR132" s="210">
        <f t="shared" si="791"/>
        <v>0</v>
      </c>
      <c r="CS132" s="210">
        <f t="shared" si="759"/>
        <v>0</v>
      </c>
      <c r="CT132" s="210">
        <f t="shared" si="760"/>
        <v>0</v>
      </c>
      <c r="CU132" s="56">
        <f t="shared" si="792"/>
        <v>0</v>
      </c>
      <c r="CV132" s="64"/>
      <c r="CX132" s="133">
        <f t="shared" si="1026"/>
        <v>0</v>
      </c>
      <c r="CY132" s="131">
        <v>115</v>
      </c>
      <c r="DA132" s="133">
        <f t="shared" si="1027"/>
        <v>0</v>
      </c>
      <c r="DB132" s="131">
        <v>115</v>
      </c>
      <c r="DD132" s="133">
        <f t="shared" si="1028"/>
        <v>0</v>
      </c>
      <c r="DE132" s="131">
        <v>115</v>
      </c>
      <c r="DG132" s="133">
        <f t="shared" si="1029"/>
        <v>0</v>
      </c>
      <c r="DH132" s="131">
        <v>115</v>
      </c>
      <c r="DJ132" s="133">
        <f t="shared" si="1030"/>
        <v>0</v>
      </c>
      <c r="DK132" s="131">
        <v>115</v>
      </c>
      <c r="DM132" s="133">
        <f t="shared" si="1031"/>
        <v>0</v>
      </c>
      <c r="DN132" s="131">
        <v>115</v>
      </c>
      <c r="DP132" s="133">
        <f t="shared" si="1032"/>
        <v>0</v>
      </c>
      <c r="DQ132" s="131">
        <v>115</v>
      </c>
      <c r="DS132" s="133">
        <f t="shared" si="1033"/>
        <v>0</v>
      </c>
      <c r="DT132" s="131">
        <v>115</v>
      </c>
      <c r="DV132" s="133">
        <f t="shared" si="1034"/>
        <v>0</v>
      </c>
      <c r="DW132" s="131">
        <v>115</v>
      </c>
      <c r="DY132" s="133">
        <f t="shared" si="1035"/>
        <v>0</v>
      </c>
      <c r="DZ132" s="131">
        <v>115</v>
      </c>
      <c r="EB132" s="133">
        <f t="shared" si="1036"/>
        <v>0</v>
      </c>
      <c r="EC132" s="131">
        <v>115</v>
      </c>
      <c r="EE132" s="133">
        <f t="shared" si="1037"/>
        <v>0</v>
      </c>
      <c r="EF132" s="131">
        <v>115</v>
      </c>
      <c r="EH132" s="133">
        <f t="shared" si="1038"/>
        <v>0</v>
      </c>
      <c r="EI132" s="131">
        <v>115</v>
      </c>
      <c r="EK132" s="133">
        <f t="shared" si="1039"/>
        <v>0</v>
      </c>
      <c r="EL132" s="131">
        <v>115</v>
      </c>
      <c r="EN132" s="133">
        <f t="shared" si="1040"/>
        <v>0</v>
      </c>
      <c r="EO132" s="131">
        <v>115</v>
      </c>
      <c r="EQ132" s="133">
        <f t="shared" si="1041"/>
        <v>0</v>
      </c>
      <c r="ER132" s="131">
        <v>115</v>
      </c>
      <c r="ET132" s="133">
        <f t="shared" si="1042"/>
        <v>0</v>
      </c>
      <c r="EU132" s="131">
        <v>115</v>
      </c>
      <c r="EW132" s="133">
        <f t="shared" si="1043"/>
        <v>0</v>
      </c>
      <c r="EX132" s="131">
        <v>115</v>
      </c>
      <c r="EZ132" s="133">
        <f t="shared" si="1044"/>
        <v>0</v>
      </c>
      <c r="FA132" s="131">
        <v>115</v>
      </c>
      <c r="FC132" s="133">
        <f t="shared" si="1045"/>
        <v>0</v>
      </c>
      <c r="FD132" s="131">
        <v>115</v>
      </c>
      <c r="FF132" s="133">
        <f t="shared" si="1046"/>
        <v>0</v>
      </c>
      <c r="FG132" s="131">
        <v>115</v>
      </c>
      <c r="FI132" s="133">
        <f t="shared" si="1047"/>
        <v>0</v>
      </c>
      <c r="FJ132" s="131">
        <v>115</v>
      </c>
      <c r="FL132" s="133">
        <f t="shared" si="1048"/>
        <v>0</v>
      </c>
      <c r="FM132" s="131">
        <v>115</v>
      </c>
      <c r="FO132" s="133">
        <f t="shared" si="1049"/>
        <v>0</v>
      </c>
      <c r="FP132" s="131">
        <v>115</v>
      </c>
      <c r="FR132" s="133">
        <f t="shared" si="1050"/>
        <v>0</v>
      </c>
      <c r="FS132" s="131">
        <v>115</v>
      </c>
      <c r="FU132" s="133">
        <f t="shared" si="1051"/>
        <v>0</v>
      </c>
      <c r="FV132" s="131">
        <v>115</v>
      </c>
      <c r="FX132" s="133">
        <f t="shared" si="1052"/>
        <v>0</v>
      </c>
      <c r="FY132" s="131">
        <v>115</v>
      </c>
      <c r="GA132" s="133">
        <f t="shared" si="1053"/>
        <v>0</v>
      </c>
      <c r="GB132" s="131">
        <v>115</v>
      </c>
      <c r="GD132" s="133">
        <f t="shared" si="1054"/>
        <v>0</v>
      </c>
      <c r="GE132" s="131">
        <v>115</v>
      </c>
      <c r="GG132" s="133">
        <f t="shared" si="1055"/>
        <v>0</v>
      </c>
      <c r="GH132" s="131">
        <v>115</v>
      </c>
      <c r="GJ132" s="133">
        <f t="shared" si="1056"/>
        <v>0</v>
      </c>
      <c r="GK132" s="131">
        <v>115</v>
      </c>
      <c r="GM132" s="133">
        <f t="shared" si="1057"/>
        <v>0</v>
      </c>
      <c r="GN132" s="131">
        <v>115</v>
      </c>
    </row>
    <row r="133" spans="1:211" x14ac:dyDescent="0.25">
      <c r="A133" s="65">
        <f t="shared" si="681"/>
        <v>0</v>
      </c>
      <c r="B133" s="65">
        <f t="shared" si="682"/>
        <v>0</v>
      </c>
      <c r="C133" s="227">
        <v>116</v>
      </c>
      <c r="D133" s="54">
        <f t="shared" si="692"/>
        <v>0</v>
      </c>
      <c r="E133" s="78">
        <f t="shared" si="793"/>
        <v>0</v>
      </c>
      <c r="F133" s="78"/>
      <c r="G133" s="55">
        <f t="shared" si="693"/>
        <v>0</v>
      </c>
      <c r="H133" s="56">
        <f t="shared" si="683"/>
        <v>0</v>
      </c>
      <c r="I133" s="78">
        <f t="shared" si="761"/>
        <v>40</v>
      </c>
      <c r="J133" s="78">
        <f t="shared" si="694"/>
        <v>0</v>
      </c>
      <c r="K133" s="78">
        <f t="shared" si="695"/>
        <v>0</v>
      </c>
      <c r="L133" s="78">
        <f t="shared" si="762"/>
        <v>60</v>
      </c>
      <c r="M133" s="55">
        <f t="shared" si="696"/>
        <v>0</v>
      </c>
      <c r="N133" s="56">
        <f t="shared" si="697"/>
        <v>0</v>
      </c>
      <c r="O133" s="78">
        <f t="shared" si="763"/>
        <v>0</v>
      </c>
      <c r="P133" s="78">
        <f t="shared" si="698"/>
        <v>0</v>
      </c>
      <c r="Q133" s="78">
        <f t="shared" si="699"/>
        <v>0</v>
      </c>
      <c r="R133" s="78">
        <f t="shared" si="764"/>
        <v>0</v>
      </c>
      <c r="S133" s="55">
        <f t="shared" si="700"/>
        <v>0</v>
      </c>
      <c r="T133" s="56">
        <f t="shared" si="765"/>
        <v>0</v>
      </c>
      <c r="U133" s="78">
        <f t="shared" si="766"/>
        <v>0</v>
      </c>
      <c r="V133" s="78">
        <f t="shared" si="701"/>
        <v>0</v>
      </c>
      <c r="W133" s="78">
        <f t="shared" si="702"/>
        <v>0</v>
      </c>
      <c r="X133" s="78">
        <f t="shared" si="767"/>
        <v>0</v>
      </c>
      <c r="Y133" s="55">
        <f t="shared" si="703"/>
        <v>0</v>
      </c>
      <c r="Z133" s="228">
        <f t="shared" si="704"/>
        <v>0</v>
      </c>
      <c r="AA133" s="3">
        <f t="shared" si="768"/>
        <v>0</v>
      </c>
      <c r="AB133" s="210">
        <f t="shared" si="705"/>
        <v>0</v>
      </c>
      <c r="AC133" s="210">
        <f t="shared" si="706"/>
        <v>0</v>
      </c>
      <c r="AD133" s="210">
        <f t="shared" ref="AD133" si="1202">IF(AC132=0,AC$14,0)</f>
        <v>0</v>
      </c>
      <c r="AE133" s="210">
        <f t="shared" si="708"/>
        <v>0</v>
      </c>
      <c r="AF133" s="210">
        <f t="shared" si="709"/>
        <v>0</v>
      </c>
      <c r="AG133" s="210">
        <f t="shared" ref="AG133" si="1203">IF(AF132=0,AF$14,0)</f>
        <v>0</v>
      </c>
      <c r="AH133" s="210">
        <f t="shared" si="711"/>
        <v>0</v>
      </c>
      <c r="AI133" s="210">
        <f t="shared" si="712"/>
        <v>0</v>
      </c>
      <c r="AJ133" s="210">
        <f t="shared" ref="AJ133" si="1204">IF(AI132=0,AI$14,0)</f>
        <v>0</v>
      </c>
      <c r="AK133" s="210">
        <f t="shared" si="714"/>
        <v>0</v>
      </c>
      <c r="AL133" s="210">
        <f t="shared" si="715"/>
        <v>0</v>
      </c>
      <c r="AM133" s="210">
        <f t="shared" ref="AM133" si="1205">IF(AL132=0,AL$14,0)</f>
        <v>0</v>
      </c>
      <c r="AN133" s="210">
        <f t="shared" si="717"/>
        <v>0</v>
      </c>
      <c r="AO133" s="210">
        <f t="shared" si="718"/>
        <v>0</v>
      </c>
      <c r="AP133" s="210">
        <f t="shared" ref="AP133" si="1206">IF(AO132=0,AO$14,0)</f>
        <v>0</v>
      </c>
      <c r="AQ133" s="210">
        <f t="shared" si="720"/>
        <v>0</v>
      </c>
      <c r="AR133" s="210">
        <f t="shared" si="721"/>
        <v>0</v>
      </c>
      <c r="AS133" s="210">
        <f t="shared" ref="AS133" si="1207">IF(AR132=0,AR$14,0)</f>
        <v>0</v>
      </c>
      <c r="AT133" s="210">
        <f t="shared" si="723"/>
        <v>0</v>
      </c>
      <c r="AU133" s="210">
        <f t="shared" si="724"/>
        <v>0</v>
      </c>
      <c r="AV133" s="210">
        <f t="shared" ref="AV133" si="1208">IF(AU132=0,AU$14,0)</f>
        <v>0</v>
      </c>
      <c r="AW133" s="210">
        <f t="shared" si="726"/>
        <v>0</v>
      </c>
      <c r="AX133" s="210">
        <f t="shared" si="727"/>
        <v>0</v>
      </c>
      <c r="AY133" s="210">
        <f t="shared" ref="AY133" si="1209">IF(AX132=0,AX$14,0)</f>
        <v>0</v>
      </c>
      <c r="AZ133" s="210">
        <f t="shared" si="729"/>
        <v>0</v>
      </c>
      <c r="BA133" s="210">
        <f t="shared" si="730"/>
        <v>0</v>
      </c>
      <c r="BB133" s="210">
        <f t="shared" si="777"/>
        <v>0</v>
      </c>
      <c r="BC133" s="210">
        <f t="shared" si="731"/>
        <v>0</v>
      </c>
      <c r="BD133" s="210">
        <f t="shared" si="732"/>
        <v>0</v>
      </c>
      <c r="BE133" s="210">
        <f t="shared" si="778"/>
        <v>0</v>
      </c>
      <c r="BF133" s="210">
        <f t="shared" si="733"/>
        <v>0</v>
      </c>
      <c r="BG133" s="210">
        <f t="shared" si="734"/>
        <v>0</v>
      </c>
      <c r="BH133" s="210">
        <f t="shared" si="779"/>
        <v>0</v>
      </c>
      <c r="BI133" s="210">
        <f t="shared" si="735"/>
        <v>0</v>
      </c>
      <c r="BJ133" s="210">
        <f t="shared" si="736"/>
        <v>0</v>
      </c>
      <c r="BK133" s="210">
        <f t="shared" si="780"/>
        <v>0</v>
      </c>
      <c r="BL133" s="210">
        <f t="shared" si="737"/>
        <v>0</v>
      </c>
      <c r="BM133" s="210">
        <f t="shared" si="738"/>
        <v>0</v>
      </c>
      <c r="BN133" s="210">
        <f t="shared" si="781"/>
        <v>0</v>
      </c>
      <c r="BO133" s="210">
        <f t="shared" si="739"/>
        <v>0</v>
      </c>
      <c r="BP133" s="210">
        <f t="shared" si="740"/>
        <v>0</v>
      </c>
      <c r="BQ133" s="210">
        <f t="shared" si="782"/>
        <v>0</v>
      </c>
      <c r="BR133" s="210">
        <f t="shared" si="741"/>
        <v>0</v>
      </c>
      <c r="BS133" s="210">
        <f t="shared" si="742"/>
        <v>0</v>
      </c>
      <c r="BT133" s="210">
        <f t="shared" si="783"/>
        <v>0</v>
      </c>
      <c r="BU133" s="210">
        <f t="shared" si="743"/>
        <v>0</v>
      </c>
      <c r="BV133" s="210">
        <f t="shared" si="744"/>
        <v>0</v>
      </c>
      <c r="BW133" s="210">
        <f t="shared" si="784"/>
        <v>0</v>
      </c>
      <c r="BX133" s="210">
        <f t="shared" si="745"/>
        <v>0</v>
      </c>
      <c r="BY133" s="210">
        <f t="shared" si="746"/>
        <v>0</v>
      </c>
      <c r="BZ133" s="210">
        <f t="shared" si="785"/>
        <v>0</v>
      </c>
      <c r="CA133" s="210">
        <f t="shared" si="747"/>
        <v>0</v>
      </c>
      <c r="CB133" s="210">
        <f t="shared" si="748"/>
        <v>0</v>
      </c>
      <c r="CC133" s="210">
        <f t="shared" si="786"/>
        <v>0</v>
      </c>
      <c r="CD133" s="210">
        <f t="shared" si="749"/>
        <v>0</v>
      </c>
      <c r="CE133" s="210">
        <f t="shared" si="750"/>
        <v>0</v>
      </c>
      <c r="CF133" s="210">
        <f t="shared" si="787"/>
        <v>0</v>
      </c>
      <c r="CG133" s="210">
        <f t="shared" si="751"/>
        <v>0</v>
      </c>
      <c r="CH133" s="210">
        <f t="shared" si="752"/>
        <v>0</v>
      </c>
      <c r="CI133" s="210">
        <f t="shared" si="788"/>
        <v>0</v>
      </c>
      <c r="CJ133" s="210">
        <f t="shared" si="753"/>
        <v>0</v>
      </c>
      <c r="CK133" s="210">
        <f t="shared" si="754"/>
        <v>0</v>
      </c>
      <c r="CL133" s="210">
        <f t="shared" si="789"/>
        <v>0</v>
      </c>
      <c r="CM133" s="210">
        <f t="shared" si="755"/>
        <v>0</v>
      </c>
      <c r="CN133" s="210">
        <f t="shared" si="756"/>
        <v>0</v>
      </c>
      <c r="CO133" s="210">
        <f t="shared" si="790"/>
        <v>0</v>
      </c>
      <c r="CP133" s="210">
        <f t="shared" si="757"/>
        <v>0</v>
      </c>
      <c r="CQ133" s="210">
        <f t="shared" si="758"/>
        <v>0</v>
      </c>
      <c r="CR133" s="210">
        <f t="shared" si="791"/>
        <v>0</v>
      </c>
      <c r="CS133" s="210">
        <f t="shared" si="759"/>
        <v>0</v>
      </c>
      <c r="CT133" s="210">
        <f t="shared" si="760"/>
        <v>0</v>
      </c>
      <c r="CU133" s="56">
        <f t="shared" si="792"/>
        <v>0</v>
      </c>
      <c r="CV133" s="64"/>
      <c r="CX133" s="133">
        <f t="shared" si="1026"/>
        <v>0</v>
      </c>
      <c r="CY133" s="131">
        <v>116</v>
      </c>
      <c r="DA133" s="133">
        <f t="shared" si="1027"/>
        <v>0</v>
      </c>
      <c r="DB133" s="131">
        <v>116</v>
      </c>
      <c r="DD133" s="133">
        <f t="shared" si="1028"/>
        <v>0</v>
      </c>
      <c r="DE133" s="131">
        <v>116</v>
      </c>
      <c r="DG133" s="133">
        <f t="shared" si="1029"/>
        <v>0</v>
      </c>
      <c r="DH133" s="131">
        <v>116</v>
      </c>
      <c r="DJ133" s="133">
        <f t="shared" si="1030"/>
        <v>0</v>
      </c>
      <c r="DK133" s="131">
        <v>116</v>
      </c>
      <c r="DM133" s="133">
        <f t="shared" si="1031"/>
        <v>0</v>
      </c>
      <c r="DN133" s="131">
        <v>116</v>
      </c>
      <c r="DP133" s="133">
        <f t="shared" si="1032"/>
        <v>0</v>
      </c>
      <c r="DQ133" s="131">
        <v>116</v>
      </c>
      <c r="DS133" s="133">
        <f t="shared" si="1033"/>
        <v>0</v>
      </c>
      <c r="DT133" s="131">
        <v>116</v>
      </c>
      <c r="DV133" s="133">
        <f t="shared" si="1034"/>
        <v>0</v>
      </c>
      <c r="DW133" s="131">
        <v>116</v>
      </c>
      <c r="DY133" s="133">
        <f t="shared" si="1035"/>
        <v>0</v>
      </c>
      <c r="DZ133" s="131">
        <v>116</v>
      </c>
      <c r="EB133" s="133">
        <f t="shared" si="1036"/>
        <v>0</v>
      </c>
      <c r="EC133" s="131">
        <v>116</v>
      </c>
      <c r="EE133" s="133">
        <f t="shared" si="1037"/>
        <v>0</v>
      </c>
      <c r="EF133" s="131">
        <v>116</v>
      </c>
      <c r="EH133" s="133">
        <f t="shared" si="1038"/>
        <v>0</v>
      </c>
      <c r="EI133" s="131">
        <v>116</v>
      </c>
      <c r="EK133" s="133">
        <f t="shared" si="1039"/>
        <v>0</v>
      </c>
      <c r="EL133" s="131">
        <v>116</v>
      </c>
      <c r="EN133" s="133">
        <f t="shared" si="1040"/>
        <v>0</v>
      </c>
      <c r="EO133" s="131">
        <v>116</v>
      </c>
      <c r="EQ133" s="133">
        <f t="shared" si="1041"/>
        <v>0</v>
      </c>
      <c r="ER133" s="131">
        <v>116</v>
      </c>
      <c r="ET133" s="133">
        <f t="shared" si="1042"/>
        <v>0</v>
      </c>
      <c r="EU133" s="131">
        <v>116</v>
      </c>
      <c r="EW133" s="133">
        <f t="shared" si="1043"/>
        <v>0</v>
      </c>
      <c r="EX133" s="131">
        <v>116</v>
      </c>
      <c r="EZ133" s="133">
        <f t="shared" si="1044"/>
        <v>0</v>
      </c>
      <c r="FA133" s="131">
        <v>116</v>
      </c>
      <c r="FC133" s="133">
        <f t="shared" si="1045"/>
        <v>0</v>
      </c>
      <c r="FD133" s="131">
        <v>116</v>
      </c>
      <c r="FF133" s="133">
        <f t="shared" si="1046"/>
        <v>0</v>
      </c>
      <c r="FG133" s="131">
        <v>116</v>
      </c>
      <c r="FI133" s="133">
        <f t="shared" si="1047"/>
        <v>0</v>
      </c>
      <c r="FJ133" s="131">
        <v>116</v>
      </c>
      <c r="FL133" s="133">
        <f t="shared" si="1048"/>
        <v>0</v>
      </c>
      <c r="FM133" s="131">
        <v>116</v>
      </c>
      <c r="FO133" s="133">
        <f t="shared" si="1049"/>
        <v>0</v>
      </c>
      <c r="FP133" s="131">
        <v>116</v>
      </c>
      <c r="FR133" s="133">
        <f t="shared" si="1050"/>
        <v>0</v>
      </c>
      <c r="FS133" s="131">
        <v>116</v>
      </c>
      <c r="FU133" s="133">
        <f t="shared" si="1051"/>
        <v>0</v>
      </c>
      <c r="FV133" s="131">
        <v>116</v>
      </c>
      <c r="FX133" s="133">
        <f t="shared" si="1052"/>
        <v>0</v>
      </c>
      <c r="FY133" s="131">
        <v>116</v>
      </c>
      <c r="GA133" s="133">
        <f t="shared" si="1053"/>
        <v>0</v>
      </c>
      <c r="GB133" s="131">
        <v>116</v>
      </c>
      <c r="GD133" s="133">
        <f t="shared" si="1054"/>
        <v>0</v>
      </c>
      <c r="GE133" s="131">
        <v>116</v>
      </c>
      <c r="GG133" s="133">
        <f t="shared" si="1055"/>
        <v>0</v>
      </c>
      <c r="GH133" s="131">
        <v>116</v>
      </c>
      <c r="GJ133" s="133">
        <f t="shared" si="1056"/>
        <v>0</v>
      </c>
      <c r="GK133" s="131">
        <v>116</v>
      </c>
      <c r="GM133" s="133">
        <f t="shared" si="1057"/>
        <v>0</v>
      </c>
      <c r="GN133" s="131">
        <v>116</v>
      </c>
    </row>
    <row r="134" spans="1:211" x14ac:dyDescent="0.25">
      <c r="A134" s="65">
        <f t="shared" si="681"/>
        <v>0</v>
      </c>
      <c r="B134" s="65">
        <f t="shared" si="682"/>
        <v>0</v>
      </c>
      <c r="C134" s="227">
        <v>117</v>
      </c>
      <c r="D134" s="54">
        <f t="shared" si="692"/>
        <v>0</v>
      </c>
      <c r="E134" s="78">
        <f t="shared" si="793"/>
        <v>0</v>
      </c>
      <c r="F134" s="78"/>
      <c r="G134" s="55">
        <f t="shared" si="693"/>
        <v>0</v>
      </c>
      <c r="H134" s="56">
        <f t="shared" si="683"/>
        <v>0</v>
      </c>
      <c r="I134" s="78">
        <f t="shared" si="761"/>
        <v>40</v>
      </c>
      <c r="J134" s="78">
        <f t="shared" si="694"/>
        <v>0</v>
      </c>
      <c r="K134" s="78">
        <f t="shared" si="695"/>
        <v>0</v>
      </c>
      <c r="L134" s="78">
        <f t="shared" si="762"/>
        <v>60</v>
      </c>
      <c r="M134" s="55">
        <f t="shared" si="696"/>
        <v>0</v>
      </c>
      <c r="N134" s="56">
        <f t="shared" si="697"/>
        <v>0</v>
      </c>
      <c r="O134" s="78">
        <f t="shared" si="763"/>
        <v>0</v>
      </c>
      <c r="P134" s="78">
        <f t="shared" si="698"/>
        <v>0</v>
      </c>
      <c r="Q134" s="78">
        <f t="shared" si="699"/>
        <v>0</v>
      </c>
      <c r="R134" s="78">
        <f t="shared" si="764"/>
        <v>0</v>
      </c>
      <c r="S134" s="55">
        <f t="shared" si="700"/>
        <v>0</v>
      </c>
      <c r="T134" s="56">
        <f t="shared" si="765"/>
        <v>0</v>
      </c>
      <c r="U134" s="78">
        <f t="shared" si="766"/>
        <v>0</v>
      </c>
      <c r="V134" s="78">
        <f t="shared" si="701"/>
        <v>0</v>
      </c>
      <c r="W134" s="78">
        <f t="shared" si="702"/>
        <v>0</v>
      </c>
      <c r="X134" s="78">
        <f t="shared" si="767"/>
        <v>0</v>
      </c>
      <c r="Y134" s="55">
        <f t="shared" si="703"/>
        <v>0</v>
      </c>
      <c r="Z134" s="228">
        <f t="shared" si="704"/>
        <v>0</v>
      </c>
      <c r="AA134" s="3">
        <f t="shared" si="768"/>
        <v>0</v>
      </c>
      <c r="AB134" s="210">
        <f t="shared" si="705"/>
        <v>0</v>
      </c>
      <c r="AC134" s="210">
        <f t="shared" si="706"/>
        <v>0</v>
      </c>
      <c r="AD134" s="210">
        <f t="shared" ref="AD134" si="1210">IF(AC133=0,AC$14,0)</f>
        <v>0</v>
      </c>
      <c r="AE134" s="210">
        <f t="shared" si="708"/>
        <v>0</v>
      </c>
      <c r="AF134" s="210">
        <f t="shared" si="709"/>
        <v>0</v>
      </c>
      <c r="AG134" s="210">
        <f t="shared" ref="AG134" si="1211">IF(AF133=0,AF$14,0)</f>
        <v>0</v>
      </c>
      <c r="AH134" s="210">
        <f t="shared" si="711"/>
        <v>0</v>
      </c>
      <c r="AI134" s="210">
        <f t="shared" si="712"/>
        <v>0</v>
      </c>
      <c r="AJ134" s="210">
        <f t="shared" ref="AJ134" si="1212">IF(AI133=0,AI$14,0)</f>
        <v>0</v>
      </c>
      <c r="AK134" s="210">
        <f t="shared" si="714"/>
        <v>0</v>
      </c>
      <c r="AL134" s="210">
        <f t="shared" si="715"/>
        <v>0</v>
      </c>
      <c r="AM134" s="210">
        <f t="shared" ref="AM134" si="1213">IF(AL133=0,AL$14,0)</f>
        <v>0</v>
      </c>
      <c r="AN134" s="210">
        <f t="shared" si="717"/>
        <v>0</v>
      </c>
      <c r="AO134" s="210">
        <f t="shared" si="718"/>
        <v>0</v>
      </c>
      <c r="AP134" s="210">
        <f t="shared" ref="AP134" si="1214">IF(AO133=0,AO$14,0)</f>
        <v>0</v>
      </c>
      <c r="AQ134" s="210">
        <f t="shared" si="720"/>
        <v>0</v>
      </c>
      <c r="AR134" s="210">
        <f t="shared" si="721"/>
        <v>0</v>
      </c>
      <c r="AS134" s="210">
        <f t="shared" ref="AS134" si="1215">IF(AR133=0,AR$14,0)</f>
        <v>0</v>
      </c>
      <c r="AT134" s="210">
        <f t="shared" si="723"/>
        <v>0</v>
      </c>
      <c r="AU134" s="210">
        <f t="shared" si="724"/>
        <v>0</v>
      </c>
      <c r="AV134" s="210">
        <f t="shared" ref="AV134" si="1216">IF(AU133=0,AU$14,0)</f>
        <v>0</v>
      </c>
      <c r="AW134" s="210">
        <f t="shared" si="726"/>
        <v>0</v>
      </c>
      <c r="AX134" s="210">
        <f t="shared" si="727"/>
        <v>0</v>
      </c>
      <c r="AY134" s="210">
        <f t="shared" ref="AY134" si="1217">IF(AX133=0,AX$14,0)</f>
        <v>0</v>
      </c>
      <c r="AZ134" s="210">
        <f t="shared" si="729"/>
        <v>0</v>
      </c>
      <c r="BA134" s="210">
        <f t="shared" si="730"/>
        <v>0</v>
      </c>
      <c r="BB134" s="210">
        <f t="shared" si="777"/>
        <v>0</v>
      </c>
      <c r="BC134" s="210">
        <f t="shared" si="731"/>
        <v>0</v>
      </c>
      <c r="BD134" s="210">
        <f t="shared" si="732"/>
        <v>0</v>
      </c>
      <c r="BE134" s="210">
        <f t="shared" si="778"/>
        <v>0</v>
      </c>
      <c r="BF134" s="210">
        <f t="shared" si="733"/>
        <v>0</v>
      </c>
      <c r="BG134" s="210">
        <f t="shared" si="734"/>
        <v>0</v>
      </c>
      <c r="BH134" s="210">
        <f t="shared" si="779"/>
        <v>0</v>
      </c>
      <c r="BI134" s="210">
        <f t="shared" si="735"/>
        <v>0</v>
      </c>
      <c r="BJ134" s="210">
        <f t="shared" si="736"/>
        <v>0</v>
      </c>
      <c r="BK134" s="210">
        <f t="shared" si="780"/>
        <v>0</v>
      </c>
      <c r="BL134" s="210">
        <f t="shared" si="737"/>
        <v>0</v>
      </c>
      <c r="BM134" s="210">
        <f t="shared" si="738"/>
        <v>0</v>
      </c>
      <c r="BN134" s="210">
        <f t="shared" si="781"/>
        <v>0</v>
      </c>
      <c r="BO134" s="210">
        <f t="shared" si="739"/>
        <v>0</v>
      </c>
      <c r="BP134" s="210">
        <f t="shared" si="740"/>
        <v>0</v>
      </c>
      <c r="BQ134" s="210">
        <f t="shared" si="782"/>
        <v>0</v>
      </c>
      <c r="BR134" s="210">
        <f t="shared" si="741"/>
        <v>0</v>
      </c>
      <c r="BS134" s="210">
        <f t="shared" si="742"/>
        <v>0</v>
      </c>
      <c r="BT134" s="210">
        <f t="shared" si="783"/>
        <v>0</v>
      </c>
      <c r="BU134" s="210">
        <f t="shared" si="743"/>
        <v>0</v>
      </c>
      <c r="BV134" s="210">
        <f t="shared" si="744"/>
        <v>0</v>
      </c>
      <c r="BW134" s="210">
        <f t="shared" si="784"/>
        <v>0</v>
      </c>
      <c r="BX134" s="210">
        <f t="shared" si="745"/>
        <v>0</v>
      </c>
      <c r="BY134" s="210">
        <f t="shared" si="746"/>
        <v>0</v>
      </c>
      <c r="BZ134" s="210">
        <f t="shared" si="785"/>
        <v>0</v>
      </c>
      <c r="CA134" s="210">
        <f t="shared" si="747"/>
        <v>0</v>
      </c>
      <c r="CB134" s="210">
        <f t="shared" si="748"/>
        <v>0</v>
      </c>
      <c r="CC134" s="210">
        <f t="shared" si="786"/>
        <v>0</v>
      </c>
      <c r="CD134" s="210">
        <f t="shared" si="749"/>
        <v>0</v>
      </c>
      <c r="CE134" s="210">
        <f t="shared" si="750"/>
        <v>0</v>
      </c>
      <c r="CF134" s="210">
        <f t="shared" si="787"/>
        <v>0</v>
      </c>
      <c r="CG134" s="210">
        <f t="shared" si="751"/>
        <v>0</v>
      </c>
      <c r="CH134" s="210">
        <f t="shared" si="752"/>
        <v>0</v>
      </c>
      <c r="CI134" s="210">
        <f t="shared" si="788"/>
        <v>0</v>
      </c>
      <c r="CJ134" s="210">
        <f t="shared" si="753"/>
        <v>0</v>
      </c>
      <c r="CK134" s="210">
        <f t="shared" si="754"/>
        <v>0</v>
      </c>
      <c r="CL134" s="210">
        <f t="shared" si="789"/>
        <v>0</v>
      </c>
      <c r="CM134" s="210">
        <f t="shared" si="755"/>
        <v>0</v>
      </c>
      <c r="CN134" s="210">
        <f t="shared" si="756"/>
        <v>0</v>
      </c>
      <c r="CO134" s="210">
        <f t="shared" si="790"/>
        <v>0</v>
      </c>
      <c r="CP134" s="210">
        <f t="shared" si="757"/>
        <v>0</v>
      </c>
      <c r="CQ134" s="210">
        <f t="shared" si="758"/>
        <v>0</v>
      </c>
      <c r="CR134" s="210">
        <f t="shared" si="791"/>
        <v>0</v>
      </c>
      <c r="CS134" s="210">
        <f t="shared" si="759"/>
        <v>0</v>
      </c>
      <c r="CT134" s="210">
        <f t="shared" si="760"/>
        <v>0</v>
      </c>
      <c r="CU134" s="56">
        <f t="shared" si="792"/>
        <v>0</v>
      </c>
      <c r="CV134" s="64"/>
      <c r="CX134" s="133">
        <f t="shared" si="1026"/>
        <v>0</v>
      </c>
      <c r="CY134" s="131">
        <v>117</v>
      </c>
      <c r="DA134" s="133">
        <f t="shared" si="1027"/>
        <v>0</v>
      </c>
      <c r="DB134" s="131">
        <v>117</v>
      </c>
      <c r="DD134" s="133">
        <f t="shared" si="1028"/>
        <v>0</v>
      </c>
      <c r="DE134" s="131">
        <v>117</v>
      </c>
      <c r="DG134" s="133">
        <f t="shared" si="1029"/>
        <v>0</v>
      </c>
      <c r="DH134" s="131">
        <v>117</v>
      </c>
      <c r="DJ134" s="133">
        <f t="shared" si="1030"/>
        <v>0</v>
      </c>
      <c r="DK134" s="131">
        <v>117</v>
      </c>
      <c r="DM134" s="133">
        <f t="shared" si="1031"/>
        <v>0</v>
      </c>
      <c r="DN134" s="131">
        <v>117</v>
      </c>
      <c r="DP134" s="133">
        <f t="shared" si="1032"/>
        <v>0</v>
      </c>
      <c r="DQ134" s="131">
        <v>117</v>
      </c>
      <c r="DS134" s="133">
        <f t="shared" si="1033"/>
        <v>0</v>
      </c>
      <c r="DT134" s="131">
        <v>117</v>
      </c>
      <c r="DV134" s="133">
        <f t="shared" si="1034"/>
        <v>0</v>
      </c>
      <c r="DW134" s="131">
        <v>117</v>
      </c>
      <c r="DY134" s="133">
        <f t="shared" si="1035"/>
        <v>0</v>
      </c>
      <c r="DZ134" s="131">
        <v>117</v>
      </c>
      <c r="EB134" s="133">
        <f t="shared" si="1036"/>
        <v>0</v>
      </c>
      <c r="EC134" s="131">
        <v>117</v>
      </c>
      <c r="EE134" s="133">
        <f t="shared" si="1037"/>
        <v>0</v>
      </c>
      <c r="EF134" s="131">
        <v>117</v>
      </c>
      <c r="EH134" s="133">
        <f t="shared" si="1038"/>
        <v>0</v>
      </c>
      <c r="EI134" s="131">
        <v>117</v>
      </c>
      <c r="EK134" s="133">
        <f t="shared" si="1039"/>
        <v>0</v>
      </c>
      <c r="EL134" s="131">
        <v>117</v>
      </c>
      <c r="EN134" s="133">
        <f t="shared" si="1040"/>
        <v>0</v>
      </c>
      <c r="EO134" s="131">
        <v>117</v>
      </c>
      <c r="EQ134" s="133">
        <f t="shared" si="1041"/>
        <v>0</v>
      </c>
      <c r="ER134" s="131">
        <v>117</v>
      </c>
      <c r="ET134" s="133">
        <f t="shared" si="1042"/>
        <v>0</v>
      </c>
      <c r="EU134" s="131">
        <v>117</v>
      </c>
      <c r="EW134" s="133">
        <f t="shared" si="1043"/>
        <v>0</v>
      </c>
      <c r="EX134" s="131">
        <v>117</v>
      </c>
      <c r="EZ134" s="133">
        <f t="shared" si="1044"/>
        <v>0</v>
      </c>
      <c r="FA134" s="131">
        <v>117</v>
      </c>
      <c r="FC134" s="133">
        <f t="shared" si="1045"/>
        <v>0</v>
      </c>
      <c r="FD134" s="131">
        <v>117</v>
      </c>
      <c r="FF134" s="133">
        <f t="shared" si="1046"/>
        <v>0</v>
      </c>
      <c r="FG134" s="131">
        <v>117</v>
      </c>
      <c r="FI134" s="133">
        <f t="shared" si="1047"/>
        <v>0</v>
      </c>
      <c r="FJ134" s="131">
        <v>117</v>
      </c>
      <c r="FL134" s="133">
        <f t="shared" si="1048"/>
        <v>0</v>
      </c>
      <c r="FM134" s="131">
        <v>117</v>
      </c>
      <c r="FO134" s="133">
        <f t="shared" si="1049"/>
        <v>0</v>
      </c>
      <c r="FP134" s="131">
        <v>117</v>
      </c>
      <c r="FR134" s="133">
        <f t="shared" si="1050"/>
        <v>0</v>
      </c>
      <c r="FS134" s="131">
        <v>117</v>
      </c>
      <c r="FU134" s="133">
        <f t="shared" si="1051"/>
        <v>0</v>
      </c>
      <c r="FV134" s="131">
        <v>117</v>
      </c>
      <c r="FX134" s="133">
        <f t="shared" si="1052"/>
        <v>0</v>
      </c>
      <c r="FY134" s="131">
        <v>117</v>
      </c>
      <c r="GA134" s="133">
        <f t="shared" si="1053"/>
        <v>0</v>
      </c>
      <c r="GB134" s="131">
        <v>117</v>
      </c>
      <c r="GD134" s="133">
        <f t="shared" si="1054"/>
        <v>0</v>
      </c>
      <c r="GE134" s="131">
        <v>117</v>
      </c>
      <c r="GG134" s="133">
        <f t="shared" si="1055"/>
        <v>0</v>
      </c>
      <c r="GH134" s="131">
        <v>117</v>
      </c>
      <c r="GJ134" s="133">
        <f t="shared" si="1056"/>
        <v>0</v>
      </c>
      <c r="GK134" s="131">
        <v>117</v>
      </c>
      <c r="GM134" s="133">
        <f t="shared" si="1057"/>
        <v>0</v>
      </c>
      <c r="GN134" s="131">
        <v>117</v>
      </c>
    </row>
    <row r="135" spans="1:211" x14ac:dyDescent="0.25">
      <c r="A135" s="65">
        <f t="shared" si="681"/>
        <v>0</v>
      </c>
      <c r="B135" s="65">
        <f t="shared" si="682"/>
        <v>0</v>
      </c>
      <c r="C135" s="227">
        <v>118</v>
      </c>
      <c r="D135" s="54">
        <f t="shared" si="692"/>
        <v>0</v>
      </c>
      <c r="E135" s="78">
        <f t="shared" si="793"/>
        <v>0</v>
      </c>
      <c r="F135" s="78"/>
      <c r="G135" s="55">
        <f t="shared" si="693"/>
        <v>0</v>
      </c>
      <c r="H135" s="56">
        <f t="shared" si="683"/>
        <v>0</v>
      </c>
      <c r="I135" s="78">
        <f t="shared" si="761"/>
        <v>40</v>
      </c>
      <c r="J135" s="78">
        <f t="shared" si="694"/>
        <v>0</v>
      </c>
      <c r="K135" s="78">
        <f t="shared" si="695"/>
        <v>0</v>
      </c>
      <c r="L135" s="78">
        <f t="shared" si="762"/>
        <v>60</v>
      </c>
      <c r="M135" s="55">
        <f t="shared" si="696"/>
        <v>0</v>
      </c>
      <c r="N135" s="56">
        <f t="shared" si="697"/>
        <v>0</v>
      </c>
      <c r="O135" s="78">
        <f t="shared" si="763"/>
        <v>0</v>
      </c>
      <c r="P135" s="78">
        <f t="shared" si="698"/>
        <v>0</v>
      </c>
      <c r="Q135" s="78">
        <f t="shared" si="699"/>
        <v>0</v>
      </c>
      <c r="R135" s="78">
        <f t="shared" si="764"/>
        <v>0</v>
      </c>
      <c r="S135" s="55">
        <f t="shared" si="700"/>
        <v>0</v>
      </c>
      <c r="T135" s="56">
        <f t="shared" si="765"/>
        <v>0</v>
      </c>
      <c r="U135" s="78">
        <f t="shared" si="766"/>
        <v>0</v>
      </c>
      <c r="V135" s="78">
        <f t="shared" si="701"/>
        <v>0</v>
      </c>
      <c r="W135" s="78">
        <f t="shared" si="702"/>
        <v>0</v>
      </c>
      <c r="X135" s="78">
        <f t="shared" si="767"/>
        <v>0</v>
      </c>
      <c r="Y135" s="55">
        <f t="shared" si="703"/>
        <v>0</v>
      </c>
      <c r="Z135" s="228">
        <f t="shared" si="704"/>
        <v>0</v>
      </c>
      <c r="AA135" s="3">
        <f t="shared" si="768"/>
        <v>0</v>
      </c>
      <c r="AB135" s="210">
        <f t="shared" si="705"/>
        <v>0</v>
      </c>
      <c r="AC135" s="210">
        <f t="shared" si="706"/>
        <v>0</v>
      </c>
      <c r="AD135" s="210">
        <f t="shared" ref="AD135" si="1218">IF(AC134=0,AC$14,0)</f>
        <v>0</v>
      </c>
      <c r="AE135" s="210">
        <f t="shared" si="708"/>
        <v>0</v>
      </c>
      <c r="AF135" s="210">
        <f t="shared" si="709"/>
        <v>0</v>
      </c>
      <c r="AG135" s="210">
        <f t="shared" ref="AG135" si="1219">IF(AF134=0,AF$14,0)</f>
        <v>0</v>
      </c>
      <c r="AH135" s="210">
        <f t="shared" si="711"/>
        <v>0</v>
      </c>
      <c r="AI135" s="210">
        <f t="shared" si="712"/>
        <v>0</v>
      </c>
      <c r="AJ135" s="210">
        <f t="shared" ref="AJ135" si="1220">IF(AI134=0,AI$14,0)</f>
        <v>0</v>
      </c>
      <c r="AK135" s="210">
        <f t="shared" si="714"/>
        <v>0</v>
      </c>
      <c r="AL135" s="210">
        <f t="shared" si="715"/>
        <v>0</v>
      </c>
      <c r="AM135" s="210">
        <f t="shared" ref="AM135" si="1221">IF(AL134=0,AL$14,0)</f>
        <v>0</v>
      </c>
      <c r="AN135" s="210">
        <f t="shared" si="717"/>
        <v>0</v>
      </c>
      <c r="AO135" s="210">
        <f t="shared" si="718"/>
        <v>0</v>
      </c>
      <c r="AP135" s="210">
        <f t="shared" ref="AP135" si="1222">IF(AO134=0,AO$14,0)</f>
        <v>0</v>
      </c>
      <c r="AQ135" s="210">
        <f t="shared" si="720"/>
        <v>0</v>
      </c>
      <c r="AR135" s="210">
        <f t="shared" si="721"/>
        <v>0</v>
      </c>
      <c r="AS135" s="210">
        <f t="shared" ref="AS135" si="1223">IF(AR134=0,AR$14,0)</f>
        <v>0</v>
      </c>
      <c r="AT135" s="210">
        <f t="shared" si="723"/>
        <v>0</v>
      </c>
      <c r="AU135" s="210">
        <f t="shared" si="724"/>
        <v>0</v>
      </c>
      <c r="AV135" s="210">
        <f t="shared" ref="AV135" si="1224">IF(AU134=0,AU$14,0)</f>
        <v>0</v>
      </c>
      <c r="AW135" s="210">
        <f t="shared" si="726"/>
        <v>0</v>
      </c>
      <c r="AX135" s="210">
        <f t="shared" si="727"/>
        <v>0</v>
      </c>
      <c r="AY135" s="210">
        <f t="shared" ref="AY135" si="1225">IF(AX134=0,AX$14,0)</f>
        <v>0</v>
      </c>
      <c r="AZ135" s="210">
        <f t="shared" si="729"/>
        <v>0</v>
      </c>
      <c r="BA135" s="210">
        <f t="shared" si="730"/>
        <v>0</v>
      </c>
      <c r="BB135" s="210">
        <f t="shared" si="777"/>
        <v>0</v>
      </c>
      <c r="BC135" s="210">
        <f t="shared" si="731"/>
        <v>0</v>
      </c>
      <c r="BD135" s="210">
        <f t="shared" si="732"/>
        <v>0</v>
      </c>
      <c r="BE135" s="210">
        <f t="shared" si="778"/>
        <v>0</v>
      </c>
      <c r="BF135" s="210">
        <f t="shared" si="733"/>
        <v>0</v>
      </c>
      <c r="BG135" s="210">
        <f t="shared" si="734"/>
        <v>0</v>
      </c>
      <c r="BH135" s="210">
        <f t="shared" si="779"/>
        <v>0</v>
      </c>
      <c r="BI135" s="210">
        <f t="shared" si="735"/>
        <v>0</v>
      </c>
      <c r="BJ135" s="210">
        <f t="shared" si="736"/>
        <v>0</v>
      </c>
      <c r="BK135" s="210">
        <f t="shared" si="780"/>
        <v>0</v>
      </c>
      <c r="BL135" s="210">
        <f t="shared" si="737"/>
        <v>0</v>
      </c>
      <c r="BM135" s="210">
        <f t="shared" si="738"/>
        <v>0</v>
      </c>
      <c r="BN135" s="210">
        <f t="shared" si="781"/>
        <v>0</v>
      </c>
      <c r="BO135" s="210">
        <f t="shared" si="739"/>
        <v>0</v>
      </c>
      <c r="BP135" s="210">
        <f t="shared" si="740"/>
        <v>0</v>
      </c>
      <c r="BQ135" s="210">
        <f t="shared" si="782"/>
        <v>0</v>
      </c>
      <c r="BR135" s="210">
        <f t="shared" si="741"/>
        <v>0</v>
      </c>
      <c r="BS135" s="210">
        <f t="shared" si="742"/>
        <v>0</v>
      </c>
      <c r="BT135" s="210">
        <f t="shared" si="783"/>
        <v>0</v>
      </c>
      <c r="BU135" s="210">
        <f t="shared" si="743"/>
        <v>0</v>
      </c>
      <c r="BV135" s="210">
        <f t="shared" si="744"/>
        <v>0</v>
      </c>
      <c r="BW135" s="210">
        <f t="shared" si="784"/>
        <v>0</v>
      </c>
      <c r="BX135" s="210">
        <f t="shared" si="745"/>
        <v>0</v>
      </c>
      <c r="BY135" s="210">
        <f t="shared" si="746"/>
        <v>0</v>
      </c>
      <c r="BZ135" s="210">
        <f t="shared" si="785"/>
        <v>0</v>
      </c>
      <c r="CA135" s="210">
        <f t="shared" si="747"/>
        <v>0</v>
      </c>
      <c r="CB135" s="210">
        <f t="shared" si="748"/>
        <v>0</v>
      </c>
      <c r="CC135" s="210">
        <f t="shared" si="786"/>
        <v>0</v>
      </c>
      <c r="CD135" s="210">
        <f t="shared" si="749"/>
        <v>0</v>
      </c>
      <c r="CE135" s="210">
        <f t="shared" si="750"/>
        <v>0</v>
      </c>
      <c r="CF135" s="210">
        <f t="shared" si="787"/>
        <v>0</v>
      </c>
      <c r="CG135" s="210">
        <f t="shared" si="751"/>
        <v>0</v>
      </c>
      <c r="CH135" s="210">
        <f t="shared" si="752"/>
        <v>0</v>
      </c>
      <c r="CI135" s="210">
        <f t="shared" si="788"/>
        <v>0</v>
      </c>
      <c r="CJ135" s="210">
        <f t="shared" si="753"/>
        <v>0</v>
      </c>
      <c r="CK135" s="210">
        <f t="shared" si="754"/>
        <v>0</v>
      </c>
      <c r="CL135" s="210">
        <f t="shared" si="789"/>
        <v>0</v>
      </c>
      <c r="CM135" s="210">
        <f t="shared" si="755"/>
        <v>0</v>
      </c>
      <c r="CN135" s="210">
        <f t="shared" si="756"/>
        <v>0</v>
      </c>
      <c r="CO135" s="210">
        <f t="shared" si="790"/>
        <v>0</v>
      </c>
      <c r="CP135" s="210">
        <f t="shared" si="757"/>
        <v>0</v>
      </c>
      <c r="CQ135" s="210">
        <f t="shared" si="758"/>
        <v>0</v>
      </c>
      <c r="CR135" s="210">
        <f t="shared" si="791"/>
        <v>0</v>
      </c>
      <c r="CS135" s="210">
        <f t="shared" si="759"/>
        <v>0</v>
      </c>
      <c r="CT135" s="210">
        <f t="shared" si="760"/>
        <v>0</v>
      </c>
      <c r="CU135" s="56">
        <f t="shared" si="792"/>
        <v>0</v>
      </c>
      <c r="CV135" s="64"/>
      <c r="CX135" s="133">
        <f t="shared" si="1026"/>
        <v>0</v>
      </c>
      <c r="CY135" s="131">
        <v>118</v>
      </c>
      <c r="DA135" s="133">
        <f t="shared" si="1027"/>
        <v>0</v>
      </c>
      <c r="DB135" s="131">
        <v>118</v>
      </c>
      <c r="DD135" s="133">
        <f t="shared" si="1028"/>
        <v>0</v>
      </c>
      <c r="DE135" s="131">
        <v>118</v>
      </c>
      <c r="DG135" s="133">
        <f t="shared" si="1029"/>
        <v>0</v>
      </c>
      <c r="DH135" s="131">
        <v>118</v>
      </c>
      <c r="DJ135" s="133">
        <f t="shared" si="1030"/>
        <v>0</v>
      </c>
      <c r="DK135" s="131">
        <v>118</v>
      </c>
      <c r="DM135" s="133">
        <f t="shared" si="1031"/>
        <v>0</v>
      </c>
      <c r="DN135" s="131">
        <v>118</v>
      </c>
      <c r="DP135" s="133">
        <f t="shared" si="1032"/>
        <v>0</v>
      </c>
      <c r="DQ135" s="131">
        <v>118</v>
      </c>
      <c r="DS135" s="133">
        <f t="shared" si="1033"/>
        <v>0</v>
      </c>
      <c r="DT135" s="131">
        <v>118</v>
      </c>
      <c r="DV135" s="133">
        <f t="shared" si="1034"/>
        <v>0</v>
      </c>
      <c r="DW135" s="131">
        <v>118</v>
      </c>
      <c r="DY135" s="133">
        <f t="shared" si="1035"/>
        <v>0</v>
      </c>
      <c r="DZ135" s="131">
        <v>118</v>
      </c>
      <c r="EB135" s="133">
        <f t="shared" si="1036"/>
        <v>0</v>
      </c>
      <c r="EC135" s="131">
        <v>118</v>
      </c>
      <c r="EE135" s="133">
        <f t="shared" si="1037"/>
        <v>0</v>
      </c>
      <c r="EF135" s="131">
        <v>118</v>
      </c>
      <c r="EH135" s="133">
        <f t="shared" si="1038"/>
        <v>0</v>
      </c>
      <c r="EI135" s="131">
        <v>118</v>
      </c>
      <c r="EK135" s="133">
        <f t="shared" si="1039"/>
        <v>0</v>
      </c>
      <c r="EL135" s="131">
        <v>118</v>
      </c>
      <c r="EN135" s="133">
        <f t="shared" si="1040"/>
        <v>0</v>
      </c>
      <c r="EO135" s="131">
        <v>118</v>
      </c>
      <c r="EQ135" s="133">
        <f t="shared" si="1041"/>
        <v>0</v>
      </c>
      <c r="ER135" s="131">
        <v>118</v>
      </c>
      <c r="ET135" s="133">
        <f t="shared" si="1042"/>
        <v>0</v>
      </c>
      <c r="EU135" s="131">
        <v>118</v>
      </c>
      <c r="EW135" s="133">
        <f t="shared" si="1043"/>
        <v>0</v>
      </c>
      <c r="EX135" s="131">
        <v>118</v>
      </c>
      <c r="EZ135" s="133">
        <f t="shared" si="1044"/>
        <v>0</v>
      </c>
      <c r="FA135" s="131">
        <v>118</v>
      </c>
      <c r="FC135" s="133">
        <f t="shared" si="1045"/>
        <v>0</v>
      </c>
      <c r="FD135" s="131">
        <v>118</v>
      </c>
      <c r="FF135" s="133">
        <f t="shared" si="1046"/>
        <v>0</v>
      </c>
      <c r="FG135" s="131">
        <v>118</v>
      </c>
      <c r="FI135" s="133">
        <f t="shared" si="1047"/>
        <v>0</v>
      </c>
      <c r="FJ135" s="131">
        <v>118</v>
      </c>
      <c r="FL135" s="133">
        <f t="shared" si="1048"/>
        <v>0</v>
      </c>
      <c r="FM135" s="131">
        <v>118</v>
      </c>
      <c r="FO135" s="133">
        <f t="shared" si="1049"/>
        <v>0</v>
      </c>
      <c r="FP135" s="131">
        <v>118</v>
      </c>
      <c r="FR135" s="133">
        <f t="shared" si="1050"/>
        <v>0</v>
      </c>
      <c r="FS135" s="131">
        <v>118</v>
      </c>
      <c r="FU135" s="133">
        <f t="shared" si="1051"/>
        <v>0</v>
      </c>
      <c r="FV135" s="131">
        <v>118</v>
      </c>
      <c r="FX135" s="133">
        <f t="shared" si="1052"/>
        <v>0</v>
      </c>
      <c r="FY135" s="131">
        <v>118</v>
      </c>
      <c r="GA135" s="133">
        <f t="shared" si="1053"/>
        <v>0</v>
      </c>
      <c r="GB135" s="131">
        <v>118</v>
      </c>
      <c r="GD135" s="133">
        <f t="shared" si="1054"/>
        <v>0</v>
      </c>
      <c r="GE135" s="131">
        <v>118</v>
      </c>
      <c r="GG135" s="133">
        <f t="shared" si="1055"/>
        <v>0</v>
      </c>
      <c r="GH135" s="131">
        <v>118</v>
      </c>
      <c r="GJ135" s="133">
        <f t="shared" si="1056"/>
        <v>0</v>
      </c>
      <c r="GK135" s="131">
        <v>118</v>
      </c>
      <c r="GM135" s="133">
        <f t="shared" si="1057"/>
        <v>0</v>
      </c>
      <c r="GN135" s="131">
        <v>118</v>
      </c>
    </row>
    <row r="136" spans="1:211" x14ac:dyDescent="0.25">
      <c r="A136" s="65">
        <f t="shared" si="681"/>
        <v>0</v>
      </c>
      <c r="B136" s="65">
        <f t="shared" si="682"/>
        <v>0</v>
      </c>
      <c r="C136" s="227">
        <v>119</v>
      </c>
      <c r="D136" s="54">
        <f t="shared" si="692"/>
        <v>0</v>
      </c>
      <c r="E136" s="78">
        <f t="shared" si="793"/>
        <v>0</v>
      </c>
      <c r="F136" s="78"/>
      <c r="G136" s="55">
        <f t="shared" si="693"/>
        <v>0</v>
      </c>
      <c r="H136" s="56">
        <f t="shared" si="683"/>
        <v>0</v>
      </c>
      <c r="I136" s="78">
        <f t="shared" si="761"/>
        <v>40</v>
      </c>
      <c r="J136" s="78">
        <f t="shared" si="694"/>
        <v>0</v>
      </c>
      <c r="K136" s="78">
        <f t="shared" si="695"/>
        <v>0</v>
      </c>
      <c r="L136" s="78">
        <f t="shared" si="762"/>
        <v>60</v>
      </c>
      <c r="M136" s="55">
        <f t="shared" si="696"/>
        <v>0</v>
      </c>
      <c r="N136" s="56">
        <f t="shared" si="697"/>
        <v>0</v>
      </c>
      <c r="O136" s="78">
        <f t="shared" si="763"/>
        <v>0</v>
      </c>
      <c r="P136" s="78">
        <f t="shared" si="698"/>
        <v>0</v>
      </c>
      <c r="Q136" s="78">
        <f t="shared" si="699"/>
        <v>0</v>
      </c>
      <c r="R136" s="78">
        <f t="shared" si="764"/>
        <v>0</v>
      </c>
      <c r="S136" s="55">
        <f t="shared" si="700"/>
        <v>0</v>
      </c>
      <c r="T136" s="56">
        <f t="shared" si="765"/>
        <v>0</v>
      </c>
      <c r="U136" s="78">
        <f t="shared" si="766"/>
        <v>0</v>
      </c>
      <c r="V136" s="78">
        <f t="shared" si="701"/>
        <v>0</v>
      </c>
      <c r="W136" s="78">
        <f t="shared" si="702"/>
        <v>0</v>
      </c>
      <c r="X136" s="78">
        <f t="shared" si="767"/>
        <v>0</v>
      </c>
      <c r="Y136" s="55">
        <f t="shared" si="703"/>
        <v>0</v>
      </c>
      <c r="Z136" s="228">
        <f t="shared" si="704"/>
        <v>0</v>
      </c>
      <c r="AA136" s="3">
        <f t="shared" si="768"/>
        <v>0</v>
      </c>
      <c r="AB136" s="210">
        <f t="shared" si="705"/>
        <v>0</v>
      </c>
      <c r="AC136" s="210">
        <f t="shared" si="706"/>
        <v>0</v>
      </c>
      <c r="AD136" s="210">
        <f t="shared" ref="AD136" si="1226">IF(AC135=0,AC$14,0)</f>
        <v>0</v>
      </c>
      <c r="AE136" s="210">
        <f t="shared" si="708"/>
        <v>0</v>
      </c>
      <c r="AF136" s="210">
        <f t="shared" si="709"/>
        <v>0</v>
      </c>
      <c r="AG136" s="210">
        <f t="shared" ref="AG136" si="1227">IF(AF135=0,AF$14,0)</f>
        <v>0</v>
      </c>
      <c r="AH136" s="210">
        <f t="shared" si="711"/>
        <v>0</v>
      </c>
      <c r="AI136" s="210">
        <f t="shared" si="712"/>
        <v>0</v>
      </c>
      <c r="AJ136" s="210">
        <f t="shared" ref="AJ136" si="1228">IF(AI135=0,AI$14,0)</f>
        <v>0</v>
      </c>
      <c r="AK136" s="210">
        <f t="shared" si="714"/>
        <v>0</v>
      </c>
      <c r="AL136" s="210">
        <f t="shared" si="715"/>
        <v>0</v>
      </c>
      <c r="AM136" s="210">
        <f t="shared" ref="AM136" si="1229">IF(AL135=0,AL$14,0)</f>
        <v>0</v>
      </c>
      <c r="AN136" s="210">
        <f t="shared" si="717"/>
        <v>0</v>
      </c>
      <c r="AO136" s="210">
        <f t="shared" si="718"/>
        <v>0</v>
      </c>
      <c r="AP136" s="210">
        <f t="shared" ref="AP136" si="1230">IF(AO135=0,AO$14,0)</f>
        <v>0</v>
      </c>
      <c r="AQ136" s="210">
        <f t="shared" si="720"/>
        <v>0</v>
      </c>
      <c r="AR136" s="210">
        <f t="shared" si="721"/>
        <v>0</v>
      </c>
      <c r="AS136" s="210">
        <f t="shared" ref="AS136" si="1231">IF(AR135=0,AR$14,0)</f>
        <v>0</v>
      </c>
      <c r="AT136" s="210">
        <f t="shared" si="723"/>
        <v>0</v>
      </c>
      <c r="AU136" s="210">
        <f t="shared" si="724"/>
        <v>0</v>
      </c>
      <c r="AV136" s="210">
        <f t="shared" ref="AV136" si="1232">IF(AU135=0,AU$14,0)</f>
        <v>0</v>
      </c>
      <c r="AW136" s="210">
        <f t="shared" si="726"/>
        <v>0</v>
      </c>
      <c r="AX136" s="210">
        <f t="shared" si="727"/>
        <v>0</v>
      </c>
      <c r="AY136" s="210">
        <f t="shared" ref="AY136" si="1233">IF(AX135=0,AX$14,0)</f>
        <v>0</v>
      </c>
      <c r="AZ136" s="210">
        <f t="shared" si="729"/>
        <v>0</v>
      </c>
      <c r="BA136" s="210">
        <f t="shared" si="730"/>
        <v>0</v>
      </c>
      <c r="BB136" s="210">
        <f t="shared" si="777"/>
        <v>0</v>
      </c>
      <c r="BC136" s="210">
        <f t="shared" si="731"/>
        <v>0</v>
      </c>
      <c r="BD136" s="210">
        <f t="shared" si="732"/>
        <v>0</v>
      </c>
      <c r="BE136" s="210">
        <f t="shared" si="778"/>
        <v>0</v>
      </c>
      <c r="BF136" s="210">
        <f t="shared" si="733"/>
        <v>0</v>
      </c>
      <c r="BG136" s="210">
        <f t="shared" si="734"/>
        <v>0</v>
      </c>
      <c r="BH136" s="210">
        <f t="shared" si="779"/>
        <v>0</v>
      </c>
      <c r="BI136" s="210">
        <f t="shared" si="735"/>
        <v>0</v>
      </c>
      <c r="BJ136" s="210">
        <f t="shared" si="736"/>
        <v>0</v>
      </c>
      <c r="BK136" s="210">
        <f t="shared" si="780"/>
        <v>0</v>
      </c>
      <c r="BL136" s="210">
        <f t="shared" si="737"/>
        <v>0</v>
      </c>
      <c r="BM136" s="210">
        <f t="shared" si="738"/>
        <v>0</v>
      </c>
      <c r="BN136" s="210">
        <f t="shared" si="781"/>
        <v>0</v>
      </c>
      <c r="BO136" s="210">
        <f t="shared" si="739"/>
        <v>0</v>
      </c>
      <c r="BP136" s="210">
        <f t="shared" si="740"/>
        <v>0</v>
      </c>
      <c r="BQ136" s="210">
        <f t="shared" si="782"/>
        <v>0</v>
      </c>
      <c r="BR136" s="210">
        <f t="shared" si="741"/>
        <v>0</v>
      </c>
      <c r="BS136" s="210">
        <f t="shared" si="742"/>
        <v>0</v>
      </c>
      <c r="BT136" s="210">
        <f t="shared" si="783"/>
        <v>0</v>
      </c>
      <c r="BU136" s="210">
        <f t="shared" si="743"/>
        <v>0</v>
      </c>
      <c r="BV136" s="210">
        <f t="shared" si="744"/>
        <v>0</v>
      </c>
      <c r="BW136" s="210">
        <f t="shared" si="784"/>
        <v>0</v>
      </c>
      <c r="BX136" s="210">
        <f t="shared" si="745"/>
        <v>0</v>
      </c>
      <c r="BY136" s="210">
        <f t="shared" si="746"/>
        <v>0</v>
      </c>
      <c r="BZ136" s="210">
        <f t="shared" si="785"/>
        <v>0</v>
      </c>
      <c r="CA136" s="210">
        <f t="shared" si="747"/>
        <v>0</v>
      </c>
      <c r="CB136" s="210">
        <f t="shared" si="748"/>
        <v>0</v>
      </c>
      <c r="CC136" s="210">
        <f t="shared" si="786"/>
        <v>0</v>
      </c>
      <c r="CD136" s="210">
        <f t="shared" si="749"/>
        <v>0</v>
      </c>
      <c r="CE136" s="210">
        <f t="shared" si="750"/>
        <v>0</v>
      </c>
      <c r="CF136" s="210">
        <f t="shared" si="787"/>
        <v>0</v>
      </c>
      <c r="CG136" s="210">
        <f t="shared" si="751"/>
        <v>0</v>
      </c>
      <c r="CH136" s="210">
        <f t="shared" si="752"/>
        <v>0</v>
      </c>
      <c r="CI136" s="210">
        <f t="shared" si="788"/>
        <v>0</v>
      </c>
      <c r="CJ136" s="210">
        <f t="shared" si="753"/>
        <v>0</v>
      </c>
      <c r="CK136" s="210">
        <f t="shared" si="754"/>
        <v>0</v>
      </c>
      <c r="CL136" s="210">
        <f t="shared" si="789"/>
        <v>0</v>
      </c>
      <c r="CM136" s="210">
        <f t="shared" si="755"/>
        <v>0</v>
      </c>
      <c r="CN136" s="210">
        <f t="shared" si="756"/>
        <v>0</v>
      </c>
      <c r="CO136" s="210">
        <f t="shared" si="790"/>
        <v>0</v>
      </c>
      <c r="CP136" s="210">
        <f t="shared" si="757"/>
        <v>0</v>
      </c>
      <c r="CQ136" s="210">
        <f t="shared" si="758"/>
        <v>0</v>
      </c>
      <c r="CR136" s="210">
        <f t="shared" si="791"/>
        <v>0</v>
      </c>
      <c r="CS136" s="210">
        <f t="shared" si="759"/>
        <v>0</v>
      </c>
      <c r="CT136" s="210">
        <f t="shared" si="760"/>
        <v>0</v>
      </c>
      <c r="CU136" s="56">
        <f t="shared" si="792"/>
        <v>0</v>
      </c>
      <c r="CV136" s="64"/>
      <c r="CX136" s="133">
        <f t="shared" si="1026"/>
        <v>0</v>
      </c>
      <c r="CY136" s="131">
        <v>119</v>
      </c>
      <c r="DA136" s="133">
        <f t="shared" si="1027"/>
        <v>0</v>
      </c>
      <c r="DB136" s="131">
        <v>119</v>
      </c>
      <c r="DD136" s="133">
        <f t="shared" si="1028"/>
        <v>0</v>
      </c>
      <c r="DE136" s="131">
        <v>119</v>
      </c>
      <c r="DG136" s="133">
        <f t="shared" si="1029"/>
        <v>0</v>
      </c>
      <c r="DH136" s="131">
        <v>119</v>
      </c>
      <c r="DJ136" s="133">
        <f t="shared" si="1030"/>
        <v>0</v>
      </c>
      <c r="DK136" s="131">
        <v>119</v>
      </c>
      <c r="DM136" s="133">
        <f t="shared" si="1031"/>
        <v>0</v>
      </c>
      <c r="DN136" s="131">
        <v>119</v>
      </c>
      <c r="DP136" s="133">
        <f t="shared" si="1032"/>
        <v>0</v>
      </c>
      <c r="DQ136" s="131">
        <v>119</v>
      </c>
      <c r="DS136" s="133">
        <f t="shared" si="1033"/>
        <v>0</v>
      </c>
      <c r="DT136" s="131">
        <v>119</v>
      </c>
      <c r="DV136" s="133">
        <f t="shared" si="1034"/>
        <v>0</v>
      </c>
      <c r="DW136" s="131">
        <v>119</v>
      </c>
      <c r="DY136" s="133">
        <f t="shared" si="1035"/>
        <v>0</v>
      </c>
      <c r="DZ136" s="131">
        <v>119</v>
      </c>
      <c r="EB136" s="133">
        <f t="shared" si="1036"/>
        <v>0</v>
      </c>
      <c r="EC136" s="131">
        <v>119</v>
      </c>
      <c r="EE136" s="133">
        <f t="shared" si="1037"/>
        <v>0</v>
      </c>
      <c r="EF136" s="131">
        <v>119</v>
      </c>
      <c r="EH136" s="133">
        <f t="shared" si="1038"/>
        <v>0</v>
      </c>
      <c r="EI136" s="131">
        <v>119</v>
      </c>
      <c r="EK136" s="133">
        <f t="shared" si="1039"/>
        <v>0</v>
      </c>
      <c r="EL136" s="131">
        <v>119</v>
      </c>
      <c r="EN136" s="133">
        <f t="shared" si="1040"/>
        <v>0</v>
      </c>
      <c r="EO136" s="131">
        <v>119</v>
      </c>
      <c r="EQ136" s="133">
        <f t="shared" si="1041"/>
        <v>0</v>
      </c>
      <c r="ER136" s="131">
        <v>119</v>
      </c>
      <c r="ET136" s="133">
        <f t="shared" si="1042"/>
        <v>0</v>
      </c>
      <c r="EU136" s="131">
        <v>119</v>
      </c>
      <c r="EW136" s="133">
        <f t="shared" si="1043"/>
        <v>0</v>
      </c>
      <c r="EX136" s="131">
        <v>119</v>
      </c>
      <c r="EZ136" s="133">
        <f t="shared" si="1044"/>
        <v>0</v>
      </c>
      <c r="FA136" s="131">
        <v>119</v>
      </c>
      <c r="FC136" s="133">
        <f t="shared" si="1045"/>
        <v>0</v>
      </c>
      <c r="FD136" s="131">
        <v>119</v>
      </c>
      <c r="FF136" s="133">
        <f t="shared" si="1046"/>
        <v>0</v>
      </c>
      <c r="FG136" s="131">
        <v>119</v>
      </c>
      <c r="FI136" s="133">
        <f t="shared" si="1047"/>
        <v>0</v>
      </c>
      <c r="FJ136" s="131">
        <v>119</v>
      </c>
      <c r="FL136" s="133">
        <f t="shared" si="1048"/>
        <v>0</v>
      </c>
      <c r="FM136" s="131">
        <v>119</v>
      </c>
      <c r="FO136" s="133">
        <f t="shared" si="1049"/>
        <v>0</v>
      </c>
      <c r="FP136" s="131">
        <v>119</v>
      </c>
      <c r="FR136" s="133">
        <f t="shared" si="1050"/>
        <v>0</v>
      </c>
      <c r="FS136" s="131">
        <v>119</v>
      </c>
      <c r="FU136" s="133">
        <f t="shared" si="1051"/>
        <v>0</v>
      </c>
      <c r="FV136" s="131">
        <v>119</v>
      </c>
      <c r="FX136" s="133">
        <f t="shared" si="1052"/>
        <v>0</v>
      </c>
      <c r="FY136" s="131">
        <v>119</v>
      </c>
      <c r="GA136" s="133">
        <f t="shared" si="1053"/>
        <v>0</v>
      </c>
      <c r="GB136" s="131">
        <v>119</v>
      </c>
      <c r="GD136" s="133">
        <f t="shared" si="1054"/>
        <v>0</v>
      </c>
      <c r="GE136" s="131">
        <v>119</v>
      </c>
      <c r="GG136" s="133">
        <f t="shared" si="1055"/>
        <v>0</v>
      </c>
      <c r="GH136" s="131">
        <v>119</v>
      </c>
      <c r="GJ136" s="133">
        <f t="shared" si="1056"/>
        <v>0</v>
      </c>
      <c r="GK136" s="131">
        <v>119</v>
      </c>
      <c r="GM136" s="133">
        <f t="shared" si="1057"/>
        <v>0</v>
      </c>
      <c r="GN136" s="131">
        <v>119</v>
      </c>
    </row>
    <row r="137" spans="1:211" s="61" customFormat="1" ht="15.75" thickBot="1" x14ac:dyDescent="0.3">
      <c r="A137" s="65">
        <f t="shared" si="681"/>
        <v>0</v>
      </c>
      <c r="B137" s="65">
        <f t="shared" si="682"/>
        <v>0</v>
      </c>
      <c r="C137" s="231">
        <v>120</v>
      </c>
      <c r="D137" s="232">
        <f t="shared" si="692"/>
        <v>0</v>
      </c>
      <c r="E137" s="233">
        <f t="shared" si="793"/>
        <v>0</v>
      </c>
      <c r="F137" s="233"/>
      <c r="G137" s="234">
        <f t="shared" si="693"/>
        <v>0</v>
      </c>
      <c r="H137" s="235">
        <f t="shared" si="683"/>
        <v>0</v>
      </c>
      <c r="I137" s="233">
        <f t="shared" si="761"/>
        <v>40</v>
      </c>
      <c r="J137" s="233">
        <f t="shared" si="694"/>
        <v>0</v>
      </c>
      <c r="K137" s="233">
        <f t="shared" si="695"/>
        <v>0</v>
      </c>
      <c r="L137" s="233">
        <f t="shared" si="762"/>
        <v>60</v>
      </c>
      <c r="M137" s="234">
        <f t="shared" si="696"/>
        <v>0</v>
      </c>
      <c r="N137" s="235">
        <f t="shared" si="697"/>
        <v>0</v>
      </c>
      <c r="O137" s="233">
        <f t="shared" si="763"/>
        <v>0</v>
      </c>
      <c r="P137" s="233">
        <f t="shared" si="698"/>
        <v>0</v>
      </c>
      <c r="Q137" s="233">
        <f t="shared" si="699"/>
        <v>0</v>
      </c>
      <c r="R137" s="233">
        <f t="shared" si="764"/>
        <v>0</v>
      </c>
      <c r="S137" s="234">
        <f t="shared" si="700"/>
        <v>0</v>
      </c>
      <c r="T137" s="235">
        <f t="shared" si="765"/>
        <v>0</v>
      </c>
      <c r="U137" s="233">
        <f t="shared" si="766"/>
        <v>0</v>
      </c>
      <c r="V137" s="233">
        <f t="shared" si="701"/>
        <v>0</v>
      </c>
      <c r="W137" s="233">
        <f t="shared" si="702"/>
        <v>0</v>
      </c>
      <c r="X137" s="233">
        <f t="shared" si="767"/>
        <v>0</v>
      </c>
      <c r="Y137" s="234">
        <f t="shared" si="703"/>
        <v>0</v>
      </c>
      <c r="Z137" s="236">
        <f t="shared" si="704"/>
        <v>0</v>
      </c>
      <c r="AA137" s="3">
        <f t="shared" si="768"/>
        <v>0</v>
      </c>
      <c r="AB137" s="210">
        <f t="shared" si="705"/>
        <v>0</v>
      </c>
      <c r="AC137" s="210">
        <f t="shared" si="706"/>
        <v>0</v>
      </c>
      <c r="AD137" s="210">
        <f t="shared" ref="AD137" si="1234">IF(AC136=0,AC$14,0)</f>
        <v>0</v>
      </c>
      <c r="AE137" s="210">
        <f t="shared" si="708"/>
        <v>0</v>
      </c>
      <c r="AF137" s="210">
        <f t="shared" si="709"/>
        <v>0</v>
      </c>
      <c r="AG137" s="210">
        <f t="shared" ref="AG137" si="1235">IF(AF136=0,AF$14,0)</f>
        <v>0</v>
      </c>
      <c r="AH137" s="210">
        <f t="shared" si="711"/>
        <v>0</v>
      </c>
      <c r="AI137" s="210">
        <f t="shared" si="712"/>
        <v>0</v>
      </c>
      <c r="AJ137" s="210">
        <f t="shared" ref="AJ137" si="1236">IF(AI136=0,AI$14,0)</f>
        <v>0</v>
      </c>
      <c r="AK137" s="210">
        <f t="shared" si="714"/>
        <v>0</v>
      </c>
      <c r="AL137" s="210">
        <f t="shared" si="715"/>
        <v>0</v>
      </c>
      <c r="AM137" s="210">
        <f t="shared" ref="AM137" si="1237">IF(AL136=0,AL$14,0)</f>
        <v>0</v>
      </c>
      <c r="AN137" s="210">
        <f t="shared" si="717"/>
        <v>0</v>
      </c>
      <c r="AO137" s="210">
        <f t="shared" si="718"/>
        <v>0</v>
      </c>
      <c r="AP137" s="210">
        <f t="shared" ref="AP137" si="1238">IF(AO136=0,AO$14,0)</f>
        <v>0</v>
      </c>
      <c r="AQ137" s="210">
        <f t="shared" si="720"/>
        <v>0</v>
      </c>
      <c r="AR137" s="210">
        <f t="shared" si="721"/>
        <v>0</v>
      </c>
      <c r="AS137" s="210">
        <f t="shared" ref="AS137" si="1239">IF(AR136=0,AR$14,0)</f>
        <v>0</v>
      </c>
      <c r="AT137" s="210">
        <f t="shared" si="723"/>
        <v>0</v>
      </c>
      <c r="AU137" s="210">
        <f t="shared" si="724"/>
        <v>0</v>
      </c>
      <c r="AV137" s="210">
        <f t="shared" ref="AV137" si="1240">IF(AU136=0,AU$14,0)</f>
        <v>0</v>
      </c>
      <c r="AW137" s="210">
        <f t="shared" si="726"/>
        <v>0</v>
      </c>
      <c r="AX137" s="210">
        <f t="shared" si="727"/>
        <v>0</v>
      </c>
      <c r="AY137" s="210">
        <f t="shared" ref="AY137" si="1241">IF(AX136=0,AX$14,0)</f>
        <v>0</v>
      </c>
      <c r="AZ137" s="210">
        <f t="shared" si="729"/>
        <v>0</v>
      </c>
      <c r="BA137" s="210">
        <f t="shared" si="730"/>
        <v>0</v>
      </c>
      <c r="BB137" s="210">
        <f t="shared" si="777"/>
        <v>0</v>
      </c>
      <c r="BC137" s="210">
        <f t="shared" si="731"/>
        <v>0</v>
      </c>
      <c r="BD137" s="210">
        <f t="shared" si="732"/>
        <v>0</v>
      </c>
      <c r="BE137" s="210">
        <f t="shared" si="778"/>
        <v>0</v>
      </c>
      <c r="BF137" s="210">
        <f t="shared" si="733"/>
        <v>0</v>
      </c>
      <c r="BG137" s="210">
        <f t="shared" si="734"/>
        <v>0</v>
      </c>
      <c r="BH137" s="210">
        <f t="shared" si="779"/>
        <v>0</v>
      </c>
      <c r="BI137" s="210">
        <f t="shared" si="735"/>
        <v>0</v>
      </c>
      <c r="BJ137" s="210">
        <f t="shared" si="736"/>
        <v>0</v>
      </c>
      <c r="BK137" s="210">
        <f t="shared" si="780"/>
        <v>0</v>
      </c>
      <c r="BL137" s="210">
        <f t="shared" si="737"/>
        <v>0</v>
      </c>
      <c r="BM137" s="210">
        <f t="shared" si="738"/>
        <v>0</v>
      </c>
      <c r="BN137" s="210">
        <f t="shared" si="781"/>
        <v>0</v>
      </c>
      <c r="BO137" s="210">
        <f t="shared" si="739"/>
        <v>0</v>
      </c>
      <c r="BP137" s="210">
        <f t="shared" si="740"/>
        <v>0</v>
      </c>
      <c r="BQ137" s="210">
        <f t="shared" si="782"/>
        <v>0</v>
      </c>
      <c r="BR137" s="210">
        <f t="shared" si="741"/>
        <v>0</v>
      </c>
      <c r="BS137" s="210">
        <f t="shared" si="742"/>
        <v>0</v>
      </c>
      <c r="BT137" s="210">
        <f t="shared" si="783"/>
        <v>0</v>
      </c>
      <c r="BU137" s="210">
        <f t="shared" si="743"/>
        <v>0</v>
      </c>
      <c r="BV137" s="210">
        <f t="shared" si="744"/>
        <v>0</v>
      </c>
      <c r="BW137" s="210">
        <f t="shared" si="784"/>
        <v>0</v>
      </c>
      <c r="BX137" s="210">
        <f t="shared" si="745"/>
        <v>0</v>
      </c>
      <c r="BY137" s="210">
        <f t="shared" si="746"/>
        <v>0</v>
      </c>
      <c r="BZ137" s="210">
        <f t="shared" si="785"/>
        <v>0</v>
      </c>
      <c r="CA137" s="210">
        <f t="shared" si="747"/>
        <v>0</v>
      </c>
      <c r="CB137" s="210">
        <f t="shared" si="748"/>
        <v>0</v>
      </c>
      <c r="CC137" s="210">
        <f t="shared" si="786"/>
        <v>0</v>
      </c>
      <c r="CD137" s="210">
        <f t="shared" si="749"/>
        <v>0</v>
      </c>
      <c r="CE137" s="210">
        <f t="shared" si="750"/>
        <v>0</v>
      </c>
      <c r="CF137" s="210">
        <f t="shared" si="787"/>
        <v>0</v>
      </c>
      <c r="CG137" s="210">
        <f t="shared" si="751"/>
        <v>0</v>
      </c>
      <c r="CH137" s="210">
        <f t="shared" si="752"/>
        <v>0</v>
      </c>
      <c r="CI137" s="210">
        <f t="shared" si="788"/>
        <v>0</v>
      </c>
      <c r="CJ137" s="210">
        <f t="shared" si="753"/>
        <v>0</v>
      </c>
      <c r="CK137" s="210">
        <f t="shared" si="754"/>
        <v>0</v>
      </c>
      <c r="CL137" s="210">
        <f t="shared" si="789"/>
        <v>0</v>
      </c>
      <c r="CM137" s="210">
        <f t="shared" si="755"/>
        <v>0</v>
      </c>
      <c r="CN137" s="210">
        <f t="shared" si="756"/>
        <v>0</v>
      </c>
      <c r="CO137" s="210">
        <f t="shared" si="790"/>
        <v>0</v>
      </c>
      <c r="CP137" s="210">
        <f t="shared" si="757"/>
        <v>0</v>
      </c>
      <c r="CQ137" s="210">
        <f t="shared" si="758"/>
        <v>0</v>
      </c>
      <c r="CR137" s="210">
        <f t="shared" si="791"/>
        <v>0</v>
      </c>
      <c r="CS137" s="210">
        <f t="shared" si="759"/>
        <v>0</v>
      </c>
      <c r="CT137" s="210">
        <f t="shared" si="760"/>
        <v>0</v>
      </c>
      <c r="CU137" s="56">
        <f t="shared" si="792"/>
        <v>0</v>
      </c>
      <c r="CV137" s="64"/>
      <c r="CW137" s="131"/>
      <c r="CX137" s="133">
        <f t="shared" si="1026"/>
        <v>0</v>
      </c>
      <c r="CY137" s="131">
        <v>120</v>
      </c>
      <c r="CZ137" s="131"/>
      <c r="DA137" s="133">
        <f t="shared" si="1027"/>
        <v>0</v>
      </c>
      <c r="DB137" s="131">
        <v>120</v>
      </c>
      <c r="DC137" s="131"/>
      <c r="DD137" s="133">
        <f t="shared" si="1028"/>
        <v>0</v>
      </c>
      <c r="DE137" s="131">
        <v>120</v>
      </c>
      <c r="DF137" s="131"/>
      <c r="DG137" s="133">
        <f t="shared" si="1029"/>
        <v>0</v>
      </c>
      <c r="DH137" s="131">
        <v>120</v>
      </c>
      <c r="DI137" s="131"/>
      <c r="DJ137" s="133">
        <f t="shared" si="1030"/>
        <v>0</v>
      </c>
      <c r="DK137" s="131">
        <v>120</v>
      </c>
      <c r="DL137" s="131"/>
      <c r="DM137" s="133">
        <f t="shared" si="1031"/>
        <v>0</v>
      </c>
      <c r="DN137" s="131">
        <v>120</v>
      </c>
      <c r="DO137" s="131"/>
      <c r="DP137" s="133">
        <f t="shared" si="1032"/>
        <v>0</v>
      </c>
      <c r="DQ137" s="131">
        <v>120</v>
      </c>
      <c r="DR137" s="131"/>
      <c r="DS137" s="133">
        <f t="shared" si="1033"/>
        <v>0</v>
      </c>
      <c r="DT137" s="131">
        <v>120</v>
      </c>
      <c r="DU137" s="131"/>
      <c r="DV137" s="133">
        <f t="shared" si="1034"/>
        <v>0</v>
      </c>
      <c r="DW137" s="131">
        <v>120</v>
      </c>
      <c r="DX137" s="131"/>
      <c r="DY137" s="133">
        <f t="shared" si="1035"/>
        <v>0</v>
      </c>
      <c r="DZ137" s="131">
        <v>120</v>
      </c>
      <c r="EA137" s="131"/>
      <c r="EB137" s="133">
        <f t="shared" si="1036"/>
        <v>0</v>
      </c>
      <c r="EC137" s="131">
        <v>120</v>
      </c>
      <c r="ED137" s="131"/>
      <c r="EE137" s="133">
        <f t="shared" si="1037"/>
        <v>0</v>
      </c>
      <c r="EF137" s="131">
        <v>120</v>
      </c>
      <c r="EG137" s="131"/>
      <c r="EH137" s="133">
        <f t="shared" si="1038"/>
        <v>0</v>
      </c>
      <c r="EI137" s="131">
        <v>120</v>
      </c>
      <c r="EJ137" s="131"/>
      <c r="EK137" s="133">
        <f t="shared" si="1039"/>
        <v>0</v>
      </c>
      <c r="EL137" s="131">
        <v>120</v>
      </c>
      <c r="EM137" s="131"/>
      <c r="EN137" s="133">
        <f t="shared" si="1040"/>
        <v>0</v>
      </c>
      <c r="EO137" s="131">
        <v>120</v>
      </c>
      <c r="EP137" s="131"/>
      <c r="EQ137" s="133">
        <f t="shared" si="1041"/>
        <v>0</v>
      </c>
      <c r="ER137" s="131">
        <v>120</v>
      </c>
      <c r="ES137" s="131"/>
      <c r="ET137" s="133">
        <f t="shared" si="1042"/>
        <v>0</v>
      </c>
      <c r="EU137" s="131">
        <v>120</v>
      </c>
      <c r="EV137" s="131"/>
      <c r="EW137" s="133">
        <f t="shared" si="1043"/>
        <v>0</v>
      </c>
      <c r="EX137" s="131">
        <v>120</v>
      </c>
      <c r="EY137" s="131"/>
      <c r="EZ137" s="133">
        <f t="shared" si="1044"/>
        <v>0</v>
      </c>
      <c r="FA137" s="131">
        <v>120</v>
      </c>
      <c r="FB137" s="131"/>
      <c r="FC137" s="133">
        <f t="shared" si="1045"/>
        <v>0</v>
      </c>
      <c r="FD137" s="131">
        <v>120</v>
      </c>
      <c r="FE137" s="131"/>
      <c r="FF137" s="133">
        <f t="shared" si="1046"/>
        <v>0</v>
      </c>
      <c r="FG137" s="131">
        <v>120</v>
      </c>
      <c r="FH137" s="131"/>
      <c r="FI137" s="133">
        <f t="shared" si="1047"/>
        <v>0</v>
      </c>
      <c r="FJ137" s="131">
        <v>120</v>
      </c>
      <c r="FK137" s="131"/>
      <c r="FL137" s="133">
        <f t="shared" si="1048"/>
        <v>0</v>
      </c>
      <c r="FM137" s="131">
        <v>120</v>
      </c>
      <c r="FN137" s="131"/>
      <c r="FO137" s="133">
        <f t="shared" si="1049"/>
        <v>0</v>
      </c>
      <c r="FP137" s="131">
        <v>120</v>
      </c>
      <c r="FQ137" s="131"/>
      <c r="FR137" s="133">
        <f t="shared" si="1050"/>
        <v>0</v>
      </c>
      <c r="FS137" s="131">
        <v>120</v>
      </c>
      <c r="FT137" s="131"/>
      <c r="FU137" s="133">
        <f t="shared" si="1051"/>
        <v>0</v>
      </c>
      <c r="FV137" s="131">
        <v>120</v>
      </c>
      <c r="FW137" s="131"/>
      <c r="FX137" s="133">
        <f t="shared" si="1052"/>
        <v>0</v>
      </c>
      <c r="FY137" s="131">
        <v>120</v>
      </c>
      <c r="FZ137" s="131"/>
      <c r="GA137" s="133">
        <f t="shared" si="1053"/>
        <v>0</v>
      </c>
      <c r="GB137" s="131">
        <v>120</v>
      </c>
      <c r="GC137" s="131"/>
      <c r="GD137" s="133">
        <f t="shared" si="1054"/>
        <v>0</v>
      </c>
      <c r="GE137" s="131">
        <v>120</v>
      </c>
      <c r="GF137" s="131"/>
      <c r="GG137" s="133">
        <f t="shared" si="1055"/>
        <v>0</v>
      </c>
      <c r="GH137" s="131">
        <v>120</v>
      </c>
      <c r="GI137" s="131"/>
      <c r="GJ137" s="133">
        <f t="shared" si="1056"/>
        <v>0</v>
      </c>
      <c r="GK137" s="131">
        <v>120</v>
      </c>
      <c r="GL137" s="131"/>
      <c r="GM137" s="133">
        <f t="shared" si="1057"/>
        <v>0</v>
      </c>
      <c r="GN137" s="131">
        <v>120</v>
      </c>
      <c r="GO137" s="131"/>
      <c r="GP137" s="131"/>
      <c r="GQ137" s="131"/>
      <c r="GR137" s="131"/>
      <c r="GS137" s="131"/>
      <c r="GT137" s="131"/>
      <c r="GU137" s="131"/>
      <c r="GV137" s="131"/>
      <c r="GW137" s="131"/>
      <c r="GX137" s="131"/>
      <c r="GY137" s="131"/>
      <c r="GZ137" s="131"/>
      <c r="HA137" s="131"/>
      <c r="HB137" s="131"/>
      <c r="HC137" s="131"/>
    </row>
    <row r="138" spans="1:211" x14ac:dyDescent="0.25">
      <c r="A138" s="4"/>
      <c r="B138" s="4"/>
      <c r="C138" s="5"/>
      <c r="D138" s="4"/>
      <c r="E138" s="6"/>
      <c r="F138" s="6"/>
      <c r="G138" s="4"/>
      <c r="H138" s="6"/>
      <c r="I138" s="6"/>
      <c r="J138" s="4"/>
      <c r="K138" s="6"/>
      <c r="L138" s="6"/>
      <c r="M138" s="4"/>
      <c r="N138" s="6"/>
      <c r="O138" s="6"/>
      <c r="P138" s="4"/>
      <c r="Q138" s="6"/>
      <c r="R138" s="6"/>
      <c r="S138" s="4"/>
      <c r="T138" s="6"/>
      <c r="U138" s="6"/>
      <c r="V138" s="4"/>
      <c r="W138" s="4"/>
      <c r="X138" s="4"/>
      <c r="Y138" s="4"/>
      <c r="Z138" s="4"/>
      <c r="AA138" s="4"/>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7"/>
      <c r="BM138" s="207"/>
      <c r="BN138" s="207"/>
      <c r="BO138" s="207"/>
      <c r="BP138" s="207"/>
      <c r="BQ138" s="207"/>
      <c r="BR138" s="207"/>
      <c r="BS138" s="207"/>
      <c r="BT138" s="207"/>
      <c r="BU138" s="207"/>
      <c r="BV138" s="207"/>
      <c r="BW138" s="207"/>
      <c r="BX138" s="207"/>
      <c r="BY138" s="207"/>
      <c r="BZ138" s="207"/>
      <c r="CA138" s="207"/>
      <c r="CB138" s="207"/>
      <c r="CC138" s="207"/>
      <c r="CD138" s="207"/>
      <c r="CE138" s="207"/>
      <c r="CF138" s="207"/>
      <c r="CG138" s="207"/>
      <c r="CH138" s="207"/>
      <c r="CI138" s="207"/>
      <c r="CJ138" s="207"/>
      <c r="CK138" s="207"/>
      <c r="CL138" s="207"/>
      <c r="CM138" s="207"/>
      <c r="CN138" s="207"/>
      <c r="CO138" s="207"/>
      <c r="CP138" s="207"/>
      <c r="CQ138" s="207"/>
      <c r="CR138" s="207"/>
      <c r="CS138" s="207"/>
      <c r="CT138" s="207"/>
      <c r="CU138" s="4"/>
      <c r="CV138" s="4"/>
    </row>
  </sheetData>
  <mergeCells count="2">
    <mergeCell ref="D3:J4"/>
    <mergeCell ref="K6:Q7"/>
  </mergeCells>
  <hyperlinks>
    <hyperlink ref="D6" r:id="rId1" xr:uid="{96C3CC26-588A-461F-9DB3-CA82FF11C514}"/>
    <hyperlink ref="K6:Q7" r:id="rId2" display="Like the sheet? Need a bigger one with more inputs? We sell one on Etsy for just $3.99. Click here to check it out! " xr:uid="{3E7466C0-DE77-4698-BF6F-A843D8E1C4FC}"/>
  </hyperlinks>
  <pageMargins left="0.7" right="0.7" top="0.75" bottom="0.75" header="0.3" footer="0.3"/>
  <pageSetup scale="41" orientation="landscape"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0760-6487-46E4-A0DA-0FA8ACB4870C}">
  <sheetPr codeName="Sheet3">
    <pageSetUpPr fitToPage="1"/>
  </sheetPr>
  <dimension ref="A1:GY138"/>
  <sheetViews>
    <sheetView showGridLines="0" zoomScaleNormal="100" workbookViewId="0">
      <pane xSplit="3" ySplit="17" topLeftCell="D120" activePane="bottomRight" state="frozen"/>
      <selection pane="topRight" activeCell="C1" sqref="C1"/>
      <selection pane="bottomLeft" activeCell="A17" sqref="A17"/>
      <selection pane="bottomRight"/>
    </sheetView>
  </sheetViews>
  <sheetFormatPr defaultRowHeight="15" x14ac:dyDescent="0.25"/>
  <cols>
    <col min="1" max="2" width="2.7109375" customWidth="1"/>
    <col min="3" max="3" width="7" style="2" bestFit="1" customWidth="1"/>
    <col min="4" max="4" width="18.5703125" customWidth="1"/>
    <col min="5" max="5" width="13.5703125" style="1" customWidth="1"/>
    <col min="6" max="6" width="14.7109375" style="1" hidden="1" customWidth="1"/>
    <col min="7" max="7" width="18.5703125" customWidth="1"/>
    <col min="8" max="8" width="13.5703125" style="1" customWidth="1"/>
    <col min="9" max="9" width="20.140625" style="1" hidden="1" customWidth="1"/>
    <col min="10" max="10" width="18.5703125" customWidth="1"/>
    <col min="11" max="11" width="13.5703125" style="1" customWidth="1"/>
    <col min="12" max="12" width="20.140625" style="1" hidden="1" customWidth="1"/>
    <col min="13" max="13" width="18.5703125" customWidth="1"/>
    <col min="14" max="14" width="13.5703125" style="1" customWidth="1"/>
    <col min="15" max="15" width="20.140625" style="1" hidden="1" customWidth="1"/>
    <col min="16" max="16" width="18.5703125" customWidth="1"/>
    <col min="17" max="17" width="13.5703125" style="1" customWidth="1"/>
    <col min="18" max="18" width="20.140625" style="1" hidden="1" customWidth="1"/>
    <col min="19" max="19" width="18.5703125" customWidth="1"/>
    <col min="20" max="20" width="13.5703125" style="1" customWidth="1"/>
    <col min="21" max="21" width="20.140625" style="1" hidden="1" customWidth="1"/>
    <col min="22" max="22" width="18.5703125" customWidth="1"/>
    <col min="23" max="23" width="13.5703125" customWidth="1"/>
    <col min="24" max="24" width="20.140625" hidden="1" customWidth="1"/>
    <col min="25" max="25" width="18.5703125" customWidth="1"/>
    <col min="26" max="26" width="13.5703125" customWidth="1"/>
    <col min="27" max="27" width="16.7109375" hidden="1" customWidth="1"/>
    <col min="28" max="28" width="18.5703125" style="80" customWidth="1"/>
    <col min="29" max="29" width="13.5703125" style="80" customWidth="1"/>
    <col min="30" max="30" width="20.140625" style="80" hidden="1" customWidth="1"/>
    <col min="31" max="31" width="18.5703125" style="80" customWidth="1"/>
    <col min="32" max="32" width="13.5703125" style="80" customWidth="1"/>
    <col min="33" max="33" width="20.140625" style="80" hidden="1" customWidth="1"/>
    <col min="34" max="34" width="18.5703125" style="80" customWidth="1"/>
    <col min="35" max="35" width="13.5703125" style="80" customWidth="1"/>
    <col min="36" max="36" width="20.140625" style="80" hidden="1" customWidth="1"/>
    <col min="37" max="37" width="18.5703125" style="80" customWidth="1"/>
    <col min="38" max="38" width="13.5703125" style="80" customWidth="1"/>
    <col min="39" max="39" width="20.140625" style="80" hidden="1" customWidth="1"/>
    <col min="40" max="40" width="18.5703125" style="80" customWidth="1"/>
    <col min="41" max="41" width="13.5703125" style="80" customWidth="1"/>
    <col min="42" max="42" width="20.140625" style="80" hidden="1" customWidth="1"/>
    <col min="43" max="43" width="18.5703125" style="80" customWidth="1"/>
    <col min="44" max="44" width="13.5703125" style="80" customWidth="1"/>
    <col min="45" max="45" width="20.140625" style="80" hidden="1" customWidth="1"/>
    <col min="46" max="46" width="18.5703125" style="80" customWidth="1"/>
    <col min="47" max="47" width="13.5703125" style="80" customWidth="1"/>
    <col min="48" max="48" width="20.140625" style="80" hidden="1" customWidth="1"/>
    <col min="49" max="49" width="18.5703125" style="80" customWidth="1"/>
    <col min="50" max="50" width="13.5703125" style="80" customWidth="1"/>
    <col min="51" max="51" width="20.140625" style="80" hidden="1" customWidth="1"/>
    <col min="52" max="52" width="18.5703125" style="80" customWidth="1"/>
    <col min="53" max="53" width="13.5703125" style="80" customWidth="1"/>
    <col min="54" max="54" width="20.140625" style="80" hidden="1" customWidth="1"/>
    <col min="55" max="55" width="18.5703125" style="80" customWidth="1"/>
    <col min="56" max="56" width="13.5703125" style="80" customWidth="1"/>
    <col min="57" max="57" width="20.140625" style="80" hidden="1" customWidth="1"/>
    <col min="58" max="58" width="18.5703125" style="80" customWidth="1"/>
    <col min="59" max="59" width="13.5703125" style="80" customWidth="1"/>
    <col min="60" max="60" width="20.140625" style="80" hidden="1" customWidth="1"/>
    <col min="61" max="61" width="18.5703125" style="80" customWidth="1"/>
    <col min="62" max="62" width="13.5703125" style="80" customWidth="1"/>
    <col min="63" max="63" width="20.140625" style="80" hidden="1" customWidth="1"/>
    <col min="64" max="64" width="18.5703125" style="80" customWidth="1"/>
    <col min="65" max="65" width="13.5703125" style="80" customWidth="1"/>
    <col min="66" max="66" width="20.140625" style="80" hidden="1" customWidth="1"/>
    <col min="67" max="67" width="18.5703125" style="80" customWidth="1"/>
    <col min="68" max="68" width="13.5703125" style="80" customWidth="1"/>
    <col min="69" max="69" width="20.140625" style="80" hidden="1" customWidth="1"/>
    <col min="70" max="70" width="18.5703125" style="80" customWidth="1"/>
    <col min="71" max="71" width="13.5703125" style="80" customWidth="1"/>
    <col min="72" max="72" width="20.140625" style="80" hidden="1" customWidth="1"/>
    <col min="73" max="73" width="18.5703125" style="80" customWidth="1"/>
    <col min="74" max="74" width="13.5703125" style="80" customWidth="1"/>
    <col min="75" max="75" width="20.140625" style="80" hidden="1" customWidth="1"/>
    <col min="76" max="76" width="18.5703125" style="80" customWidth="1"/>
    <col min="77" max="77" width="13.5703125" style="80" customWidth="1"/>
    <col min="78" max="78" width="20.140625" style="80" hidden="1" customWidth="1"/>
    <col min="79" max="79" width="18.5703125" style="80" customWidth="1"/>
    <col min="80" max="80" width="13.5703125" style="80" customWidth="1"/>
    <col min="81" max="81" width="20.140625" style="80" hidden="1" customWidth="1"/>
    <col min="82" max="82" width="18.5703125" style="80" customWidth="1"/>
    <col min="83" max="83" width="13.5703125" style="80" customWidth="1"/>
    <col min="84" max="84" width="20.140625" style="80" hidden="1" customWidth="1"/>
    <col min="85" max="85" width="18.5703125" style="80" customWidth="1"/>
    <col min="86" max="86" width="13.5703125" style="80" customWidth="1"/>
    <col min="87" max="87" width="20.140625" style="80" hidden="1" customWidth="1"/>
    <col min="88" max="88" width="18.5703125" style="80" customWidth="1"/>
    <col min="89" max="89" width="13.5703125" style="80" customWidth="1"/>
    <col min="90" max="90" width="20.140625" style="80" hidden="1" customWidth="1"/>
    <col min="91" max="91" width="18.5703125" style="80" customWidth="1"/>
    <col min="92" max="92" width="13.5703125" style="80" customWidth="1"/>
    <col min="93" max="93" width="20.140625" style="80" hidden="1" customWidth="1"/>
    <col min="94" max="94" width="18.5703125" style="80" customWidth="1"/>
    <col min="95" max="95" width="13.5703125" style="80" customWidth="1"/>
    <col min="96" max="96" width="20.140625" style="80" hidden="1" customWidth="1"/>
    <col min="97" max="97" width="18.5703125" style="80" customWidth="1"/>
    <col min="98" max="98" width="13.5703125" style="80" customWidth="1"/>
    <col min="99" max="99" width="20.140625" style="80" hidden="1" customWidth="1"/>
    <col min="100" max="100" width="3.5703125" style="80" customWidth="1"/>
    <col min="101" max="101" width="3.5703125" customWidth="1"/>
    <col min="102" max="196" width="12.7109375" style="134" customWidth="1"/>
    <col min="197" max="207" width="9.140625" style="134"/>
  </cols>
  <sheetData>
    <row r="1" spans="1:101" ht="15.75" thickBot="1" x14ac:dyDescent="0.3">
      <c r="A1" s="80"/>
      <c r="B1" s="80"/>
      <c r="C1" s="81"/>
      <c r="D1" s="80"/>
      <c r="E1" s="82"/>
      <c r="F1" s="82"/>
      <c r="G1" s="80"/>
      <c r="H1" s="82"/>
      <c r="I1" s="82"/>
      <c r="J1" s="80"/>
      <c r="K1" s="82"/>
      <c r="L1" s="82"/>
      <c r="M1" s="80"/>
      <c r="N1" s="82"/>
      <c r="O1" s="82"/>
      <c r="P1" s="80"/>
      <c r="Q1" s="82"/>
      <c r="R1" s="82"/>
      <c r="S1" s="80"/>
      <c r="T1" s="82"/>
      <c r="U1" s="82"/>
      <c r="V1" s="80"/>
      <c r="W1" s="80"/>
      <c r="X1" s="80"/>
      <c r="Y1" s="80"/>
      <c r="Z1" s="80"/>
      <c r="AA1" s="80"/>
      <c r="CW1" s="80"/>
    </row>
    <row r="2" spans="1:101" ht="19.5" thickBot="1" x14ac:dyDescent="0.3">
      <c r="A2" s="80"/>
      <c r="B2" s="80"/>
      <c r="C2" s="81"/>
      <c r="D2" s="80"/>
      <c r="E2" s="82"/>
      <c r="F2" s="82"/>
      <c r="G2" s="80"/>
      <c r="H2" s="82"/>
      <c r="I2" s="82"/>
      <c r="J2" s="80"/>
      <c r="K2" s="82"/>
      <c r="L2" s="82"/>
      <c r="M2" s="80"/>
      <c r="N2" s="82"/>
      <c r="O2" s="82"/>
      <c r="P2" s="80"/>
      <c r="Q2" s="82"/>
      <c r="R2" s="82"/>
      <c r="S2" s="80"/>
      <c r="T2" s="7" t="s">
        <v>6</v>
      </c>
      <c r="U2" s="67"/>
      <c r="V2" s="8"/>
      <c r="W2" s="8"/>
      <c r="X2" s="8"/>
      <c r="Y2" s="8"/>
      <c r="Z2" s="9"/>
      <c r="AA2" s="83"/>
      <c r="AB2" s="84"/>
      <c r="AC2" s="84"/>
      <c r="AD2" s="84"/>
      <c r="CW2" s="80"/>
    </row>
    <row r="3" spans="1:101" ht="18" customHeight="1" x14ac:dyDescent="0.25">
      <c r="A3" s="80"/>
      <c r="B3" s="80"/>
      <c r="C3" s="81"/>
      <c r="D3" s="246" t="s">
        <v>55</v>
      </c>
      <c r="E3" s="246"/>
      <c r="F3" s="246"/>
      <c r="G3" s="246"/>
      <c r="H3" s="246"/>
      <c r="I3" s="246"/>
      <c r="J3" s="246"/>
      <c r="K3" s="10"/>
      <c r="L3" s="13"/>
      <c r="M3" s="11" t="s">
        <v>8</v>
      </c>
      <c r="N3" s="12">
        <f>'Snowball vs Avalanche'!H4</f>
        <v>200</v>
      </c>
      <c r="O3" s="12"/>
      <c r="P3" s="13" t="s">
        <v>9</v>
      </c>
      <c r="Q3" s="14"/>
      <c r="R3" s="4"/>
      <c r="S3" s="80"/>
      <c r="T3" s="15" t="s">
        <v>76</v>
      </c>
      <c r="U3" s="68"/>
      <c r="V3" s="85"/>
      <c r="W3" s="85"/>
      <c r="X3" s="85"/>
      <c r="Y3" s="85"/>
      <c r="Z3" s="16"/>
      <c r="AA3" s="83"/>
      <c r="AB3" s="84"/>
      <c r="AC3" s="84"/>
      <c r="AD3" s="84"/>
      <c r="CW3" s="80"/>
    </row>
    <row r="4" spans="1:101" ht="18" customHeight="1" thickBot="1" x14ac:dyDescent="0.3">
      <c r="A4" s="80"/>
      <c r="B4" s="80"/>
      <c r="C4" s="81"/>
      <c r="D4" s="246"/>
      <c r="E4" s="246"/>
      <c r="F4" s="246"/>
      <c r="G4" s="246"/>
      <c r="H4" s="246"/>
      <c r="I4" s="246"/>
      <c r="J4" s="246"/>
      <c r="K4" s="17"/>
      <c r="L4" s="20"/>
      <c r="M4" s="18" t="s">
        <v>10</v>
      </c>
      <c r="N4" s="19">
        <f>'Snowball vs Avalanche'!H5</f>
        <v>0</v>
      </c>
      <c r="O4" s="19"/>
      <c r="P4" s="20" t="s">
        <v>11</v>
      </c>
      <c r="Q4" s="21"/>
      <c r="R4" s="4"/>
      <c r="S4" s="80"/>
      <c r="T4" s="15" t="s">
        <v>75</v>
      </c>
      <c r="U4" s="68"/>
      <c r="V4" s="85"/>
      <c r="W4" s="85"/>
      <c r="X4" s="85"/>
      <c r="Y4" s="85"/>
      <c r="Z4" s="16"/>
      <c r="AA4" s="83"/>
      <c r="AB4" s="84"/>
      <c r="AC4" s="84"/>
      <c r="AD4" s="84"/>
      <c r="CW4" s="80"/>
    </row>
    <row r="5" spans="1:101" ht="19.5" customHeight="1" x14ac:dyDescent="0.25">
      <c r="A5" s="80"/>
      <c r="B5" s="80"/>
      <c r="C5" s="81"/>
      <c r="D5" s="86" t="s">
        <v>78</v>
      </c>
      <c r="E5" s="87"/>
      <c r="F5" s="87"/>
      <c r="G5" s="87"/>
      <c r="H5" s="82"/>
      <c r="I5" s="82"/>
      <c r="J5" s="80"/>
      <c r="K5" s="88"/>
      <c r="L5" s="88"/>
      <c r="M5" s="89"/>
      <c r="N5" s="80"/>
      <c r="O5" s="80"/>
      <c r="P5" s="80"/>
      <c r="Q5" s="82"/>
      <c r="R5" s="82"/>
      <c r="S5" s="80"/>
      <c r="T5" s="15"/>
      <c r="U5" s="68"/>
      <c r="V5" s="85"/>
      <c r="W5" s="85"/>
      <c r="X5" s="85"/>
      <c r="Y5" s="85"/>
      <c r="Z5" s="16"/>
      <c r="AA5" s="83"/>
      <c r="AB5" s="84"/>
      <c r="AC5" s="84"/>
      <c r="AD5" s="84"/>
      <c r="CW5" s="80"/>
    </row>
    <row r="6" spans="1:101" ht="18.75" customHeight="1" x14ac:dyDescent="0.25">
      <c r="A6" s="80"/>
      <c r="B6" s="80"/>
      <c r="C6" s="81"/>
      <c r="D6" s="90" t="s">
        <v>12</v>
      </c>
      <c r="E6" s="87"/>
      <c r="F6" s="87"/>
      <c r="G6" s="87"/>
      <c r="H6" s="82"/>
      <c r="I6" s="82"/>
      <c r="J6" s="80"/>
      <c r="K6" s="247" t="s">
        <v>80</v>
      </c>
      <c r="L6" s="247"/>
      <c r="M6" s="247"/>
      <c r="N6" s="247"/>
      <c r="O6" s="247"/>
      <c r="P6" s="247"/>
      <c r="Q6" s="247"/>
      <c r="R6" s="82"/>
      <c r="S6" s="80"/>
      <c r="T6" s="15"/>
      <c r="U6" s="68"/>
      <c r="V6" s="85"/>
      <c r="W6" s="85"/>
      <c r="X6" s="85"/>
      <c r="Y6" s="85"/>
      <c r="Z6" s="16"/>
      <c r="AA6" s="83"/>
      <c r="AB6" s="84"/>
      <c r="AC6" s="84"/>
      <c r="AD6" s="84"/>
      <c r="CW6" s="80"/>
    </row>
    <row r="7" spans="1:101" ht="20.25" customHeight="1" thickBot="1" x14ac:dyDescent="0.3">
      <c r="A7" s="80"/>
      <c r="B7" s="80"/>
      <c r="C7" s="81"/>
      <c r="D7" s="91" t="s">
        <v>54</v>
      </c>
      <c r="E7" s="87"/>
      <c r="F7" s="87"/>
      <c r="G7" s="87"/>
      <c r="H7" s="82"/>
      <c r="I7" s="82"/>
      <c r="J7" s="80"/>
      <c r="K7" s="247"/>
      <c r="L7" s="247"/>
      <c r="M7" s="247"/>
      <c r="N7" s="247"/>
      <c r="O7" s="247"/>
      <c r="P7" s="247"/>
      <c r="Q7" s="247"/>
      <c r="R7" s="82"/>
      <c r="S7" s="80"/>
      <c r="T7" s="25"/>
      <c r="U7" s="92"/>
      <c r="V7" s="20"/>
      <c r="W7" s="20"/>
      <c r="X7" s="20"/>
      <c r="Y7" s="20"/>
      <c r="Z7" s="21"/>
      <c r="AA7" s="4"/>
      <c r="CW7" s="80"/>
    </row>
    <row r="8" spans="1:101" ht="15.75" customHeight="1" x14ac:dyDescent="0.25">
      <c r="A8" s="80"/>
      <c r="B8" s="80"/>
      <c r="C8" s="81"/>
      <c r="D8" s="93"/>
      <c r="E8" s="87"/>
      <c r="F8" s="87"/>
      <c r="G8" s="87"/>
      <c r="H8" s="82"/>
      <c r="I8" s="82"/>
      <c r="J8" s="80"/>
      <c r="K8" s="88"/>
      <c r="L8" s="88"/>
      <c r="M8" s="89"/>
      <c r="N8" s="80"/>
      <c r="O8" s="80"/>
      <c r="P8" s="80"/>
      <c r="Q8" s="82"/>
      <c r="R8" s="82"/>
      <c r="S8" s="80"/>
      <c r="T8" s="82"/>
      <c r="U8" s="82"/>
      <c r="V8" s="80"/>
      <c r="W8" s="80"/>
      <c r="X8" s="80"/>
      <c r="Y8" s="80"/>
      <c r="Z8" s="80"/>
      <c r="AA8" s="4"/>
      <c r="CW8" s="80"/>
    </row>
    <row r="9" spans="1:101" x14ac:dyDescent="0.25">
      <c r="A9" s="80"/>
      <c r="B9" s="80"/>
      <c r="CW9" s="80"/>
    </row>
    <row r="10" spans="1:101" ht="18.75" x14ac:dyDescent="0.25">
      <c r="A10" s="80"/>
      <c r="B10" s="80"/>
      <c r="D10" s="94" t="s">
        <v>56</v>
      </c>
      <c r="Z10" s="238" t="s">
        <v>57</v>
      </c>
      <c r="AA10" s="28"/>
      <c r="CW10" s="80"/>
    </row>
    <row r="11" spans="1:101" ht="15.75" thickBot="1" x14ac:dyDescent="0.3">
      <c r="A11" s="80"/>
      <c r="B11" s="80"/>
      <c r="CW11" s="80"/>
    </row>
    <row r="12" spans="1:101" ht="15.75" x14ac:dyDescent="0.25">
      <c r="A12" s="80"/>
      <c r="B12" s="80"/>
      <c r="D12" s="29" t="s">
        <v>15</v>
      </c>
      <c r="E12" s="30"/>
      <c r="F12" s="77"/>
      <c r="G12" s="31" t="s">
        <v>16</v>
      </c>
      <c r="H12" s="30"/>
      <c r="I12" s="66"/>
      <c r="J12" s="31" t="s">
        <v>17</v>
      </c>
      <c r="K12" s="32"/>
      <c r="L12" s="66"/>
      <c r="M12" s="31" t="s">
        <v>18</v>
      </c>
      <c r="N12" s="32"/>
      <c r="O12" s="66"/>
      <c r="P12" s="31" t="s">
        <v>19</v>
      </c>
      <c r="Q12" s="32"/>
      <c r="R12" s="66"/>
      <c r="S12" s="33" t="s">
        <v>20</v>
      </c>
      <c r="T12" s="34"/>
      <c r="U12" s="66"/>
      <c r="V12" s="31" t="s">
        <v>21</v>
      </c>
      <c r="W12" s="35"/>
      <c r="X12" s="66"/>
      <c r="Y12" s="31" t="s">
        <v>22</v>
      </c>
      <c r="Z12" s="35"/>
      <c r="AA12" s="66"/>
      <c r="AB12" s="182" t="s">
        <v>23</v>
      </c>
      <c r="AC12" s="183"/>
      <c r="AD12" s="184"/>
      <c r="AE12" s="182" t="s">
        <v>24</v>
      </c>
      <c r="AF12" s="183"/>
      <c r="AG12" s="184"/>
      <c r="AH12" s="182" t="s">
        <v>25</v>
      </c>
      <c r="AI12" s="183"/>
      <c r="AJ12" s="184"/>
      <c r="AK12" s="182" t="s">
        <v>26</v>
      </c>
      <c r="AL12" s="183"/>
      <c r="AM12" s="184"/>
      <c r="AN12" s="182" t="s">
        <v>27</v>
      </c>
      <c r="AO12" s="183"/>
      <c r="AP12" s="184"/>
      <c r="AQ12" s="182" t="s">
        <v>28</v>
      </c>
      <c r="AR12" s="183"/>
      <c r="AS12" s="184"/>
      <c r="AT12" s="182" t="s">
        <v>29</v>
      </c>
      <c r="AU12" s="183"/>
      <c r="AV12" s="184"/>
      <c r="AW12" s="182" t="s">
        <v>30</v>
      </c>
      <c r="AX12" s="185"/>
      <c r="AY12" s="184"/>
      <c r="AZ12" s="182" t="s">
        <v>38</v>
      </c>
      <c r="BA12" s="185"/>
      <c r="BB12" s="186"/>
      <c r="BC12" s="182" t="s">
        <v>39</v>
      </c>
      <c r="BD12" s="185"/>
      <c r="BE12" s="186"/>
      <c r="BF12" s="182" t="s">
        <v>40</v>
      </c>
      <c r="BG12" s="185"/>
      <c r="BH12" s="186"/>
      <c r="BI12" s="182" t="s">
        <v>41</v>
      </c>
      <c r="BJ12" s="185"/>
      <c r="BK12" s="186"/>
      <c r="BL12" s="182" t="s">
        <v>42</v>
      </c>
      <c r="BM12" s="185"/>
      <c r="BN12" s="186"/>
      <c r="BO12" s="182" t="s">
        <v>43</v>
      </c>
      <c r="BP12" s="185"/>
      <c r="BQ12" s="186"/>
      <c r="BR12" s="182" t="s">
        <v>44</v>
      </c>
      <c r="BS12" s="185"/>
      <c r="BT12" s="186"/>
      <c r="BU12" s="182" t="s">
        <v>45</v>
      </c>
      <c r="BV12" s="185"/>
      <c r="BW12" s="186"/>
      <c r="BX12" s="182" t="s">
        <v>46</v>
      </c>
      <c r="BY12" s="185"/>
      <c r="BZ12" s="186"/>
      <c r="CA12" s="182" t="s">
        <v>47</v>
      </c>
      <c r="CB12" s="185"/>
      <c r="CC12" s="186"/>
      <c r="CD12" s="182" t="s">
        <v>48</v>
      </c>
      <c r="CE12" s="185"/>
      <c r="CF12" s="186"/>
      <c r="CG12" s="182" t="s">
        <v>49</v>
      </c>
      <c r="CH12" s="185"/>
      <c r="CI12" s="186"/>
      <c r="CJ12" s="182" t="s">
        <v>50</v>
      </c>
      <c r="CK12" s="185"/>
      <c r="CL12" s="186"/>
      <c r="CM12" s="182" t="s">
        <v>51</v>
      </c>
      <c r="CN12" s="185"/>
      <c r="CO12" s="186"/>
      <c r="CP12" s="182" t="s">
        <v>52</v>
      </c>
      <c r="CQ12" s="185"/>
      <c r="CR12" s="186"/>
      <c r="CS12" s="182" t="s">
        <v>53</v>
      </c>
      <c r="CT12" s="185"/>
      <c r="CU12" s="186"/>
      <c r="CW12" s="80"/>
    </row>
    <row r="13" spans="1:101" x14ac:dyDescent="0.25">
      <c r="A13" s="80"/>
      <c r="B13" s="80"/>
      <c r="D13" s="37" t="s">
        <v>0</v>
      </c>
      <c r="E13" s="38">
        <f>'Snowball vs Avalanche'!J16</f>
        <v>3000</v>
      </c>
      <c r="F13" s="40"/>
      <c r="G13" s="39" t="s">
        <v>0</v>
      </c>
      <c r="H13" s="40">
        <f>'Snowball vs Avalanche'!J17</f>
        <v>2000</v>
      </c>
      <c r="I13" s="40"/>
      <c r="J13" s="39" t="s">
        <v>0</v>
      </c>
      <c r="K13" s="38">
        <f>'Snowball vs Avalanche'!J18</f>
        <v>1000</v>
      </c>
      <c r="L13" s="40"/>
      <c r="M13" s="39" t="s">
        <v>0</v>
      </c>
      <c r="N13" s="38">
        <f>'Snowball vs Avalanche'!$J$19</f>
        <v>0</v>
      </c>
      <c r="O13" s="40"/>
      <c r="P13" s="39" t="s">
        <v>0</v>
      </c>
      <c r="Q13" s="38">
        <f>'Snowball vs Avalanche'!$J$20</f>
        <v>0</v>
      </c>
      <c r="R13" s="40"/>
      <c r="S13" t="s">
        <v>0</v>
      </c>
      <c r="T13" s="38">
        <f>'Snowball vs Avalanche'!$J$21</f>
        <v>0</v>
      </c>
      <c r="U13" s="40"/>
      <c r="V13" s="39" t="s">
        <v>0</v>
      </c>
      <c r="W13" s="38">
        <f>'Snowball vs Avalanche'!$J$22</f>
        <v>0</v>
      </c>
      <c r="X13" s="40"/>
      <c r="Y13" s="39" t="s">
        <v>0</v>
      </c>
      <c r="Z13" s="38">
        <f>'Snowball vs Avalanche'!$J$23</f>
        <v>0</v>
      </c>
      <c r="AA13" s="40"/>
      <c r="AB13" s="187" t="s">
        <v>0</v>
      </c>
      <c r="AC13" s="188">
        <f>'Snowball vs Avalanche'!$J$24</f>
        <v>0</v>
      </c>
      <c r="AD13" s="89"/>
      <c r="AE13" s="187" t="s">
        <v>0</v>
      </c>
      <c r="AF13" s="188">
        <f>'Snowball vs Avalanche'!$J$25</f>
        <v>0</v>
      </c>
      <c r="AG13" s="89"/>
      <c r="AH13" s="187" t="s">
        <v>0</v>
      </c>
      <c r="AI13" s="188">
        <f>'Snowball vs Avalanche'!$J$26</f>
        <v>0</v>
      </c>
      <c r="AJ13" s="89"/>
      <c r="AK13" s="187" t="s">
        <v>0</v>
      </c>
      <c r="AL13" s="188">
        <f>'Snowball vs Avalanche'!$J$27</f>
        <v>0</v>
      </c>
      <c r="AM13" s="89"/>
      <c r="AN13" s="187" t="s">
        <v>0</v>
      </c>
      <c r="AO13" s="188">
        <f>'Snowball vs Avalanche'!$J$28</f>
        <v>0</v>
      </c>
      <c r="AP13" s="89"/>
      <c r="AQ13" s="187" t="s">
        <v>0</v>
      </c>
      <c r="AR13" s="188">
        <f>'Snowball vs Avalanche'!$J$29</f>
        <v>0</v>
      </c>
      <c r="AS13" s="89"/>
      <c r="AT13" s="187" t="s">
        <v>0</v>
      </c>
      <c r="AU13" s="188">
        <f>'Snowball vs Avalanche'!$J$30</f>
        <v>0</v>
      </c>
      <c r="AV13" s="89"/>
      <c r="AW13" s="187" t="s">
        <v>0</v>
      </c>
      <c r="AX13" s="188">
        <f>'Snowball vs Avalanche'!$J$31</f>
        <v>0</v>
      </c>
      <c r="AY13" s="89"/>
      <c r="AZ13" s="187" t="s">
        <v>0</v>
      </c>
      <c r="BA13" s="188">
        <f>'Snowball vs Avalanche'!$J$32</f>
        <v>0</v>
      </c>
      <c r="BB13" s="188"/>
      <c r="BC13" s="187" t="s">
        <v>0</v>
      </c>
      <c r="BD13" s="188">
        <f>'Snowball vs Avalanche'!$J$33</f>
        <v>0</v>
      </c>
      <c r="BE13" s="188"/>
      <c r="BF13" s="187" t="s">
        <v>0</v>
      </c>
      <c r="BG13" s="188">
        <f>'Snowball vs Avalanche'!$J$34</f>
        <v>0</v>
      </c>
      <c r="BH13" s="188"/>
      <c r="BI13" s="187" t="s">
        <v>0</v>
      </c>
      <c r="BJ13" s="188">
        <f>'Snowball vs Avalanche'!$J$35</f>
        <v>0</v>
      </c>
      <c r="BK13" s="188"/>
      <c r="BL13" s="187" t="s">
        <v>0</v>
      </c>
      <c r="BM13" s="188">
        <f>'Snowball vs Avalanche'!$J$36</f>
        <v>0</v>
      </c>
      <c r="BN13" s="188"/>
      <c r="BO13" s="187" t="s">
        <v>0</v>
      </c>
      <c r="BP13" s="188">
        <f>'Snowball vs Avalanche'!$J$37</f>
        <v>0</v>
      </c>
      <c r="BQ13" s="188"/>
      <c r="BR13" s="187" t="s">
        <v>0</v>
      </c>
      <c r="BS13" s="188">
        <f>'Snowball vs Avalanche'!$J$38</f>
        <v>0</v>
      </c>
      <c r="BT13" s="188"/>
      <c r="BU13" s="187" t="s">
        <v>0</v>
      </c>
      <c r="BV13" s="188">
        <f>'Snowball vs Avalanche'!$J$39</f>
        <v>0</v>
      </c>
      <c r="BW13" s="188"/>
      <c r="BX13" s="187" t="s">
        <v>0</v>
      </c>
      <c r="BY13" s="188">
        <f>'Snowball vs Avalanche'!$J$40</f>
        <v>0</v>
      </c>
      <c r="BZ13" s="188"/>
      <c r="CA13" s="187" t="s">
        <v>0</v>
      </c>
      <c r="CB13" s="188">
        <f>'Snowball vs Avalanche'!$J$41</f>
        <v>0</v>
      </c>
      <c r="CC13" s="188"/>
      <c r="CD13" s="187" t="s">
        <v>0</v>
      </c>
      <c r="CE13" s="188">
        <f>'Snowball vs Avalanche'!$J$42</f>
        <v>0</v>
      </c>
      <c r="CF13" s="188"/>
      <c r="CG13" s="187" t="s">
        <v>0</v>
      </c>
      <c r="CH13" s="188">
        <f>'Snowball vs Avalanche'!$J$43</f>
        <v>0</v>
      </c>
      <c r="CI13" s="188"/>
      <c r="CJ13" s="187" t="s">
        <v>0</v>
      </c>
      <c r="CK13" s="188">
        <f>'Snowball vs Avalanche'!$J$44</f>
        <v>0</v>
      </c>
      <c r="CL13" s="188"/>
      <c r="CM13" s="187" t="s">
        <v>0</v>
      </c>
      <c r="CN13" s="188">
        <f>'Snowball vs Avalanche'!$J$45</f>
        <v>0</v>
      </c>
      <c r="CO13" s="188"/>
      <c r="CP13" s="187" t="s">
        <v>0</v>
      </c>
      <c r="CQ13" s="188">
        <f>'Snowball vs Avalanche'!$J$46</f>
        <v>0</v>
      </c>
      <c r="CR13" s="188"/>
      <c r="CS13" s="187" t="s">
        <v>0</v>
      </c>
      <c r="CT13" s="188">
        <f>'Snowball vs Avalanche'!$J$47</f>
        <v>0</v>
      </c>
      <c r="CU13" s="188"/>
      <c r="CW13" s="80"/>
    </row>
    <row r="14" spans="1:101" x14ac:dyDescent="0.25">
      <c r="A14" s="80"/>
      <c r="B14" s="80"/>
      <c r="D14" s="37" t="s">
        <v>31</v>
      </c>
      <c r="E14" s="38">
        <f>'Snowball vs Avalanche'!K16</f>
        <v>60</v>
      </c>
      <c r="F14" s="40"/>
      <c r="G14" s="39" t="s">
        <v>31</v>
      </c>
      <c r="H14" s="40">
        <f>'Snowball vs Avalanche'!K17</f>
        <v>40</v>
      </c>
      <c r="I14" s="40"/>
      <c r="J14" s="39" t="s">
        <v>31</v>
      </c>
      <c r="K14" s="38">
        <f>'Snowball vs Avalanche'!K18</f>
        <v>25</v>
      </c>
      <c r="L14" s="40"/>
      <c r="M14" s="39" t="s">
        <v>31</v>
      </c>
      <c r="N14" s="38">
        <f>'Snowball vs Avalanche'!$K$19</f>
        <v>0</v>
      </c>
      <c r="O14" s="40"/>
      <c r="P14" s="39" t="s">
        <v>31</v>
      </c>
      <c r="Q14" s="38">
        <f>'Snowball vs Avalanche'!$K$20</f>
        <v>0</v>
      </c>
      <c r="R14" s="40"/>
      <c r="S14" t="s">
        <v>31</v>
      </c>
      <c r="T14" s="38">
        <f>'Snowball vs Avalanche'!$K$21</f>
        <v>0</v>
      </c>
      <c r="U14" s="40"/>
      <c r="V14" s="39" t="s">
        <v>31</v>
      </c>
      <c r="W14" s="38">
        <f>'Snowball vs Avalanche'!$K$22</f>
        <v>0</v>
      </c>
      <c r="X14" s="40"/>
      <c r="Y14" s="39" t="s">
        <v>31</v>
      </c>
      <c r="Z14" s="38">
        <f>'Snowball vs Avalanche'!$K$23</f>
        <v>0</v>
      </c>
      <c r="AA14" s="40"/>
      <c r="AB14" s="187" t="s">
        <v>31</v>
      </c>
      <c r="AC14" s="188">
        <f>'Snowball vs Avalanche'!$K$24</f>
        <v>0</v>
      </c>
      <c r="AD14" s="89"/>
      <c r="AE14" s="187" t="s">
        <v>31</v>
      </c>
      <c r="AF14" s="188">
        <f>'Snowball vs Avalanche'!$K$25</f>
        <v>0</v>
      </c>
      <c r="AG14" s="89"/>
      <c r="AH14" s="187" t="s">
        <v>31</v>
      </c>
      <c r="AI14" s="188">
        <f>'Snowball vs Avalanche'!$K$26</f>
        <v>0</v>
      </c>
      <c r="AJ14" s="89"/>
      <c r="AK14" s="187" t="s">
        <v>31</v>
      </c>
      <c r="AL14" s="188">
        <f>'Snowball vs Avalanche'!$K$27</f>
        <v>0</v>
      </c>
      <c r="AM14" s="89"/>
      <c r="AN14" s="187" t="s">
        <v>31</v>
      </c>
      <c r="AO14" s="188">
        <f>'Snowball vs Avalanche'!$K$28</f>
        <v>0</v>
      </c>
      <c r="AP14" s="89"/>
      <c r="AQ14" s="187" t="s">
        <v>31</v>
      </c>
      <c r="AR14" s="188">
        <f>'Snowball vs Avalanche'!$K$29</f>
        <v>0</v>
      </c>
      <c r="AS14" s="89"/>
      <c r="AT14" s="187" t="s">
        <v>31</v>
      </c>
      <c r="AU14" s="188">
        <f>'Snowball vs Avalanche'!$K$30</f>
        <v>0</v>
      </c>
      <c r="AV14" s="89"/>
      <c r="AW14" s="187" t="s">
        <v>31</v>
      </c>
      <c r="AX14" s="188">
        <f>'Snowball vs Avalanche'!$K$31</f>
        <v>0</v>
      </c>
      <c r="AY14" s="89"/>
      <c r="AZ14" s="187" t="s">
        <v>31</v>
      </c>
      <c r="BA14" s="188">
        <f>'Snowball vs Avalanche'!$K$32</f>
        <v>0</v>
      </c>
      <c r="BB14" s="188"/>
      <c r="BC14" s="187" t="s">
        <v>31</v>
      </c>
      <c r="BD14" s="188">
        <f>'Snowball vs Avalanche'!$K$33</f>
        <v>0</v>
      </c>
      <c r="BE14" s="188"/>
      <c r="BF14" s="187" t="s">
        <v>31</v>
      </c>
      <c r="BG14" s="188">
        <f>'Snowball vs Avalanche'!$K$34</f>
        <v>0</v>
      </c>
      <c r="BH14" s="188"/>
      <c r="BI14" s="187" t="s">
        <v>31</v>
      </c>
      <c r="BJ14" s="188">
        <f>'Snowball vs Avalanche'!$K$35</f>
        <v>0</v>
      </c>
      <c r="BK14" s="188"/>
      <c r="BL14" s="187" t="s">
        <v>31</v>
      </c>
      <c r="BM14" s="188">
        <f>'Snowball vs Avalanche'!$K$36</f>
        <v>0</v>
      </c>
      <c r="BN14" s="188"/>
      <c r="BO14" s="187" t="s">
        <v>31</v>
      </c>
      <c r="BP14" s="188">
        <f>'Snowball vs Avalanche'!$K$37</f>
        <v>0</v>
      </c>
      <c r="BQ14" s="188"/>
      <c r="BR14" s="187" t="s">
        <v>31</v>
      </c>
      <c r="BS14" s="188">
        <f>'Snowball vs Avalanche'!$K$38</f>
        <v>0</v>
      </c>
      <c r="BT14" s="188"/>
      <c r="BU14" s="187" t="s">
        <v>31</v>
      </c>
      <c r="BV14" s="188">
        <f>'Snowball vs Avalanche'!$K$39</f>
        <v>0</v>
      </c>
      <c r="BW14" s="188"/>
      <c r="BX14" s="187" t="s">
        <v>31</v>
      </c>
      <c r="BY14" s="188">
        <f>'Snowball vs Avalanche'!$K$40</f>
        <v>0</v>
      </c>
      <c r="BZ14" s="188"/>
      <c r="CA14" s="187" t="s">
        <v>31</v>
      </c>
      <c r="CB14" s="188">
        <f>'Snowball vs Avalanche'!$K$41</f>
        <v>0</v>
      </c>
      <c r="CC14" s="188"/>
      <c r="CD14" s="187" t="s">
        <v>31</v>
      </c>
      <c r="CE14" s="188">
        <f>'Snowball vs Avalanche'!$K$42</f>
        <v>0</v>
      </c>
      <c r="CF14" s="188"/>
      <c r="CG14" s="187" t="s">
        <v>31</v>
      </c>
      <c r="CH14" s="188">
        <f>'Snowball vs Avalanche'!$K$43</f>
        <v>0</v>
      </c>
      <c r="CI14" s="188"/>
      <c r="CJ14" s="187" t="s">
        <v>31</v>
      </c>
      <c r="CK14" s="188">
        <f>'Snowball vs Avalanche'!$K$44</f>
        <v>0</v>
      </c>
      <c r="CL14" s="188"/>
      <c r="CM14" s="187" t="s">
        <v>31</v>
      </c>
      <c r="CN14" s="188">
        <f>'Snowball vs Avalanche'!$K$45</f>
        <v>0</v>
      </c>
      <c r="CO14" s="188"/>
      <c r="CP14" s="187" t="s">
        <v>31</v>
      </c>
      <c r="CQ14" s="188">
        <f>'Snowball vs Avalanche'!$K$46</f>
        <v>0</v>
      </c>
      <c r="CR14" s="188"/>
      <c r="CS14" s="187" t="s">
        <v>31</v>
      </c>
      <c r="CT14" s="188">
        <f>'Snowball vs Avalanche'!$K$47</f>
        <v>0</v>
      </c>
      <c r="CU14" s="188"/>
      <c r="CW14" s="80"/>
    </row>
    <row r="15" spans="1:101" ht="15.75" thickBot="1" x14ac:dyDescent="0.3">
      <c r="A15" s="80"/>
      <c r="B15" s="80"/>
      <c r="D15" s="17" t="s">
        <v>32</v>
      </c>
      <c r="E15" s="41">
        <f>'Snowball vs Avalanche'!L16</f>
        <v>0.26</v>
      </c>
      <c r="F15" s="43"/>
      <c r="G15" s="42" t="s">
        <v>32</v>
      </c>
      <c r="H15" s="43">
        <f>'Snowball vs Avalanche'!L17</f>
        <v>0.12</v>
      </c>
      <c r="I15" s="43"/>
      <c r="J15" s="42" t="s">
        <v>32</v>
      </c>
      <c r="K15" s="41">
        <f>'Snowball vs Avalanche'!L18</f>
        <v>0.08</v>
      </c>
      <c r="L15" s="43"/>
      <c r="M15" s="42" t="s">
        <v>32</v>
      </c>
      <c r="N15" s="41">
        <f>'Snowball vs Avalanche'!$L$19</f>
        <v>0</v>
      </c>
      <c r="O15" s="43"/>
      <c r="P15" s="42" t="s">
        <v>32</v>
      </c>
      <c r="Q15" s="41">
        <f>'Snowball vs Avalanche'!$L$20</f>
        <v>0</v>
      </c>
      <c r="R15" s="43"/>
      <c r="S15" s="20" t="s">
        <v>32</v>
      </c>
      <c r="T15" s="41">
        <f>'Snowball vs Avalanche'!$L$21</f>
        <v>0</v>
      </c>
      <c r="U15" s="43"/>
      <c r="V15" s="42" t="s">
        <v>32</v>
      </c>
      <c r="W15" s="41">
        <f>'Snowball vs Avalanche'!$L$22</f>
        <v>0</v>
      </c>
      <c r="X15" s="43"/>
      <c r="Y15" s="42" t="s">
        <v>32</v>
      </c>
      <c r="Z15" s="41">
        <f>'Snowball vs Avalanche'!$L$23</f>
        <v>0</v>
      </c>
      <c r="AA15" s="43"/>
      <c r="AB15" s="189" t="s">
        <v>32</v>
      </c>
      <c r="AC15" s="190">
        <f>'Snowball vs Avalanche'!$L$24</f>
        <v>0</v>
      </c>
      <c r="AD15" s="191"/>
      <c r="AE15" s="189" t="s">
        <v>32</v>
      </c>
      <c r="AF15" s="190">
        <f>'Snowball vs Avalanche'!$L$25</f>
        <v>0</v>
      </c>
      <c r="AG15" s="191"/>
      <c r="AH15" s="189" t="s">
        <v>32</v>
      </c>
      <c r="AI15" s="190">
        <f>'Snowball vs Avalanche'!$L$26</f>
        <v>0</v>
      </c>
      <c r="AJ15" s="191"/>
      <c r="AK15" s="189" t="s">
        <v>32</v>
      </c>
      <c r="AL15" s="190">
        <f>'Snowball vs Avalanche'!$L$27</f>
        <v>0</v>
      </c>
      <c r="AM15" s="191"/>
      <c r="AN15" s="189" t="s">
        <v>32</v>
      </c>
      <c r="AO15" s="190">
        <f>'Snowball vs Avalanche'!$L$28</f>
        <v>0</v>
      </c>
      <c r="AP15" s="191"/>
      <c r="AQ15" s="189" t="s">
        <v>32</v>
      </c>
      <c r="AR15" s="190">
        <f>'Snowball vs Avalanche'!$L$29</f>
        <v>0</v>
      </c>
      <c r="AS15" s="191"/>
      <c r="AT15" s="189" t="s">
        <v>32</v>
      </c>
      <c r="AU15" s="190">
        <f>'Snowball vs Avalanche'!$L$30</f>
        <v>0</v>
      </c>
      <c r="AV15" s="191"/>
      <c r="AW15" s="189" t="s">
        <v>32</v>
      </c>
      <c r="AX15" s="190">
        <f>'Snowball vs Avalanche'!$L$31</f>
        <v>0</v>
      </c>
      <c r="AY15" s="191"/>
      <c r="AZ15" s="189" t="s">
        <v>32</v>
      </c>
      <c r="BA15" s="190">
        <f>'Snowball vs Avalanche'!$L$32</f>
        <v>0</v>
      </c>
      <c r="BB15" s="190"/>
      <c r="BC15" s="189" t="s">
        <v>32</v>
      </c>
      <c r="BD15" s="190">
        <f>'Snowball vs Avalanche'!$L$33</f>
        <v>0</v>
      </c>
      <c r="BE15" s="190"/>
      <c r="BF15" s="189" t="s">
        <v>32</v>
      </c>
      <c r="BG15" s="190">
        <f>'Snowball vs Avalanche'!$L$34</f>
        <v>0</v>
      </c>
      <c r="BH15" s="190"/>
      <c r="BI15" s="189" t="s">
        <v>32</v>
      </c>
      <c r="BJ15" s="190">
        <f>'Snowball vs Avalanche'!$L$35</f>
        <v>0</v>
      </c>
      <c r="BK15" s="190"/>
      <c r="BL15" s="189" t="s">
        <v>32</v>
      </c>
      <c r="BM15" s="190">
        <f>'Snowball vs Avalanche'!$L$36</f>
        <v>0</v>
      </c>
      <c r="BN15" s="190"/>
      <c r="BO15" s="189" t="s">
        <v>32</v>
      </c>
      <c r="BP15" s="190">
        <f>'Snowball vs Avalanche'!$L$37</f>
        <v>0</v>
      </c>
      <c r="BQ15" s="190"/>
      <c r="BR15" s="189" t="s">
        <v>32</v>
      </c>
      <c r="BS15" s="190">
        <f>'Snowball vs Avalanche'!$L$38</f>
        <v>0</v>
      </c>
      <c r="BT15" s="190"/>
      <c r="BU15" s="189" t="s">
        <v>32</v>
      </c>
      <c r="BV15" s="190">
        <f>'Snowball vs Avalanche'!$L$39</f>
        <v>0</v>
      </c>
      <c r="BW15" s="190"/>
      <c r="BX15" s="189" t="s">
        <v>32</v>
      </c>
      <c r="BY15" s="190">
        <f>'Snowball vs Avalanche'!$L$40</f>
        <v>0</v>
      </c>
      <c r="BZ15" s="190"/>
      <c r="CA15" s="189" t="s">
        <v>32</v>
      </c>
      <c r="CB15" s="190">
        <f>'Snowball vs Avalanche'!$L$41</f>
        <v>0</v>
      </c>
      <c r="CC15" s="190"/>
      <c r="CD15" s="189" t="s">
        <v>32</v>
      </c>
      <c r="CE15" s="190">
        <f>'Snowball vs Avalanche'!$L$42</f>
        <v>0</v>
      </c>
      <c r="CF15" s="190"/>
      <c r="CG15" s="189" t="s">
        <v>32</v>
      </c>
      <c r="CH15" s="190">
        <f>'Snowball vs Avalanche'!$L$43</f>
        <v>0</v>
      </c>
      <c r="CI15" s="190"/>
      <c r="CJ15" s="189" t="s">
        <v>32</v>
      </c>
      <c r="CK15" s="190">
        <f>'Snowball vs Avalanche'!$L$44</f>
        <v>0</v>
      </c>
      <c r="CL15" s="190"/>
      <c r="CM15" s="189" t="s">
        <v>32</v>
      </c>
      <c r="CN15" s="190">
        <f>'Snowball vs Avalanche'!$L$45</f>
        <v>0</v>
      </c>
      <c r="CO15" s="190"/>
      <c r="CP15" s="189" t="s">
        <v>32</v>
      </c>
      <c r="CQ15" s="190">
        <f>'Snowball vs Avalanche'!$L$46</f>
        <v>0</v>
      </c>
      <c r="CR15" s="190"/>
      <c r="CS15" s="189" t="s">
        <v>32</v>
      </c>
      <c r="CT15" s="190">
        <f>'Snowball vs Avalanche'!$L$47</f>
        <v>0</v>
      </c>
      <c r="CU15" s="190"/>
      <c r="CW15" s="80"/>
    </row>
    <row r="16" spans="1:101" x14ac:dyDescent="0.25">
      <c r="A16" s="80"/>
      <c r="B16" s="80"/>
      <c r="E16" s="44"/>
      <c r="F16" s="44"/>
      <c r="H16" s="44"/>
      <c r="I16" s="44"/>
      <c r="K16" s="44"/>
      <c r="L16" s="44"/>
      <c r="N16" s="44"/>
      <c r="O16" s="44"/>
      <c r="Q16" s="44"/>
      <c r="R16" s="44"/>
      <c r="T16" s="44"/>
      <c r="U16" s="44"/>
      <c r="W16" s="44"/>
      <c r="X16" s="44"/>
      <c r="Z16" s="44"/>
      <c r="AA16" s="44"/>
      <c r="AC16" s="89"/>
      <c r="AD16" s="89"/>
      <c r="AF16" s="89"/>
      <c r="AG16" s="89"/>
      <c r="AI16" s="89"/>
      <c r="AJ16" s="89"/>
      <c r="AL16" s="89"/>
      <c r="AM16" s="89"/>
      <c r="AO16" s="89"/>
      <c r="AP16" s="89"/>
      <c r="AR16" s="89"/>
      <c r="AS16" s="89"/>
      <c r="AU16" s="89"/>
      <c r="AV16" s="89"/>
      <c r="AX16" s="89"/>
      <c r="AY16" s="89"/>
      <c r="BA16" s="89"/>
      <c r="BB16" s="188"/>
      <c r="BD16" s="89"/>
      <c r="BE16" s="188"/>
      <c r="BG16" s="89"/>
      <c r="BH16" s="188"/>
      <c r="BJ16" s="89"/>
      <c r="BK16" s="188"/>
      <c r="BM16" s="89"/>
      <c r="BN16" s="188"/>
      <c r="BP16" s="89"/>
      <c r="BQ16" s="188"/>
      <c r="BS16" s="89"/>
      <c r="BT16" s="188"/>
      <c r="BV16" s="89"/>
      <c r="BW16" s="188"/>
      <c r="BY16" s="89"/>
      <c r="BZ16" s="188"/>
      <c r="CB16" s="89"/>
      <c r="CC16" s="188"/>
      <c r="CE16" s="89"/>
      <c r="CF16" s="188"/>
      <c r="CH16" s="89"/>
      <c r="CI16" s="188"/>
      <c r="CK16" s="89"/>
      <c r="CL16" s="188"/>
      <c r="CN16" s="89"/>
      <c r="CO16" s="188"/>
      <c r="CQ16" s="89"/>
      <c r="CR16" s="188"/>
      <c r="CT16" s="89"/>
      <c r="CU16" s="188"/>
      <c r="CW16" s="80"/>
    </row>
    <row r="17" spans="1:207" s="52" customFormat="1" x14ac:dyDescent="0.25">
      <c r="A17" s="95"/>
      <c r="B17" s="95"/>
      <c r="C17" s="46" t="s">
        <v>33</v>
      </c>
      <c r="D17" s="47" t="s">
        <v>34</v>
      </c>
      <c r="E17" s="48" t="s">
        <v>0</v>
      </c>
      <c r="F17" s="48"/>
      <c r="G17" s="47" t="s">
        <v>34</v>
      </c>
      <c r="H17" s="49" t="s">
        <v>0</v>
      </c>
      <c r="I17" s="48" t="s">
        <v>37</v>
      </c>
      <c r="J17" s="50" t="s">
        <v>34</v>
      </c>
      <c r="K17" s="48" t="s">
        <v>0</v>
      </c>
      <c r="L17" s="48" t="s">
        <v>37</v>
      </c>
      <c r="M17" s="47" t="s">
        <v>34</v>
      </c>
      <c r="N17" s="49" t="s">
        <v>0</v>
      </c>
      <c r="O17" s="48" t="s">
        <v>37</v>
      </c>
      <c r="P17" s="50" t="s">
        <v>34</v>
      </c>
      <c r="Q17" s="48" t="s">
        <v>0</v>
      </c>
      <c r="R17" s="48" t="s">
        <v>37</v>
      </c>
      <c r="S17" s="47" t="s">
        <v>34</v>
      </c>
      <c r="T17" s="49" t="s">
        <v>0</v>
      </c>
      <c r="U17" s="48" t="s">
        <v>37</v>
      </c>
      <c r="V17" s="50" t="s">
        <v>34</v>
      </c>
      <c r="W17" s="48" t="s">
        <v>0</v>
      </c>
      <c r="X17" s="48" t="s">
        <v>37</v>
      </c>
      <c r="Y17" s="47" t="s">
        <v>34</v>
      </c>
      <c r="Z17" s="49" t="s">
        <v>0</v>
      </c>
      <c r="AA17" s="48" t="s">
        <v>37</v>
      </c>
      <c r="AB17" s="192" t="s">
        <v>34</v>
      </c>
      <c r="AC17" s="193" t="s">
        <v>0</v>
      </c>
      <c r="AD17" s="193" t="s">
        <v>37</v>
      </c>
      <c r="AE17" s="194" t="s">
        <v>34</v>
      </c>
      <c r="AF17" s="195" t="s">
        <v>0</v>
      </c>
      <c r="AG17" s="193" t="s">
        <v>37</v>
      </c>
      <c r="AH17" s="192" t="s">
        <v>34</v>
      </c>
      <c r="AI17" s="193" t="s">
        <v>0</v>
      </c>
      <c r="AJ17" s="193" t="s">
        <v>37</v>
      </c>
      <c r="AK17" s="194" t="s">
        <v>34</v>
      </c>
      <c r="AL17" s="195" t="s">
        <v>0</v>
      </c>
      <c r="AM17" s="193" t="s">
        <v>37</v>
      </c>
      <c r="AN17" s="192" t="s">
        <v>34</v>
      </c>
      <c r="AO17" s="193" t="s">
        <v>0</v>
      </c>
      <c r="AP17" s="193" t="s">
        <v>37</v>
      </c>
      <c r="AQ17" s="194" t="s">
        <v>34</v>
      </c>
      <c r="AR17" s="195" t="s">
        <v>0</v>
      </c>
      <c r="AS17" s="193" t="s">
        <v>37</v>
      </c>
      <c r="AT17" s="192" t="s">
        <v>34</v>
      </c>
      <c r="AU17" s="193" t="s">
        <v>0</v>
      </c>
      <c r="AV17" s="193" t="s">
        <v>37</v>
      </c>
      <c r="AW17" s="194" t="s">
        <v>34</v>
      </c>
      <c r="AX17" s="195" t="s">
        <v>0</v>
      </c>
      <c r="AY17" s="193" t="s">
        <v>37</v>
      </c>
      <c r="AZ17" s="194" t="s">
        <v>34</v>
      </c>
      <c r="BA17" s="195" t="s">
        <v>0</v>
      </c>
      <c r="BB17" s="195" t="s">
        <v>37</v>
      </c>
      <c r="BC17" s="194" t="s">
        <v>34</v>
      </c>
      <c r="BD17" s="195" t="s">
        <v>0</v>
      </c>
      <c r="BE17" s="195" t="s">
        <v>37</v>
      </c>
      <c r="BF17" s="194" t="s">
        <v>34</v>
      </c>
      <c r="BG17" s="195" t="s">
        <v>0</v>
      </c>
      <c r="BH17" s="195" t="s">
        <v>37</v>
      </c>
      <c r="BI17" s="194" t="s">
        <v>34</v>
      </c>
      <c r="BJ17" s="195" t="s">
        <v>0</v>
      </c>
      <c r="BK17" s="195" t="s">
        <v>37</v>
      </c>
      <c r="BL17" s="194" t="s">
        <v>34</v>
      </c>
      <c r="BM17" s="195" t="s">
        <v>0</v>
      </c>
      <c r="BN17" s="195" t="s">
        <v>37</v>
      </c>
      <c r="BO17" s="194" t="s">
        <v>34</v>
      </c>
      <c r="BP17" s="195" t="s">
        <v>0</v>
      </c>
      <c r="BQ17" s="195" t="s">
        <v>37</v>
      </c>
      <c r="BR17" s="194" t="s">
        <v>34</v>
      </c>
      <c r="BS17" s="195" t="s">
        <v>0</v>
      </c>
      <c r="BT17" s="195" t="s">
        <v>37</v>
      </c>
      <c r="BU17" s="194" t="s">
        <v>34</v>
      </c>
      <c r="BV17" s="195" t="s">
        <v>0</v>
      </c>
      <c r="BW17" s="195" t="s">
        <v>37</v>
      </c>
      <c r="BX17" s="194" t="s">
        <v>34</v>
      </c>
      <c r="BY17" s="195" t="s">
        <v>0</v>
      </c>
      <c r="BZ17" s="195" t="s">
        <v>37</v>
      </c>
      <c r="CA17" s="194" t="s">
        <v>34</v>
      </c>
      <c r="CB17" s="195" t="s">
        <v>0</v>
      </c>
      <c r="CC17" s="195" t="s">
        <v>37</v>
      </c>
      <c r="CD17" s="194" t="s">
        <v>34</v>
      </c>
      <c r="CE17" s="195" t="s">
        <v>0</v>
      </c>
      <c r="CF17" s="195" t="s">
        <v>37</v>
      </c>
      <c r="CG17" s="194" t="s">
        <v>34</v>
      </c>
      <c r="CH17" s="195" t="s">
        <v>0</v>
      </c>
      <c r="CI17" s="195" t="s">
        <v>37</v>
      </c>
      <c r="CJ17" s="194" t="s">
        <v>34</v>
      </c>
      <c r="CK17" s="195" t="s">
        <v>0</v>
      </c>
      <c r="CL17" s="195" t="s">
        <v>37</v>
      </c>
      <c r="CM17" s="194" t="s">
        <v>34</v>
      </c>
      <c r="CN17" s="195" t="s">
        <v>0</v>
      </c>
      <c r="CO17" s="195" t="s">
        <v>37</v>
      </c>
      <c r="CP17" s="194" t="s">
        <v>34</v>
      </c>
      <c r="CQ17" s="195" t="s">
        <v>0</v>
      </c>
      <c r="CR17" s="195" t="s">
        <v>37</v>
      </c>
      <c r="CS17" s="194" t="s">
        <v>34</v>
      </c>
      <c r="CT17" s="195" t="s">
        <v>0</v>
      </c>
      <c r="CU17" s="195" t="s">
        <v>37</v>
      </c>
      <c r="CV17" s="96"/>
      <c r="CW17" s="96"/>
      <c r="CX17" s="135" t="s">
        <v>15</v>
      </c>
      <c r="CY17" s="135" t="s">
        <v>69</v>
      </c>
      <c r="CZ17" s="135"/>
      <c r="DA17" s="135" t="s">
        <v>16</v>
      </c>
      <c r="DB17" s="135" t="s">
        <v>69</v>
      </c>
      <c r="DC17" s="135"/>
      <c r="DD17" s="135" t="s">
        <v>17</v>
      </c>
      <c r="DE17" s="135" t="s">
        <v>69</v>
      </c>
      <c r="DF17" s="135"/>
      <c r="DG17" s="135" t="s">
        <v>18</v>
      </c>
      <c r="DH17" s="135" t="s">
        <v>69</v>
      </c>
      <c r="DI17" s="135"/>
      <c r="DJ17" s="135" t="s">
        <v>19</v>
      </c>
      <c r="DK17" s="135" t="s">
        <v>69</v>
      </c>
      <c r="DL17" s="135"/>
      <c r="DM17" s="135" t="s">
        <v>20</v>
      </c>
      <c r="DN17" s="135" t="s">
        <v>69</v>
      </c>
      <c r="DO17" s="135"/>
      <c r="DP17" s="135" t="s">
        <v>21</v>
      </c>
      <c r="DQ17" s="135" t="s">
        <v>69</v>
      </c>
      <c r="DR17" s="135"/>
      <c r="DS17" s="135" t="s">
        <v>22</v>
      </c>
      <c r="DT17" s="135" t="s">
        <v>69</v>
      </c>
      <c r="DU17" s="135"/>
      <c r="DV17" s="135" t="s">
        <v>23</v>
      </c>
      <c r="DW17" s="135" t="s">
        <v>69</v>
      </c>
      <c r="DX17" s="135"/>
      <c r="DY17" s="135" t="s">
        <v>24</v>
      </c>
      <c r="DZ17" s="135" t="s">
        <v>69</v>
      </c>
      <c r="EA17" s="135"/>
      <c r="EB17" s="135" t="s">
        <v>25</v>
      </c>
      <c r="EC17" s="135" t="s">
        <v>69</v>
      </c>
      <c r="ED17" s="135"/>
      <c r="EE17" s="135" t="s">
        <v>26</v>
      </c>
      <c r="EF17" s="135" t="s">
        <v>69</v>
      </c>
      <c r="EG17" s="135"/>
      <c r="EH17" s="135" t="s">
        <v>27</v>
      </c>
      <c r="EI17" s="135" t="s">
        <v>69</v>
      </c>
      <c r="EJ17" s="135"/>
      <c r="EK17" s="135" t="s">
        <v>28</v>
      </c>
      <c r="EL17" s="135" t="s">
        <v>69</v>
      </c>
      <c r="EM17" s="135"/>
      <c r="EN17" s="135" t="s">
        <v>29</v>
      </c>
      <c r="EO17" s="135" t="s">
        <v>69</v>
      </c>
      <c r="EP17" s="135"/>
      <c r="EQ17" s="135" t="s">
        <v>30</v>
      </c>
      <c r="ER17" s="135" t="s">
        <v>69</v>
      </c>
      <c r="ES17" s="135"/>
      <c r="ET17" s="135" t="s">
        <v>38</v>
      </c>
      <c r="EU17" s="135" t="s">
        <v>69</v>
      </c>
      <c r="EV17" s="135"/>
      <c r="EW17" s="135" t="s">
        <v>39</v>
      </c>
      <c r="EX17" s="135" t="s">
        <v>69</v>
      </c>
      <c r="EY17" s="135"/>
      <c r="EZ17" s="135" t="s">
        <v>40</v>
      </c>
      <c r="FA17" s="135" t="s">
        <v>69</v>
      </c>
      <c r="FB17" s="135"/>
      <c r="FC17" s="135" t="s">
        <v>41</v>
      </c>
      <c r="FD17" s="135" t="s">
        <v>69</v>
      </c>
      <c r="FE17" s="135"/>
      <c r="FF17" s="135" t="s">
        <v>42</v>
      </c>
      <c r="FG17" s="135" t="s">
        <v>69</v>
      </c>
      <c r="FH17" s="135"/>
      <c r="FI17" s="135" t="s">
        <v>43</v>
      </c>
      <c r="FJ17" s="135" t="s">
        <v>69</v>
      </c>
      <c r="FK17" s="135"/>
      <c r="FL17" s="135" t="s">
        <v>44</v>
      </c>
      <c r="FM17" s="135" t="s">
        <v>69</v>
      </c>
      <c r="FN17" s="135"/>
      <c r="FO17" s="135" t="s">
        <v>45</v>
      </c>
      <c r="FP17" s="135" t="s">
        <v>69</v>
      </c>
      <c r="FQ17" s="135"/>
      <c r="FR17" s="135" t="s">
        <v>46</v>
      </c>
      <c r="FS17" s="135" t="s">
        <v>69</v>
      </c>
      <c r="FT17" s="135"/>
      <c r="FU17" s="135" t="s">
        <v>47</v>
      </c>
      <c r="FV17" s="135" t="s">
        <v>69</v>
      </c>
      <c r="FW17" s="135"/>
      <c r="FX17" s="135" t="s">
        <v>48</v>
      </c>
      <c r="FY17" s="135" t="s">
        <v>69</v>
      </c>
      <c r="FZ17" s="135"/>
      <c r="GA17" s="135" t="s">
        <v>49</v>
      </c>
      <c r="GB17" s="135" t="s">
        <v>69</v>
      </c>
      <c r="GC17" s="135"/>
      <c r="GD17" s="135" t="s">
        <v>50</v>
      </c>
      <c r="GE17" s="135" t="s">
        <v>69</v>
      </c>
      <c r="GF17" s="135"/>
      <c r="GG17" s="135" t="s">
        <v>51</v>
      </c>
      <c r="GH17" s="135" t="s">
        <v>69</v>
      </c>
      <c r="GI17" s="135"/>
      <c r="GJ17" s="135" t="s">
        <v>52</v>
      </c>
      <c r="GK17" s="135" t="s">
        <v>69</v>
      </c>
      <c r="GL17" s="135"/>
      <c r="GM17" s="135" t="s">
        <v>53</v>
      </c>
      <c r="GN17" s="135" t="s">
        <v>69</v>
      </c>
      <c r="GO17" s="135"/>
      <c r="GP17" s="135"/>
      <c r="GQ17" s="135"/>
      <c r="GR17" s="135"/>
      <c r="GS17" s="135"/>
      <c r="GT17" s="135"/>
      <c r="GU17" s="135"/>
      <c r="GV17" s="135"/>
      <c r="GW17" s="135"/>
      <c r="GX17" s="135"/>
      <c r="GY17" s="135"/>
    </row>
    <row r="18" spans="1:207" x14ac:dyDescent="0.25">
      <c r="A18" s="99">
        <f>SUM(D18:E18,G18:H18,J18:K18,M18:N18,P18:Q18,S18:T18,V18:W18,Y18:Z18,AB18:AC18,AE18:AF18,AH18:AI18,AK18:AL18,AN18:AO18,AQ18:AR18,AT18:AU18,AW18:AX18,AZ18:BA18,BC18:BD18,BF18:BG18,BI18:BJ18,BL18:BM18,BO18:BP18,BR18:BS18,BU18:BV18,BX18:BY18,CA18:CB18,CD18:CE18,CG18:CH18,CJ18:CK18,CM18:CN18,CP18:CQ18,CS18:CT18)</f>
        <v>6000</v>
      </c>
      <c r="B18" s="99">
        <f>SUM(D18,G18,J18,M18,P18,S18,V18,Y18,AB18,AE18,AH18,AK18,AN18,AQ18,AT18,AW18,AZ18,BC18,BF18,BI18,BL18,BO18,BR18,BU18,BX18,CA18,CD18,CG18,CJ18,CM18,CP18,CS18)</f>
        <v>325</v>
      </c>
      <c r="C18" s="53">
        <v>1</v>
      </c>
      <c r="D18" s="54">
        <f>IF((N4+N3)&gt;=E13,E13,(N3+N4+E14))</f>
        <v>260</v>
      </c>
      <c r="E18" s="3">
        <f>IF(E13-D18&lt;=0,0,(E13-D18))</f>
        <v>2740</v>
      </c>
      <c r="F18" s="3"/>
      <c r="G18" s="55">
        <f>IF((N3+N4)&gt;=(E13+H13),H13,IF(AND(D18=E13,D18&lt;&gt;0),(N3+N4-E13+H14),H14))</f>
        <v>40</v>
      </c>
      <c r="H18" s="56">
        <f>IF(H13-G18&lt;=0,0,(H13-G18))</f>
        <v>1960</v>
      </c>
      <c r="I18" s="3">
        <v>0</v>
      </c>
      <c r="J18" s="3">
        <f>IF((N3+N4)&gt;=(H13+K13+E13),K13,IF(AND(G18=H13, G18&lt;&gt;0),(N3+N4-H13-E13+K14),K14))</f>
        <v>25</v>
      </c>
      <c r="K18" s="3">
        <f>IF(K13-J18&lt;=0,0,(K13-J18))</f>
        <v>975</v>
      </c>
      <c r="L18" s="3">
        <v>0</v>
      </c>
      <c r="M18" s="55">
        <f>IF((N3+N4)&gt;=(K13+N13+H13+E13),N13,IF(AND(J18=K13, J18&lt;&gt;0),(N3+N4-K13-H13-E13+N14),N14))</f>
        <v>0</v>
      </c>
      <c r="N18" s="56">
        <f>IF(N13-M18&lt;=0,0,(N13-M18))</f>
        <v>0</v>
      </c>
      <c r="O18" s="3">
        <v>0</v>
      </c>
      <c r="P18" s="3">
        <f>IF((N3+N4)&gt;=(N13+Q13+K13+H13+E13),Q13,IF(AND(M18=N13,M18&lt;&gt;0),(N3+N4-N13-K13-H13-E13+Q14),Q14))</f>
        <v>0</v>
      </c>
      <c r="Q18" s="3">
        <f>IF(Q13-P18&lt;=0,0,(Q13-P18))</f>
        <v>0</v>
      </c>
      <c r="R18" s="3">
        <v>0</v>
      </c>
      <c r="S18" s="55">
        <f>IF((N3+N4)&gt;=(Q13+T13+N13+K13+H13+E13),T13,IF(AND(P18=Q13,P18&lt;&gt;0),(N3+N4-Q13-N13-K13-H13-E13+T14),T14))</f>
        <v>0</v>
      </c>
      <c r="T18" s="56">
        <f>IF(T13-S18&lt;=0,0,(T13-S18))</f>
        <v>0</v>
      </c>
      <c r="U18" s="3">
        <v>0</v>
      </c>
      <c r="V18" s="3">
        <f>IF(($N$3+$N$4)&gt;=(T13+W13+Q13+N13+K13+H13+E13),W13,IF(AND(S18=T$13,S18&lt;&gt;0),($N$3+$N$4-T13-Q13-N13-K13-H13-E13+W14),W14))</f>
        <v>0</v>
      </c>
      <c r="W18" s="3">
        <f>IF(W13-V18&lt;=0,0,(W13-V18))</f>
        <v>0</v>
      </c>
      <c r="X18" s="3">
        <v>0</v>
      </c>
      <c r="Y18" s="55">
        <f>IF(($N$3+$N$4)&gt;=(W13+Z13+T13+Q13+N13+K13+H13+E13),Z13,IF(AND(V18=W$13,V18&lt;&gt;0),($N$3+$N$4-W13-T13-Q13-N13-K13-H13-E13+Z14),Z14))</f>
        <v>0</v>
      </c>
      <c r="Z18" s="56">
        <f>IF(Z13-Y18&lt;=0,0,(Z13-Y18))</f>
        <v>0</v>
      </c>
      <c r="AA18" s="3">
        <v>0</v>
      </c>
      <c r="AC18" s="82">
        <f>IF(AC13-AB18&lt;=0,0,(AC13-AB18))</f>
        <v>0</v>
      </c>
      <c r="AD18" s="82">
        <v>0</v>
      </c>
      <c r="AE18" s="196">
        <f>IF(($N$3+$N$4+E14+H14+K14+N14+Q14+T14+W14+Z14+AC14+AF14)&gt;=(AC13+AF13+Z13+W13+T13+Q13+N13+K13+H13+E13),AF13,IF(AND(AB18=AC$13,AB18&lt;&gt;0),($N$3+$N$4-AC13-Z13-W13-T13-Q13-N13-K13-H13-E13+E14+H14+K14+N14+Q14+T14+W14+Z14+AC14+AF14),AF14))</f>
        <v>0</v>
      </c>
      <c r="AF18" s="188">
        <f>IF(AF13-AE18&lt;=0,0,(AF13-AE18))</f>
        <v>0</v>
      </c>
      <c r="AG18" s="82">
        <v>0</v>
      </c>
      <c r="AH18" s="82">
        <f>IF(($N$3+$N$4+E14+H14+K14+N14+Q14+T14+W14+Z14+AC14+AF14+AI14)&gt;=(AF13+AI13+AC13+Z13+W13+T13+Q13+N13+K13+H13+E13),AI13,IF(AND(AE18=AF$13,AE18&lt;&gt;0),($N$3+$N$4-AF13-AC13-Z13-W13-T13-Q13-N13-K13-H13-E13+E14+H14+K14+N14+Q14+T14+W14+Z14+AC14+AF14+AI14),AI14))</f>
        <v>0</v>
      </c>
      <c r="AI18" s="82">
        <f>IF(AI13-AH18&lt;=0,0,(AI13-AH18))</f>
        <v>0</v>
      </c>
      <c r="AJ18" s="82">
        <v>0</v>
      </c>
      <c r="AK18" s="196">
        <f>IF(($N$3+$N$4+E14+H14+K14+N14+Q14+T14+W14+Z14+AC14+AF14+AI14+AL14)&gt;=(AI13+AL13+AF13+AC13+Z13+W13+T13+Q13+N13+K13+H13+E13),AL13,IF(AND(AH18=AI$13,AH18&lt;&gt;0),($N$3+$N$4-AI13-AF13-AC13-Z13-W13-T13-Q13-N13-K13-H13-E13+E14+H14+K14+N14+Q14+T14+W14+Z14+AC14+AF14+AI14+AL14),AL14))</f>
        <v>0</v>
      </c>
      <c r="AL18" s="188">
        <f>IF(AL13-AK18&lt;=0,0,(AL13-AK18))</f>
        <v>0</v>
      </c>
      <c r="AM18" s="82">
        <v>0</v>
      </c>
      <c r="AN18" s="82">
        <f>IF(($N$3+$N$4+E14+H14+K14+N14+Q14+T14+W14+Z14+AC14+AF14+AI14+AL14+AO14)&gt;=(AL13+AO13+AI13+AF13+AC13+Z13+W13+T13+Q13+N13+K13+H13+E13),AO13,IF(AND(AK18=AL$13,AK18&lt;&gt;0),($N$3+$N$4-AL13-AI13-AF13-AC13-Z13-W13-T13-Q13-N13-K13-H13-E13+E14+H14+K14+N14+Q14+T14+W14+Z14+AC14+AF14+AI14+AL14+AO14),AO14))</f>
        <v>0</v>
      </c>
      <c r="AO18" s="82">
        <f>IF(AO13-AN18&lt;=0,0,(AO13-AN18))</f>
        <v>0</v>
      </c>
      <c r="AP18" s="82">
        <v>0</v>
      </c>
      <c r="AQ18" s="196">
        <f>IF(($N$3+$N$4+E14+H14+K14+N14+Q14+T14+W14+Z14+AC14+AF14+AI14+AL14+AO14+AR14)&gt;=(AO13+AR13+AL13+AI13+AF13+AC13+Z13+W13+T13+Q13+N13+K13+H13+E13),AR13,IF(AND(AN18=AO$13,AN18&lt;&gt;0),($N$3+$N$4-AO13-AL13-AI13-AF13-AC13-Z13-W13-T13-Q13-N13-K13-H13-E13+E14+H14+K14+N14+Q14+T14+W14+Z14+AC14+AF14+AI14+AL14+AO14+AR14),AR14))</f>
        <v>0</v>
      </c>
      <c r="AR18" s="188">
        <f>IF(AR13-AQ18&lt;=0,0,(AR13-AQ18))</f>
        <v>0</v>
      </c>
      <c r="AS18" s="82">
        <v>0</v>
      </c>
      <c r="AT18" s="82">
        <f>IF(($N$3+$N$4+E14+H14+K14+N14+Q14+T14+W14+Z14+AC14+AF14+AI14+AL14+AO14+AR14+AU14)&gt;=(AR13+AU13+AO13+AL13+AI13+AF13+AC13+Z13+W13+T13+Q13+N13+K13+H13+E13),AU13,IF(AND(AQ18=AR$13,AQ18&lt;&gt;0),($N$3+$N$4-AR13-AO13-AL13-AI13-AF13-AC13-Z13-W13-T13-Q13-N13-K13-H13-E13+E14+H14+K14+N14+Q14+T14+W14+Z14+AC14+AF14+AI14+AL14+AO14+AR14+AU14),AU14))</f>
        <v>0</v>
      </c>
      <c r="AU18" s="82">
        <f>IF(AU13-AT18&lt;=0,0,(AU13-AT18))</f>
        <v>0</v>
      </c>
      <c r="AV18" s="82">
        <v>0</v>
      </c>
      <c r="AW18" s="196">
        <f>IF(($N$3+$N$4+E14+H14+K14+N14+Q14+T14+W14+Z14+AC14+AF14+AI14+AL14+AO14+AR14+AU14+AX14)&gt;=(AU13+AX13+AR13+AO13+AL13+AI13+AF13+AC13+Z13+W13+T13+Q13+N13+K13+H13+E13),AX13,IF(AND(AT18=AU$13,AT18&lt;&gt;0),($N$3+$N$4-AU13-AR13-AO13-AL13-AI13-AF13-AC13-Z13-W13-T13-Q13-N13-K13-H13-E13+E14+H14+K14+N14+Q14+T14+W14+Z14+AC14+AF14+AI14+AL14+AO14+AR14+AU14+AX14),AX14))</f>
        <v>0</v>
      </c>
      <c r="AX18" s="188">
        <f>IF(AX13-AW18&lt;=0,0,(AX13-AW18))</f>
        <v>0</v>
      </c>
      <c r="AY18" s="82">
        <v>0</v>
      </c>
      <c r="AZ18" s="196">
        <f>IF(($N$3+$N$4+E14+H14+K14+N14+Q14+T14+W14+Z14+AC14+AF14+AI14+AL14+AO14+AR14+AU14+AX14+BA14)&gt;=(AX13+BA13+AU13+AR13+AO13+AL13+AI13+AF13+AC13+Z13+W13+T13+Q13+N13+K13+H13+E13),BA13,IF(AND(AW18=AX$13,AW18&lt;&gt;0),($N$3+$N$4-AX13-AU13-AR13-AO13-AL13-AI13-AF13-AC13-Z13-W13-T13-Q13-N13-K13-H13-E13+E14+H14+K14+N14+Q14+T14+W14+Z14+AC14+AF14+AI14+AL14+AO14+AR14+AU14+AX14+BA14),BA14))</f>
        <v>0</v>
      </c>
      <c r="BA18" s="188">
        <f>IF(BA13-AZ18&lt;=0,0,(BA13-AZ18))</f>
        <v>0</v>
      </c>
      <c r="BB18" s="188">
        <v>0</v>
      </c>
      <c r="BC18" s="196">
        <f>IF(($N$3+$N$4+E14+H14+K14+N14+Q14+T14+W14+Z14+AC14+AF14+AI14+AL14+AO14+AR14+AU14+AX14+BA14+BD14)&gt;=(BA13+BD13+AX13+AU13+AR13+AO13+AL13+AI13+AF13+AC13+Z13+W13+T13+Q13+N13+K13+H13+E13),BD13,IF(AND(AZ18=BA$13,AZ18&lt;&gt;0),($N$3+$N$4-BA13-AX13-AU13-AR13-AO13-AL13-AI13-AF13-AC13-Z13-W13-T13-Q13-N13-K13-H13-E13+E14+H14+K14+N14+Q14+T14+W14+Z14+AC14+AF14+AI14+AL14+AO14+AR14+AU14+AX14+BA14+BD14),BD14))</f>
        <v>0</v>
      </c>
      <c r="BD18" s="188">
        <f>IF(BD13-BC18&lt;=0,0,(BD13-BC18))</f>
        <v>0</v>
      </c>
      <c r="BE18" s="188">
        <v>0</v>
      </c>
      <c r="BF18" s="196">
        <f>IF(($N$3+$N$4+E14+H14+K14+N14+Q14+T14+W14+Z14+AC14+AF14+AI14+AL14+AO14+AR14+AU14+AX14+BA14+BD14+BG14)&gt;=(BD13+BG13+BA13+AX13+AU13+AR13+AO13+AL13+AI13+AF13+AC13+Z13+W13+T13+Q13+N13+K13+H13+E13),BG13,IF(AND(BC18=BD$13,BC18&lt;&gt;0),($N$3+$N$4-BD13-BA13-AX13-AU13-AR13-AO13-AL13-AI13-AF13-AC13-Z13-W13-T13-Q13-N13-K13-H13-E13+E14+H14+K14+N14+Q14+T14+W14+Z14+AC14+AF14+AI14+AL14+AO14+AR14+AU14+AX14+BA14+BD14+BG14),BG14))</f>
        <v>0</v>
      </c>
      <c r="BG18" s="188">
        <f>IF(BG13-BF18&lt;=0,0,(BG13-BF18))</f>
        <v>0</v>
      </c>
      <c r="BH18" s="188">
        <v>0</v>
      </c>
      <c r="BI18" s="196">
        <f>IF(($N$3+$N$4+E14+H14+K14+N14+Q14+T14+W14+Z14+AC14+AF14+AI14+AL14+AO14+AR14+AU14+AX14+BA14+BD14+BG14+BJ14)&gt;=(BG13+BJ13+BD13+BA13+AX13+AU13+AR13+AO13+AL13+AI13+AF13+AC13+Z13+W13+T13+Q13+N13+K13+H13+E13),BJ13,IF(AND(BF18=BG$13,BF18&lt;&gt;0),($N$3+$N$4-BG13-BD13-BA13-AX13-AU13-AR13-AO13-AL13-AI13-AF13-AC13-Z13-W13-T13-Q13-N13-K13-H13-E13+E14+H14+K14+N14+Q14+T14+W14+Z14+AC14+AF14+AI14+AL14+AO14+AR14+AU14+AX14+BA14+BD14+BG14+BJ14),BJ14))</f>
        <v>0</v>
      </c>
      <c r="BJ18" s="188">
        <f>IF(BJ13-BI18&lt;=0,0,(BJ13-BI18))</f>
        <v>0</v>
      </c>
      <c r="BK18" s="188">
        <v>0</v>
      </c>
      <c r="BL18" s="196">
        <f>IF(($N$3+$N$4+E14+H14+K14+N14+Q14+T14+W14+Z14+AC14+AF14+AI14+AL14+AO14+AR14+AU14+AX14+BA14+BD14+BG14+BJ14+BM14)&gt;=(BJ13+BM13+BG13+BD13+BA13+AX13+AU13+AR13+AO13+AL13+AI13+AF13+AC13+Z13+W13+T13+Q13+N13+K13+H13+E13),BM13,IF(AND(BI18=BJ$13,BI18&lt;&gt;0),($N$3+$N$4-BJ13-BG13-BD13-BA13-AX13-AU13-AR13-AO13-AL13-AI13-AF13-AC13-Z13-W13-T13-Q13-N13-K13-H13-E13+E14+H14+K14+N14+Q14+T14+W14+Z14+AC14+AF14+AI14+AL14+AO14+AR14+AU14+AX14+BA14+BD14+BG14+BJ14+BM14),BM14))</f>
        <v>0</v>
      </c>
      <c r="BM18" s="188">
        <f>IF(BM13-BL18&lt;=0,0,(BM13-BL18))</f>
        <v>0</v>
      </c>
      <c r="BN18" s="188">
        <v>0</v>
      </c>
      <c r="BO18" s="196">
        <f>IF(($N$3+$N$4+E14+H14+K14+N14+Q14+T14+W14+Z14+AC14+AF14+AI14+AL14+AO14+AR14+AU14+AX14+BA14+BD14+BG14+BJ14+BM14+BP14)&gt;=(BM13+BP13+BJ13+BG13+BD13+BA13+AX13+AU13+AR13+AO13+AL13+AI13+AF13+AC13+Z13+W13+T13+Q13+N13+K13+H13+E13),BP13,IF(AND(BL18=BM$13,BL18&lt;&gt;0),($N$3+$N$4-BM13-BJ13-BG13-BD13-BA13-AX13-AU13-AR13-AO13-AL13-AI13-AF13-AC13-Z13-W13-T13-Q13-N13-K13-H13-E13+E14+H14+K14+N14+Q14+T14+W14+Z14+AC14+AF14+AI14+AL14+AO14+AR14+AU14+AX14+BA14+BD14+BG14+BJ14+BM14+BP14),BP14))</f>
        <v>0</v>
      </c>
      <c r="BP18" s="188">
        <f>IF(BP13-BO18&lt;=0,0,(BP13-BO18))</f>
        <v>0</v>
      </c>
      <c r="BQ18" s="188">
        <v>0</v>
      </c>
      <c r="BR18" s="196">
        <f>IF(($N$3+$N$4+E14+H14+K14+N14+Q14+T14+W14+Z14+AC14+AF14+AI14+AL14+AO14+AR14+AU14+AX14+BA14+BD14+BG14+BJ14+BM14+BP14+BS14)&gt;=(BP13+BS13+BM13+BJ13+BG13+BD13+BA13+AX13+AU13+AR13+AO13+AL13+AI13+AF13+AC13+Z13+W13+T13+Q13+N13+K13+H13+E13),BS13,IF(AND(BO18=BP$13,BO18&lt;&gt;0),($N$3+$N$4-BP13-BM13-BJ13-BG13-BD13-BA13-AX13-AU13-AR13-AO13-AL13-AI13-AF13-AC13-Z13-W13-T13-Q13-N13-K13-H13-E13+E14+H14+K14+N14+Q14+T14+W14+Z14+AC14+AF14+AI14+AL14+AO14+AR14+AU14+AX14+BA14+BD14+BG14+BJ14+BM14+BP14+BS14),BS14))</f>
        <v>0</v>
      </c>
      <c r="BS18" s="188">
        <f>IF(BS13-BR18&lt;=0,0,(BS13-BR18))</f>
        <v>0</v>
      </c>
      <c r="BT18" s="188">
        <v>0</v>
      </c>
      <c r="BU18" s="196">
        <f>IF(($N$3+$N$4+E14+H14+K14+N14+Q14+T14+W14+Z14+AC14+AF14+AI14+AL14+AO14+AR14+AU14+AX14+BA14+BD14+BG14+BJ14+BM14+BP14+BS14+BV14)&gt;=(BS13+BV13+BP13+BM13+BJ13+BG13+BD13+BA13+AX13+AU13+AR13+AO13+AL13+AI13+AF13+AC13+Z13+W13+T13+Q13+N13+K13+H13+E13),BV13,IF(AND(BR18=BS$13,BR18&lt;&gt;0),($N$3+$N$4-BS13-BP13-BM13-BJ13-BG13-BD13-BA13-AX13-AU13-AR13-AO13-AL13-AI13-AF13-AC13-Z13-W13-T13-Q13-N13-K13-H13-E13+E14+H14+K14+N14+Q14+T14+W14+Z14+AC14+AF14+AI14+AL14+AO14+AR14+AU14+AX14+BA14+BD14+BG14+BJ14+BM14+BP14+BS14+BV14),BV14))</f>
        <v>0</v>
      </c>
      <c r="BV18" s="188">
        <f>IF(BV13-BU18&lt;=0,0,(BV13-BU18))</f>
        <v>0</v>
      </c>
      <c r="BW18" s="188">
        <v>0</v>
      </c>
      <c r="BX18" s="196">
        <f>IF(($N$3+$N$4+E14+H14+K14+N14+Q14+T14+W14+Z14+AC14+AF14+AI14+AL14+AO14+AR14+AU14+AX14+BA14+BD14+BG14+BJ14+BM14+BP14+BS14+BV14+BY14)&gt;=(BV13+BY13+BS13+BP13+BM13+BJ13+BG13+BD13+BA13+AX13+AU13+AR13+AO13+AL13+AI13+AF13+AC13+Z13+W13+T13+Q13+N13+K13+H13+E13),BY13,IF(AND(BU18=BV$13,BU18&lt;&gt;0),($N$3+$N$4-BV13-BS13-BP13-BM13-BJ13-BG13-BD13-BA13-AX13-AU13-AR13-AO13-AL13-AI13-AF13-AC13-Z13-W13-T13-Q13-N13-K13-H13-E13+E14+H14+K14+N14+Q14+T14+W14+Z14+AC14+AF14+AI14+AL14+AO14+AR14+AU14+AX14+BA14+BD14+BG14+BJ14+BM14+BP14+BS14+BV14+BY14),BY14))</f>
        <v>0</v>
      </c>
      <c r="BY18" s="188">
        <f>IF(BY13-BX18&lt;=0,0,(BY13-BX18))</f>
        <v>0</v>
      </c>
      <c r="BZ18" s="188">
        <v>0</v>
      </c>
      <c r="CA18" s="196">
        <f>IF(($N$3+$N$4+E14+H14+K14+N14+Q14+T14+W14+Z14+AC14+AF14+AI14+AL14+AO14+AR14+AU14+AX14+BA14+BD14+BG14+BJ14+BM14+BP14+BS14+BV14+BY14+CB14)&gt;=(BY13+CB13+BV13+BS13+BP13+BM13+BJ13+BG13+BD13+BA13+AX13+AU13+AR13+AO13+AL13+AI13+AF13+AC13+Z13+W13+T13+Q13+N13+K13+H13+E13),CB13,IF(AND(BX18=BY$13,BX18&lt;&gt;0),($N$3+$N$4-BY13-BV13-BS13-BP13-BM13-BJ13-BG13-BD13-BA13-AX13-AU13-AR13-AO13-AL13-AI13-AF13-AC13-Z13-W13-T13-Q13-N13-K13-H13-E13+E14+H14+K14+N14+Q14+T14+W14+Z14+AC14+AF14+AI14+AL14+AO14+AR14+AU14+AX14+BA14+BD14+BG14+BJ14+BM14+BP14+BS14+BV14+BY14+CB14),CB14))</f>
        <v>0</v>
      </c>
      <c r="CB18" s="188">
        <f>IF(CB13-CA18&lt;=0,0,(CB13-CA18))</f>
        <v>0</v>
      </c>
      <c r="CC18" s="188">
        <v>0</v>
      </c>
      <c r="CD18" s="196">
        <f>IF(($N$3+$N$4+E14+H14+K14+N14+Q14+T14+W14+Z14+AC14+AF14+AI14+AL14+AO14+AR14+AU14+AX14+BA14+BD14+BG14+BJ14+BM14+BP14+BS14+BV14+BY14+CB14+CE14)&gt;=(CB13+CE13+BY13+BV13+BS13+BP13+BM13+BJ13+BG13+BD13+BA13+AX13+AU13+AR13+AO13+AL13+AI13+AF13+AC13+Z13+W13+T13+Q13+N13+K13+H13+E13),CE13,IF(AND(CA18=CB$13,CA18&lt;&gt;0),($N$3+$N$4-CB13-BY13-BV13-BS13-BP13-BM13-BJ13-BG13-BD13-BA13-AX13-AU13-AR13-AO13-AL13-AI13-AF13-AC13-Z13-W13-T13-Q13-N13-K13-H13-E13+E14+H14+K14+N14+Q14+T14+W14+Z14+AC14+AF14+AI14+AL14+AO14+AR14+AU14+AX14+BA14+BD14+BG14+BJ14+BM14+BP14+BS14+BV14+BY14+CB14+CE14),CE14))</f>
        <v>0</v>
      </c>
      <c r="CE18" s="188">
        <f>IF(CE13-CD18&lt;=0,0,(CE13-CD18))</f>
        <v>0</v>
      </c>
      <c r="CF18" s="188">
        <v>0</v>
      </c>
      <c r="CG18" s="196">
        <f>IF(($N$3+$N$4+E14+H14+K14+N14+Q14+T14+W14+Z14+AC14+AF14+AI14+AL14+AO14+AR14+AU14+AX14+BA14+BD14+BG14+BJ14+BM14+BP14+BS14+BV14+BY14+CB14+CE14+CH14)&gt;=(CE13+CH13+CB13+BY13+BV13+BS13+BP13+BM13+BJ13+BG13+BD13+BA13+AX13+AU13+AR13+AO13+AL13+AI13+AF13+AC13+Z13+W13+T13+Q13+N13+K13+H13+E13),CH13,IF(AND(CD18=CE$13,CD18&lt;&gt;0),($N$3+$N$4-CE13-CB13-BY13-BV13-BS13-BP13-BM13-BJ13-BG13-BD13-BA13-AX13-AU13-AR13-AO13-AL13-AI13-AF13-AC13-Z13-W13-T13-Q13-N13-K13-H13-E13+E14+H14+K14+N14+Q14+T14+W14+Z14+AC14+AF14+AI14+AL14+AO14+AR14+AU14+AX14+BA14+BD14+BG14+BJ14+BM14+BP14+BS14+BV14+BY14+CB14+CE14+CH14),CH14))</f>
        <v>0</v>
      </c>
      <c r="CH18" s="188">
        <f>IF(CH13-CG18&lt;=0,0,(CH13-CG18))</f>
        <v>0</v>
      </c>
      <c r="CI18" s="188">
        <v>0</v>
      </c>
      <c r="CJ18" s="196">
        <f>IF(($N$3+$N$4+E14+H14+K14+N14+Q14+T14+W14+Z14+AC14+AF14+AI14+AL14+AO14+AR14+AU14+AX14+BA14+BD14+BG14+BJ14+BM14+BP14+BS14+BV14+BY14+CB14+CE14+CH14+CK14)&gt;=(CH13+CK13+CE13+CB13+BY13+BV13+BS13+BP13+BM13+BJ13+BG13+BD13+BA13+AX13+AU13+AR13+AO13+AL13+AI13+AF13+AC13+Z13+W13+T13+Q13+N13+K13+H13+E13),CK13,IF(AND(CG18=CH$13,CG18&lt;&gt;0),($N$3+$N$4-CH13-CE13-CB13-BY13-BV13-BS13-BP13-BM13-BJ13-BG13-BD13-BA13-AX13-AU13-AR13-AO13-AL13-AI13-AF13-AC13-Z13-W13-T13-Q13-N13-K13-H13-E13+E14+H14+K14+N14+Q14+T14+W14+Z14+AC14+AF14+AI14+AL14+AO14+AR14+AU14+AX14+BA14+BD14+BG14+BJ14+BM14+BP14+BS14+BV14+BY14+CB14+CE14+CH14+CK14),CK14))</f>
        <v>0</v>
      </c>
      <c r="CK18" s="188">
        <f>IF(CK13-CJ18&lt;=0,0,(CK13-CJ18))</f>
        <v>0</v>
      </c>
      <c r="CL18" s="188">
        <v>0</v>
      </c>
      <c r="CM18" s="196">
        <f>IF(($N$3+$N$4+E14+H14+K14+N14+Q14+T14+W14+Z14+AC14+AF14+AI14+AL14+AO14+AR14+AU14+AX14+BA14+BD14+BG14+BJ14+BM14+BP14+BS14+BV14+BY14+CB14+CE14+CH14+CK14+CN14)&gt;=(CK13+CN13+CH13+CE13+CB13+BY13+BV13+BS13+BP13+BM13+BJ13+BG13+BD13+BA13+AX13+AU13+AR13+AO13+AL13+AI13+AF13+AC13+Z13+W13+T13+Q13+N13+K13+H13+E13),CN13,IF(AND(CJ18=CK$13,CJ18&lt;&gt;0),($N$3+$N$4-CK13-CH13-CE13-CB13-BY13-BV13-BS13-BP13-BM13-BJ13-BG13-BD13-BA13-AX13-AU13-AR13-AO13-AL13-AI13-AF13-AC13-Z13-W13-T13-Q13-N13-K13-H13-E13+E14+H14+K14+N14+Q14+T14+W14+Z14+AC14+AF14+AI14+AL14+AO14+AR14+AU14+AX14+BA14+BD14+BG14+BJ14+BM14+BP14+BS14+BV14+BY14+CB14+CE14+CH14+CK14+CN14),CN14))</f>
        <v>0</v>
      </c>
      <c r="CN18" s="188">
        <f>IF(CN13-CM18&lt;=0,0,(CN13-CM18))</f>
        <v>0</v>
      </c>
      <c r="CO18" s="188">
        <v>0</v>
      </c>
      <c r="CP18" s="196">
        <f>IF(($N$3+$N$4+E14+H14+K14+N14+Q14+T14+W14+Z14+AC14+AF14+AI14+AL14+AO14+AR14+AU14+AX14+BA14+BD14+BG14+BJ14+BM14+BP14+BS14+BV14+BY14+CB14+CE14+CH14+CK14+CN14+CQ14)&gt;=(CN13+CQ13+CK13+CH13+CE13+CB13+BY13+BV13+BS13+BP13+BM13+BJ13+BG13+BD13+BA13+AX13+AU13+AR13+AO13+AL13+AI13+AF13+AC13+Z13+W13+T13+Q13+N13+K13+H13+E13),CQ13,IF(AND(CM18=CN$13,CM18&lt;&gt;0),($N$3+$N$4-CN13-CK13-CH13-CE13-CB13-BY13-BV13-BS13-BP13-BM13-BJ13-BG13-BD13-BA13-AX13-AU13-AR13-AO13-AL13-AI13-AF13-AC13-Z13-W13-T13-Q13-N13-K13-H13-E13+E14+H14+K14+N14+Q14+T14+W14+Z14+AC14+AF14+AI14+AL14+AO14+AR14+AU14+AX14+BA14+BD14+BG14+BJ14+BM14+BP14+BS14+BV14+BY14+CB14+CE14+CH14+CK14+CN14+CQ14),CQ14))</f>
        <v>0</v>
      </c>
      <c r="CQ18" s="188">
        <f>IF(CQ13-CP18&lt;=0,0,(CQ13-CP18))</f>
        <v>0</v>
      </c>
      <c r="CR18" s="188">
        <v>0</v>
      </c>
      <c r="CS18" s="196">
        <f>IF(($N$3+$N$4+E14+H14+K14+N14+Q14+T14+W14+Z14+AC14+AF14+AI14+AL14+AO14+AR14+AU14+AX14+BA14+BD14+BG14+BJ14+BM14+BP14+BS14+BV14+BY14+CB14+CE14+CH14+CK14+CN14+CQ14+CT14)&gt;=(CQ13+CT13+CN13+CK13+CH13+CE13+CB13+BY13+BV13+BS13+BP13+BM13+BJ13+BG13+BD13+BA13+AX13+AU13+AR13+AO13+AL13+AI13+AF13+AC13+Z13+W13+T13+Q13+N13+K13+H13+E13),CT13,IF(AND(CP18=CQ$13,CP18&lt;&gt;0),($N$3+$N$4-CQ13-CN13-CK13-CH13-CE13-CB13-BY13-BV13-BS13-BP13-BM13-BJ13-BG13-BD13-BA13-AX13-AU13-AR13-AO13-AL13-AI13-AF13-AC13-Z13-W13-T13-Q13-N13-K13-H13-E13+E14+H14+K14+N14+Q14+T14+W14+Z14+AC14+AF14+AI14+AL14+AO14+AR14+AU14+AX14+BA14+BD14+BG14+BJ14+BM14+BP14+BS14+BV14+BY14+CB14+CE14+CH14+CK14+CN14+CQ14+CT14),CT14))</f>
        <v>0</v>
      </c>
      <c r="CT18" s="188">
        <f>IF(CT13-CS18&lt;=0,0,(CT13-CS18))</f>
        <v>0</v>
      </c>
      <c r="CU18" s="188">
        <v>0</v>
      </c>
      <c r="CW18" s="80"/>
      <c r="CX18" s="136">
        <f t="shared" ref="CX18:CX49" si="0">E18</f>
        <v>2740</v>
      </c>
      <c r="CY18" s="134">
        <v>1</v>
      </c>
      <c r="DA18" s="136">
        <f t="shared" ref="DA18:DA49" si="1">H18</f>
        <v>1960</v>
      </c>
      <c r="DB18" s="134">
        <v>1</v>
      </c>
      <c r="DD18" s="136">
        <f t="shared" ref="DD18:DD49" si="2">K18</f>
        <v>975</v>
      </c>
      <c r="DE18" s="134">
        <v>1</v>
      </c>
      <c r="DG18" s="136">
        <f t="shared" ref="DG18:DG49" si="3">N18</f>
        <v>0</v>
      </c>
      <c r="DH18" s="134">
        <v>1</v>
      </c>
      <c r="DJ18" s="136">
        <f t="shared" ref="DJ18:DJ49" si="4">Q18</f>
        <v>0</v>
      </c>
      <c r="DK18" s="134">
        <v>1</v>
      </c>
      <c r="DM18" s="136">
        <f t="shared" ref="DM18:DM49" si="5">T18</f>
        <v>0</v>
      </c>
      <c r="DN18" s="134">
        <v>1</v>
      </c>
      <c r="DP18" s="136">
        <f t="shared" ref="DP18:DP49" si="6">W18</f>
        <v>0</v>
      </c>
      <c r="DQ18" s="134">
        <v>1</v>
      </c>
      <c r="DS18" s="136">
        <f t="shared" ref="DS18:DS49" si="7">Z18</f>
        <v>0</v>
      </c>
      <c r="DT18" s="134">
        <v>1</v>
      </c>
      <c r="DV18" s="136">
        <f t="shared" ref="DV18:DV49" si="8">AC18</f>
        <v>0</v>
      </c>
      <c r="DW18" s="134">
        <v>1</v>
      </c>
      <c r="DY18" s="136">
        <f t="shared" ref="DY18:DY49" si="9">AF18</f>
        <v>0</v>
      </c>
      <c r="DZ18" s="134">
        <v>1</v>
      </c>
      <c r="EB18" s="136">
        <f t="shared" ref="EB18:EB49" si="10">AI18</f>
        <v>0</v>
      </c>
      <c r="EC18" s="134">
        <v>1</v>
      </c>
      <c r="EE18" s="136">
        <f t="shared" ref="EE18:EE49" si="11">AL18</f>
        <v>0</v>
      </c>
      <c r="EF18" s="134">
        <v>1</v>
      </c>
      <c r="EH18" s="136">
        <f t="shared" ref="EH18:EH49" si="12">AO18</f>
        <v>0</v>
      </c>
      <c r="EI18" s="134">
        <v>1</v>
      </c>
      <c r="EK18" s="136">
        <f t="shared" ref="EK18:EK49" si="13">AR18</f>
        <v>0</v>
      </c>
      <c r="EL18" s="134">
        <v>1</v>
      </c>
      <c r="EN18" s="136">
        <f t="shared" ref="EN18:EN49" si="14">AU18</f>
        <v>0</v>
      </c>
      <c r="EO18" s="134">
        <v>1</v>
      </c>
      <c r="EQ18" s="136">
        <f t="shared" ref="EQ18:EQ49" si="15">AX18</f>
        <v>0</v>
      </c>
      <c r="ER18" s="134">
        <v>1</v>
      </c>
      <c r="ET18" s="136">
        <f t="shared" ref="ET18:ET49" si="16">BA18</f>
        <v>0</v>
      </c>
      <c r="EU18" s="134">
        <v>1</v>
      </c>
      <c r="EW18" s="136">
        <f t="shared" ref="EW18:EW49" si="17">BD18</f>
        <v>0</v>
      </c>
      <c r="EX18" s="134">
        <v>1</v>
      </c>
      <c r="EZ18" s="136">
        <f t="shared" ref="EZ18:EZ49" si="18">BG18</f>
        <v>0</v>
      </c>
      <c r="FA18" s="134">
        <v>1</v>
      </c>
      <c r="FC18" s="136">
        <f t="shared" ref="FC18:FC49" si="19">BJ18</f>
        <v>0</v>
      </c>
      <c r="FD18" s="134">
        <v>1</v>
      </c>
      <c r="FF18" s="136">
        <f t="shared" ref="FF18:FF49" si="20">BM18</f>
        <v>0</v>
      </c>
      <c r="FG18" s="134">
        <v>1</v>
      </c>
      <c r="FI18" s="136">
        <f t="shared" ref="FI18:FI49" si="21">BP18</f>
        <v>0</v>
      </c>
      <c r="FJ18" s="134">
        <v>1</v>
      </c>
      <c r="FL18" s="136">
        <f t="shared" ref="FL18:FL49" si="22">BS18</f>
        <v>0</v>
      </c>
      <c r="FM18" s="134">
        <v>1</v>
      </c>
      <c r="FO18" s="136">
        <f t="shared" ref="FO18:FO49" si="23">BV18</f>
        <v>0</v>
      </c>
      <c r="FP18" s="134">
        <v>1</v>
      </c>
      <c r="FR18" s="136">
        <f t="shared" ref="FR18:FR49" si="24">BY18</f>
        <v>0</v>
      </c>
      <c r="FS18" s="134">
        <v>1</v>
      </c>
      <c r="FU18" s="136">
        <f t="shared" ref="FU18:FU49" si="25">CB18</f>
        <v>0</v>
      </c>
      <c r="FV18" s="134">
        <v>1</v>
      </c>
      <c r="FX18" s="136">
        <f t="shared" ref="FX18:FX49" si="26">CE18</f>
        <v>0</v>
      </c>
      <c r="FY18" s="134">
        <v>1</v>
      </c>
      <c r="GA18" s="136">
        <f t="shared" ref="GA18:GA49" si="27">CH18</f>
        <v>0</v>
      </c>
      <c r="GB18" s="134">
        <v>1</v>
      </c>
      <c r="GD18" s="136">
        <f t="shared" ref="GD18:GD49" si="28">CK18</f>
        <v>0</v>
      </c>
      <c r="GE18" s="134">
        <v>1</v>
      </c>
      <c r="GG18" s="136">
        <f t="shared" ref="GG18:GG49" si="29">CN18</f>
        <v>0</v>
      </c>
      <c r="GH18" s="134">
        <v>1</v>
      </c>
      <c r="GJ18" s="136">
        <f t="shared" ref="GJ18:GJ49" si="30">CQ18</f>
        <v>0</v>
      </c>
      <c r="GK18" s="134">
        <v>1</v>
      </c>
      <c r="GM18" s="136">
        <f t="shared" ref="GM18:GM49" si="31">CT18</f>
        <v>0</v>
      </c>
      <c r="GN18" s="134">
        <v>1</v>
      </c>
    </row>
    <row r="19" spans="1:207" x14ac:dyDescent="0.25">
      <c r="A19" s="99">
        <f t="shared" ref="A19:A82" si="32">SUM(D19:E19,G19:H19,J19:K19,M19:N19,P19:Q19,S19:T19,V19:W19,Y19:Z19,AB19:AC19,AE19:AF19,AH19:AI19,AK19:AL19,AN19:AO19,AQ19:AR19,AT19:AU19,AW19:AX19,AZ19:BA19,BC19:BD19,BF19:BG19,BI19:BJ19,BL19:BM19,BO19:BP19,BR19:BS19,BU19:BV19,BX19:BY19,CA19:CB19,CD19:CE19,CG19:CH19,CJ19:CK19,CM19:CN19,CP19:CQ19,CS19:CT19)</f>
        <v>5754.2666666666664</v>
      </c>
      <c r="B19" s="99">
        <f t="shared" ref="B19:B82" si="33">SUM(D19,G19,J19,M19,P19,S19,V19,Y19,AB19,AE19,AH19,AK19,AN19,AQ19,AT19,AW19,AZ19,BC19,BF19,BI19,BL19,BO19,BR19,BU19,BX19,CA19,CD19,CG19,CJ19,CM19,CP19,CS19)</f>
        <v>325</v>
      </c>
      <c r="C19" s="53">
        <v>2</v>
      </c>
      <c r="D19" s="54">
        <f>IF((E18-$N$3-$E$14-SUM(I19,L19,O19,R19,U19,X19,AA19))&lt;=0,($N$3+(E18-$N$3)),($N$3+$E$14+SUM(I19,L19,O19,R19,U19,X19,AA19)))</f>
        <v>260</v>
      </c>
      <c r="E19" s="3">
        <f>IF((E18-D19)&lt;=0.0001,0,(E18-D19)*(1+(E$15/12)))</f>
        <v>2533.7333333333336</v>
      </c>
      <c r="F19" s="3"/>
      <c r="G19" s="55">
        <f>IF(AND(((H18-$N$3+D19-H$14-E$14-SUM(L19,O19,R19,U19,X19,AA19))&lt;=0),E19=0),H18,IF(E19=0,$N$3-D19+H$14+E$14+SUM(L19,O19,R19,U19,X19,AA19),H$14))</f>
        <v>40</v>
      </c>
      <c r="H19" s="56">
        <f t="shared" ref="H19:H82" si="34">IF((H18-G19)&lt;=0.0001,0,(H18-G19)*(1+(H$15/12)))</f>
        <v>1939.2</v>
      </c>
      <c r="I19" s="3">
        <f>IF(H18=0,H$14,0)</f>
        <v>0</v>
      </c>
      <c r="J19" s="3">
        <f>IF(AND(((K18-$N$3+G19+D19-K$14-H$14-E$14-SUM(O19,R19,U19,X19,AA19))&lt;=0),H19+E19=0),K18,IF(K$14&gt;=K18,K18,IF(AND(H19=0,E19=0),$N$3-G19-D19+K$14+H$14+E$14+SUM(O19,R19,U19,X19,AA19),K$14)))</f>
        <v>25</v>
      </c>
      <c r="K19" s="3">
        <f>IF((K18-J19)&lt;=0.0001,0,(K18-J19)*(1+(K$15/12)))</f>
        <v>956.33333333333326</v>
      </c>
      <c r="L19" s="3">
        <f>IF(K18=0,K$14,0)</f>
        <v>0</v>
      </c>
      <c r="M19" s="55">
        <f>IF(AND(((N18-$N$3+J19+G19+D19-N$14-K$14-H$14-E$14-SUM(R19,U19,X19,AA19))&lt;=0),K19+H19+E19=0),N18,IF(N$14&gt;=N18,N18, IF(AND(K19=0,H19=0,E19=0),$N$3-J19-G19-D19+N$14+K$14+H$14+E$14+SUM(R19,U19,X19,AA19),N$14)))</f>
        <v>0</v>
      </c>
      <c r="N19" s="56">
        <f>IF((N18-M19)&lt;=0.0001,0,(N18-M19)*(1+(N$15/12)))</f>
        <v>0</v>
      </c>
      <c r="O19" s="3">
        <f>IF(N18=0,N$14,0)</f>
        <v>0</v>
      </c>
      <c r="P19" s="3">
        <f>IF(AND(((Q18-$N$3+M19+J19+G19+D19-Q$14-N$14-K$14-H$14-E$14-SUM(U19,X19,AA19))&lt;=0),N19+K19+H19+E19=0),Q18,IF(Q$14&gt;=Q18,Q18,IF(AND(N19=0,K19=0,H19=0,E19=0),$N$3-M19-J19-G19-D19+Q$14+N$14+K$14+H$14+E$14+SUM(U19,X19,AA19),Q$14)))</f>
        <v>0</v>
      </c>
      <c r="Q19" s="3">
        <f>IF((Q18-P19)&lt;=0.0001,0,(Q18-P19)*(1+(Q$15/12)))</f>
        <v>0</v>
      </c>
      <c r="R19" s="3">
        <f>IF(Q18=0,Q$14,0)</f>
        <v>0</v>
      </c>
      <c r="S19" s="55">
        <f>IF(AND(((T18-$N$3+P19+M19+J19+G19+D19-T$14-Q$14-N$14-K$14-H$14-E$14-SUM(X19,AA19))&lt;=0),Q19+N19+K19+H19+E19=0),T18,IF(T$14&gt;=T18,T18,IF(AND(Q19=0,N19=0,K19=0,H19=0),$N$3-P19-M19-J19-G19-D19+T$14+Q$14+N$14+K$14+H$14+E$14+SUM(X19,AA19),T$14)))</f>
        <v>0</v>
      </c>
      <c r="T19" s="56">
        <f>IF((T18-S19)&lt;=0.0001,0,(T18-S19)*(1+(T$15/12)))</f>
        <v>0</v>
      </c>
      <c r="U19" s="3">
        <f>IF(T18=0,T$14,0)</f>
        <v>0</v>
      </c>
      <c r="V19" s="3">
        <f>IF(AND(((W18-$N$3+S19+P19+M19+J19+G19+D19-W$14-T$14-Q$14-N$14-K$14-H$14-E$14-SUM(AA19))&lt;=0),T19+Q19+N19+K19+H19+E19=0),W18,IF(W$14&gt;=W18,W18,IF(AND(T19=0,Q19=0,N19=0,K19=0,H19=0,E19=0),$N$3-S19-P19-M19-J19-G19-D19+W$14+T$14+Q$14+N$14+K$14+H$14+E$14+SUM(AA19),W$14)))</f>
        <v>0</v>
      </c>
      <c r="W19" s="3">
        <f>IF((W18-V19)&lt;=0.0001,0,(W18-V19)*(1+(W$15/12)))</f>
        <v>0</v>
      </c>
      <c r="X19" s="3">
        <f>IF(W18=0,W$14,0)</f>
        <v>0</v>
      </c>
      <c r="Y19" s="55">
        <f>IF(AND(((Z18-$N$3+V19+S19+P19+M19+J19+G19+D19-Z$14-W$14-T$14-Q$14-N$14-K$14-H$14-E$14)&lt;=0),W19+T19+Q19+N19+K19+H19+E19=0),Z18,IF(Z$14&gt;=Z18,Z18,IF(AND(W19=0,T19=0,Q19=0,N19=0,K19=0,H19=0,E19=0),$N$3-V19-S19-P19-M19-J19-G19-D19+Z$14+W$14+T$14+Q$14+N$14+K$14+H$14+E$14,Z$14)))</f>
        <v>0</v>
      </c>
      <c r="Z19" s="56">
        <f>IF((Z18-Y19)&lt;=0.0001,0,(Z18-Y19)*(1+(Z$15/12)))</f>
        <v>0</v>
      </c>
      <c r="AA19" s="3">
        <f>IF(Z18=0,Z$14,0)</f>
        <v>0</v>
      </c>
      <c r="AC19" s="82">
        <f>IF((AC18-AB19)&lt;=0.0001,0,(AC18-AB19)*(1+(AC$15/12)))</f>
        <v>0</v>
      </c>
      <c r="AD19" s="82">
        <f>IF(AC18=0,AC$14,0)</f>
        <v>0</v>
      </c>
      <c r="AE19" s="196">
        <f>IF(AND(((AF18-$N$3+AB19+Y19+V19+S19+P19+M19+J19+G19+D19-AF$14-AC$14-Z$14-W$14-T$14-Q$14-N$14-K$14-H$14-E$14-SUM(AJ19,AM19,AP19,AS19,AV19,AY19,BB19,BE19,BH19,BK19,BN19,BQ19,BT19,BW19,BZ19,CC19,CF19,CI19,CL19,CO19,CR19,CU19))&lt;=0),AC19+Z19+W19+T19+Q19+N19+K19+H19+E19=0),AF18,IF(AF$14&gt;=AF18,AF18,IF(AND(AC19=0,Z19=0,W19=0,T19=0,Q19=0,N19=0,K19=0,H19=0,E19=0),$N$3-AB19-Y19-V19-S19-P19-M19-J19-G19-D19+AF$14+AC$14+Z$14+W$14+T$14+Q$14+N$14+K$14+H$14+E$14+SUM(AJ19,AM19,AP19,AS19,AV19,AY19,BB19,BE19,BH19,BK19,BN19,BQ19,BT19,BW19,BZ19,CC19,CF19,CI19,CL19,CO19,CR19,CU19),AF$14)))</f>
        <v>0</v>
      </c>
      <c r="AF19" s="188">
        <f>IF((AF18-AE19)&lt;=0.0001,0,(AF18-AE19)*(1+(AF$15/12)))</f>
        <v>0</v>
      </c>
      <c r="AG19" s="82">
        <f>IF(AF18=0,AF$14,0)</f>
        <v>0</v>
      </c>
      <c r="AH19" s="82">
        <f>IF(AND(((AI18-$N$3+AE19+AB19+Y19+V19+S19+P19+M19+J19+G19+D19-AI$14-AF$14-AC$14-Z$14-W$14-T$14-Q$14-N$14-K$14-H$14-E$14-SUM(AM19,AP19,AS19,AV19,AY19,BB19,BE19,BH19,BK19,BN19,BQ19,BT19,BW19,BZ19,CC19,CF19,CI19,CL19,CO19,CR19,CU19))&lt;=0),AF19+AC19+Z19+W19+T19+Q19+N19+K19+H19+E19=0),AI18,IF(AI$14&gt;=AI18,AI18,IF(AND(AF19=0,AC19=0,Z19=0,W19=0,T19=0,Q19=0,N19=0,K19=0,H19=0,E19=0),$N$3-AE19-AB19-Y19-V19-S19-P19-M19-J19-G19-D19+AI$14+AF$14+AC$14+Z$14+W$14+T$14+Q$14+N$14+K$14+H$14+E$14+SUM(AM19,AP19,AS19,AV19,AY19,BB19,BE19,BH19,BK19,BN19,BQ19,BT19,BW19,BZ19,CC19,CF19,CI19,CL19,CO19,CR19,CU19),AI$14)))</f>
        <v>0</v>
      </c>
      <c r="AI19" s="82">
        <f>IF((AI18-AH19)&lt;=0.0001,0,(AI18-AH19)*(1+(AI$15/12)))</f>
        <v>0</v>
      </c>
      <c r="AJ19" s="82">
        <f>IF(AI18=0,AI$14,0)</f>
        <v>0</v>
      </c>
      <c r="AK19" s="196">
        <f>IF(AND(((AL18-$N$3+AH19+AE19+AB19+Y19+V19+S19+P19+M19+J19+G19+D19-AL$14-AI$14-AF$14-AC$14-Z$14-W$14-T$14-Q$14-N$14-K$14-H$14-E$14-SUM(AP19,AS19,AV19,AY19,BB19,BE19,BH19,BK19,BN19,BQ19,BT19,BW19,BZ19,CC19,CF19,CI19,CL19,CO19,CR19,CU19))&lt;=0),AI19+AF19+AC19+Z19+W19+T19+Q19+N19+K19+H19+E19=0),AL18,IF(AL$14&gt;=AL18,AL18,IF(AND(AI19=0,AF19=0,AC19=0,Z19=0,W19=0,T19=0,Q19=0,N19=0,K19=0,H19=0,E19=0),$N$3-AH19-AE19-AB19-Y19-V19-S19-P19-M19-J19-G19-D19+AL$14+AI$14+AF$14+AC$14+Z$14+W$14+T$14+Q$14+N$14+K$14+H$14+E$14+SUM(AP19,AS19,AV19,AY19,BB19,BE19,BH19,BK19,BN19,BQ19,BT19,BW19,BZ19,CC19,CF19,CI19,CL19,CO19,CR19,CU19),AL$14)))</f>
        <v>0</v>
      </c>
      <c r="AL19" s="188">
        <f>IF((AL18-AK19)&lt;=0.0001,0,(AL18-AK19)*(1+(AL$15/12)))</f>
        <v>0</v>
      </c>
      <c r="AM19" s="82">
        <f>IF(AL18=0,AL$14,0)</f>
        <v>0</v>
      </c>
      <c r="AN19" s="82">
        <f>IF(AND(((AO18-$N$3+AK19+AH19+AE19+AB19+Y19+V19+S19+P19+M19+J19+G19+D19-AO$14-AL$14-AI$14-AF$14-AC$14-Z$14-W$14-T$14-Q$14-N$14-K$14-H$14-E$14-SUM(AS19,AV19,AY19,BB19,BE19,BH19,BK19,BN19,BQ19,BT19,BW19,BZ19,CC19,CF19,CI19,CL19,CO19,CR19,CU19))&lt;=0),AL19+AI19+AF19+AC19+Z19+W19+T19+Q19+N19+K19+H19+E19=0),AO18,IF(AO$14&gt;=AO18,AO18,IF(AND(AL19=0,AI19=0,AF19=0,AC19=0,Z19=0,W19=0,T19=0,Q19=0,N19=0,K19=0,H19=0,E19=0),$N$3-AK19-AH19-AE19-AB19-Y19-V19-S19-P19-M19-J19-G19-D19+AO$14+AL$14+AI$14+AF$14+AC$14+Z$14+W$14+T$14+Q$14+N$14+K$14+H$14+E$14+SUM(AS19,AV19,AY19,BB19,BE19,BH19,BK19,BN19,BQ19,BT19,BW19,BZ19,CC19,CF19,CI19,CL19,CO19,CR19,CU19),AO$14)))</f>
        <v>0</v>
      </c>
      <c r="AO19" s="82">
        <f>IF((AO18-AN19)&lt;=0.0001,0,(AO18-AN19)*(1+(AO$15/12)))</f>
        <v>0</v>
      </c>
      <c r="AP19" s="82">
        <f>IF(AO18=0,AO$14,0)</f>
        <v>0</v>
      </c>
      <c r="AQ19" s="196">
        <f>IF(AND(((AR18-$N$3+AN19+AK19+AH19+AE19+AB19+Y19+V19+S19+P19+M19+J19+G19+D19-AR$14-AO$14-AL$14-AI$14-AF$14-AC$14-Z$14-W$14-T$14-Q$14-N$14-K$14-H$14-E$14-SUM(AV19,AY19,BB19,BE19,BH19,BK19,BN19,BQ19,BT19,BW19,BZ19,CC19,CF19,CI19,CL19,CO19,CR19,CU19))&lt;=0),AO19+AL19+AI19+AF19+AC19+Z19+W19+T19+Q19+N19+K19+H19+E19=0),AR18,IF(AR$14&gt;=AR18,AR18,IF(AND(AO19=0,AL19=0,AI19=0,AF19=0,AC19=0,Z19=0,W19=0,T19=0,Q19=0,N19=0,K19=0,H19=0,E19=0),$N$3-AN19-AK19-AH19-AE19-AB19-Y19-V19-S19-P19-M19-J19-G19-D19+AR$14+AO$14+AL$14+AI$14+AF$14+AC$14+Z$14+W$14+T$14+Q$14+N$14+K$14+H$14+E$14+SUM(AV19,AY19,BB19,BE19,BH19,BK19,BN19,BQ19,BT19,BW19,BZ19,CC19,CF19,CI19,CL19,CO19,CR19,CU19),AR$14)))</f>
        <v>0</v>
      </c>
      <c r="AR19" s="188">
        <f>IF((AR18-AQ19)&lt;=0.0001,0,(AR18-AQ19)*(1+(AR$15/12)))</f>
        <v>0</v>
      </c>
      <c r="AS19" s="82">
        <f>IF(AR18=0,AR$14,0)</f>
        <v>0</v>
      </c>
      <c r="AT19" s="82">
        <f>IF(AND(((AU18-$N$3+AQ19+AN19+AK19+AH19+AE19+AB19+Y19+V19+S19+P19+M19+J19+G19+D19-AU$14-AR$14-AO$14-AL$14-AI$14-AF$14-AC$14-Z$14-W$14-T$14-Q$14-N$14-K$14-H$14-E$14-SUM(AY19,BB19,BE19,BH19,BK19,BN19,BQ19,BT19,BW19,BZ19,CC19,CF19,CI19,CL19,CO19,CR19,CU19))&lt;=0),AR19+AO19+AL19+AI19+AF19+AC19+Z19+W19+T19+Q19+N19+K19+H19+E19=0),AU18,IF(AU$14&gt;=AU18,AU18,IF(AND(AR19=0,AO19=0,AL19=0,AI19=0,AF19=0,AC19=0,Z19=0,W19=0,T19=0,Q19=0,N19=0,K19=0,H19=0,E19=0),$N$3-AQ19-AN19-AK19-AH19-AE19-AB19-Y19-V19-S19-P19-M19-J19-G19-D19+AU$14+AR$14+AO$14+AL$14+AI$14+AF$14+AC$14+Z$14+W$14+T$14+Q$14+N$14+K$14+H$14+E$14+SUM(AY19,BB19,BE19,BH19,BK19,BN19,BQ19,BT19,BW19,BZ19,CC19,CF19,CI19,CL19,CO19,CR19,CU19),AU$14)))</f>
        <v>0</v>
      </c>
      <c r="AU19" s="82">
        <f>IF((AU18-AT19)&lt;=0.0001,0,(AU18-AT19)*(1+(AU$15/12)))</f>
        <v>0</v>
      </c>
      <c r="AV19" s="82">
        <f>IF(AU18=0,AU$14,0)</f>
        <v>0</v>
      </c>
      <c r="AW19" s="196">
        <f>IF(AND(((AX18-$N$3+AT19+AQ19+AN19+AK19+AH19+AE19+AB19+Y19+V19+S19+P19+M19+J19+G19+D19-AX$14-AU$14-AR$14-AO$14-AL$14-AI$14-AF$14-AC$14-Z$14-W$14-T$14-Q$14-N$14-K$14-H$14-E$14-SUM(BB19,BE19,BH19,BK19,BN19,BQ19,BT19,BW19,BZ19,CC19,CF19,CI19,CL19,CO19,CR19,CU19))&lt;=0),AU19+AR19+AO19+AL19+AI19+AF19+AC19+Z19+W19+T19+Q19+N19+K19+H19+E19=0),AX18,IF(AX$14&gt;=AX18,AX18,IF(AND(AU19=0,AR19=0,AO19=0,AL19=0,AI19=0,AF19=0,AC19=0,Z19=0,W19=0,T19=0,Q19=0,N19=0,K19=0,H19=0,E19=0),$N$3-AT19-AQ19-AN19-AK19-AH19-AE19-AB19-Y19-V19-S19-P19-M19-J19-G19-D19+AX$14+AU$14+AR$14+AO$14+AL$14+AI$14+AF$14+AC$14+Z$14+W$14+T$14+Q$14+N$14+K$14+H$14+E$14+SUM(BB19,BE19,BH19,BK19,BN19,BQ19,BT19,BW19,BZ19,CC19,CF19,CI19,CL19,CO19,CR19,CU19),AX$14)))</f>
        <v>0</v>
      </c>
      <c r="AX19" s="188">
        <f>IF((AX18-AW19)&lt;=0.0001,0,(AX18-AW19)*(1+(AX$15/12)))</f>
        <v>0</v>
      </c>
      <c r="AY19" s="82">
        <f>IF(AX18=0,AX$14,0)</f>
        <v>0</v>
      </c>
      <c r="AZ19" s="196">
        <f>IF(AND(((BA18-$N$3+AW19+AT19+AQ19+AN19+AK19+AH19+AE19+AB19+Y19+V19+S19+P19+M19+J19+G19+D19-BA$14-AX$14-AU$14-AR$14-AO$14-AL$14-AI$14-AF$14-AC$14-Z$14-W$14-T$14-Q$14-N$14-K$14-H$14-E$14-SUM(BE19,BH19,BK19,BN19,BQ19,BT19,BW19,BZ19,CC19,CF19,CI19,CL19,CO19,CR19,CU19))&lt;=0),AX19+AU19+AR19+AO19+AL19+AI19+AF19+AC19+Z19+W19+T19+Q19+N19+K19+H19+E19=0),BA18,IF(BA$14&gt;=BA18,BA18,IF(AND(AX19=0,AU19=0,AR19=0,AO19=0,AL19=0,AI19=0,AF19=0,AC19=0,Z19=0,W19=0,T19=0,Q19=0,N19=0,K19=0,H19=0,E19=0),$N$3-AW19-AT19-AQ19-AN19-AK19-AH19-AE19-AB19-Y19-V19-S19-P19-M19-J19-G19-D19+BA$14+AX$14+AU$14+AR$14+AO$14+AL$14+AI$14+AF$14+AC$14+Z$14+W$14+T$14+Q$14+N$14+K$14+H$14+E$14+SUM(BE19,BH19,BK19,BN19,BQ19,BT19,BW19,BZ19,CC19,CF19,CI19,CL19,CO19,CR19,CU19),BA$14)))</f>
        <v>0</v>
      </c>
      <c r="BA19" s="188">
        <f>IF((BA18-AZ19)&lt;=0.0001,0,(BA18-AZ19)*(1+(BA$15/12)))</f>
        <v>0</v>
      </c>
      <c r="BB19" s="188">
        <f>IF(BA18=0,BA$14,0)</f>
        <v>0</v>
      </c>
      <c r="BC19" s="196">
        <f>IF(AND(((BD18-$N$3+AZ19+AW19+AT19+AQ19+AN19+AK19+AH19+AE19+AB19+Y19+V19+S19+P19+M19+J19+G19+D19-BD$14-BA$14-AX$14-AU$14-AR$14-AO$14-AL$14-AI$14-AF$14-AC$14-Z$14-W$14-T$14-Q$14-N$14-K$14-H$14-E$14-SUM(BH19,BK19,BN19,BQ19,BT19,BW19,BZ19,CC19,CF19,CI19,CL19,CO19,CR19,CU19))&lt;=0),BA19+AX19+AU19+AR19+AO19+AL19+AI19+AF19+AC19+Z19+W19+T19+Q19+N19+K19+H19+E19=0),BD18,IF(BD$14&gt;=BD18,BD18,IF(AND(BA19=0,AX19=0,AU19=0,AR19=0,AO19=0,AL19=0,AI19=0,AF19=0,AC19=0,Z19=0,W19=0,T19=0,Q19=0,N19=0,K19=0,H19=0,E19=0),$N$3-AZ19-AW19-AT19-AQ19-AN19-AK19-AH19-AE19-AB19-Y19-V19-S19-P19-M19-J19-G19-D19+BD$14+BA$14+AX$14+AU$14+AR$14+AO$14+AL$14+AI$14+AF$14+AC$14+Z$14+W$14+T$14+Q$14+N$14+K$14+H$14+E$14+SUM(BH19,BK19,BN19,BQ19,BT19,BW19,BZ19,CC19,CF19,CI19,CL19,CO19,CR19,CU19),BD$14)))</f>
        <v>0</v>
      </c>
      <c r="BD19" s="188">
        <f>IF((BD18-BC19)&lt;=0.0001,0,(BD18-BC19)*(1+(BD$15/12)))</f>
        <v>0</v>
      </c>
      <c r="BE19" s="188">
        <f>IF(BD18=0,BD$14,0)</f>
        <v>0</v>
      </c>
      <c r="BF19" s="196">
        <f>IF(AND(((BG18-$N$3+BC19+AZ19+AW19+AT19+AQ19+AN19+AK19+AH19+AE19+AB19+Y19+V19+S19+P19+M19+J19+G19+D19-BG$14-BD$14-BA$14-AX$14-AU$14-AR$14-AO$14-AL$14-AI$14-AF$14-AC$14-Z$14-W$14-T$14-Q$14-N$14-K$14-H$14-E$14-SUM(BK19,BN19,BQ19,BT19,BW19,BZ19,CC19,CF19,CI19,CL19,CO19,CR19,CU19))&lt;=0),BD19+BA19+AX19+AU19+AR19+AO19+AL19+AI19+AF19+AC19+Z19+W19+T19+Q19+N19+K19+H19+E19=0),BG18,IF(BG$14&gt;=BG18,BG18,IF(AND(BD19=0,BA19=0,AX19=0,AU19=0,AR19=0,AO19=0,AL19=0,AI19=0,AF19=0,AC19=0,Z19=0,W19=0,T19=0,Q19=0,N19=0,K19=0,H19=0,E19=0),$N$3-BC19-AZ19-AW19-AT19-AQ19-AN19-AK19-AH19-AE19-AB19-Y19-V19-S19-P19-M19-J19-G19-D19+BG$14+BD$14+BA$14+AX$14+AU$14+AR$14+AO$14+AL$14+AI$14+AF$14+AC$14+Z$14+W$14+T$14+Q$14+N$14+K$14+H$14+E$14+SUM(BK19,BN19,BQ19,BT19,BW19,BZ19,CC19,CF19,CI19,CL19,CO19,CR19,CU19),BG$14)))</f>
        <v>0</v>
      </c>
      <c r="BG19" s="188">
        <f>IF((BG18-BF19)&lt;=0.0001,0,(BG18-BF19)*(1+(BG$15/12)))</f>
        <v>0</v>
      </c>
      <c r="BH19" s="188">
        <f>IF(BG18=0,BG$14,0)</f>
        <v>0</v>
      </c>
      <c r="BI19" s="196">
        <f>IF(AND(((BJ18-$N$3+BF19+BC19+AZ19+AW19+AT19+AQ19+AN19+AK19+AH19+AE19+AB19+Y19+V19+S19+P19+M19+J19+G19+D19-BJ$14-BG$14-BD$14-BA$14-AX$14-AU$14-AR$14-AO$14-AL$14-AI$14-AF$14-AC$14-Z$14-W$14-T$14-Q$14-N$14-K$14-H$14-E$14-SUM(BN19,BQ19,BT19,BW19,BZ19,CC19,CF19,CI19,CL19,CO19,CR19,CU19))&lt;=0),BG19+BD19+BA19+AX19+AU19+AR19+AO19+AL19+AI19+AF19+AC19+Z19+W19+T19+Q19+N19+K19+H19+E19=0),BJ18,IF(BJ$14&gt;=BJ18,BJ18,IF(AND(BG19=0,BD19=0,BA19=0,AX19=0,AU19=0,AR19=0,AO19=0,AL19=0,AI19=0,AF19=0,AC19=0,Z19=0,W19=0,T19=0,Q19=0,N19=0,K19=0,H19=0,E19=0),$N$3-BF19-BC19-AZ19-AW19-AT19-AQ19-AN19-AK19-AH19-AE19-AB19-Y19-V19-S19-P19-M19-J19-G19-D19+BJ$14+BG$14+BD$14+BA$14+AX$14+AU$14+AR$14+AO$14+AL$14+AI$14+AF$14+AC$14+Z$14+W$14+T$14+Q$14+N$14+K$14+H$14+E$14+SUM(BN19,BQ19,BT19,BW19,BZ19,CC19,CF19,CI19,CL19,CO19,CR19,CU19),BJ$14)))</f>
        <v>0</v>
      </c>
      <c r="BJ19" s="188">
        <f>IF((BJ18-BI19)&lt;=0.0001,0,(BJ18-BI19)*(1+(BJ$15/12)))</f>
        <v>0</v>
      </c>
      <c r="BK19" s="188">
        <f>IF(BJ18=0,BJ$14,0)</f>
        <v>0</v>
      </c>
      <c r="BL19" s="196">
        <f>IF(AND(((BM18-$N$3+BI19+BF19+BC19+AZ19+AW19+AT19+AQ19+AN19+AK19+AH19+AE19+AB19+Y19+V19+S19+P19+M19+J19+G19+D19-BM$14-BJ$14-BG$14-BD$14-BA$14-AX$14-AU$14-AR$14-AO$14-AL$14-AI$14-AF$14-AC$14-Z$14-W$14-T$14-Q$14-N$14-K$14-H$14-E$14-SUM(BQ19,BT19,BW19,BZ19,CC19,CF19,CI19,CL19,CO19,CR19,CU19))&lt;=0),BJ19+BG19+BD19+BA19+AX19+AU19+AR19+AO19+AL19+AI19+AF19+AC19+Z19+W19+T19+Q19+N19+K19+H19+E19=0),BM18,IF(BM$14&gt;=BM18,BM18,IF(AND(BJ19=0,BG19=0,BD19=0,BA19=0,AX19=0,AU19=0,AR19=0,AO19=0,AL19=0,AI19=0,AF19=0,AC19=0,Z19=0,W19=0,T19=0,Q19=0,N19=0,K19=0,H19=0,E19=0),$N$3-BI19-BF19-BC19-AZ19-AW19-AT19-AQ19-AN19-AK19-AH19-AE19-AB19-Y19-V19-S19-P19-M19-J19-G19-D19+BM$14+BJ$14+BG$14+BD$14+BA$14+AX$14+AU$14+AR$14+AO$14+AL$14+AI$14+AF$14+AC$14+Z$14+W$14+T$14+Q$14+N$14+K$14+H$14+E$14+SUM(BQ19,BT19,BW19,BZ19,CC19,CF19,CI19,CL19,CO19,CR19,CU19),BM$14)))</f>
        <v>0</v>
      </c>
      <c r="BM19" s="188">
        <f>IF((BM18-BL19)&lt;=0.0001,0,(BM18-BL19)*(1+(BM$15/12)))</f>
        <v>0</v>
      </c>
      <c r="BN19" s="188">
        <f>IF(BM18=0,BM$14,0)</f>
        <v>0</v>
      </c>
      <c r="BO19" s="196">
        <f>IF(AND(((BP18-$N$3+BL19+BI19+BF19+BC19+AZ19+AW19+AT19+AQ19+AN19+AK19+AH19+AE19+AB19+Y19+V19+S19+P19+M19+J19+G19+D19-BP$14-BM$14-BJ$14-BG$14-BD$14-BA$14-AX$14-AU$14-AR$14-AO$14-AL$14-AI$14-AF$14-AC$14-Z$14-W$14-T$14-Q$14-N$14-K$14-H$14-E$14-SUM(BT19,BW19,BZ19,CC19,CF19,CI19,CL19,CO19,CR19,CU19))&lt;=0),BM19+BJ19+BG19+BD19+BA19+AX19+AU19+AR19+AO19+AL19+AI19+AF19+AC19+Z19+W19+T19+Q19+N19+K19+H19+E19=0),BP18,IF(BP$14&gt;=BP18,BP18,IF(AND(BM19=0,BJ19=0,BG19=0,BD19=0,BA19=0,AX19=0,AU19=0,AR19=0,AO19=0,AL19=0,AI19=0,AF19=0,AC19=0,Z19=0,W19=0,T19=0,Q19=0,N19=0,K19=0,H19=0,E19=0),$N$3-BL19-BI19-BF19-BC19-AZ19-AW19-AT19-AQ19-AN19-AK19-AH19-AE19-AB19-Y19-V19-S19-P19-M19-J19-G19-D19+BP$14+BM$14+BJ$14+BG$14+BD$14+BA$14+AX$14+AU$14+AR$14+AO$14+AL$14+AI$14+AF$14+AC$14+Z$14+W$14+T$14+Q$14+N$14+K$14+H$14+E$14+SUM(BT19,BW19,BZ19,CC19,CF19,CI19,CL19,CO19,CR19,CU19),BP$14)))</f>
        <v>0</v>
      </c>
      <c r="BP19" s="188">
        <f>IF((BP18-BO19)&lt;=0.0001,0,(BP18-BO19)*(1+(BP$15/12)))</f>
        <v>0</v>
      </c>
      <c r="BQ19" s="188">
        <f>IF(BP18=0,BP$14,0)</f>
        <v>0</v>
      </c>
      <c r="BR19" s="196">
        <f>IF(AND(((BS18-$N$3+BO19+BL19+BI19+BF19+BC19+AZ19+AW19+AT19+AQ19+AN19+AK19+AH19+AE19+AB19+Y19+V19+S19+P19+M19+J19+G19+D19-BS$14-BP$14-BM$14-BJ$14-BG$14-BD$14-BA$14-AX$14-AU$14-AR$14-AO$14-AL$14-AI$14-AF$14-AC$14-Z$14-W$14-T$14-Q$14-N$14-K$14-H$14-E$14-SUM(BW19,BZ19,CC19,CF19,CI19,CL19,CO19,CR19,CU19))&lt;=0),BP19+BM19+BJ19+BG19+BD19+BA19+AX19+AU19+AR19+AO19+AL19+AI19+AF19+AC19+Z19+W19+T19+Q19+N19+K19+H19+E19=0),BS18,IF(BS$14&gt;=BS18,BS18,IF(AND(BP19=0,BM19=0,BJ19=0,BG19=0,BD19=0,BA19=0,AX19=0,AU19=0,AR19=0,AO19=0,AL19=0,AI19=0,AF19=0,AC19=0,Z19=0,W19=0,T19=0,Q19=0,N19=0,K19=0,H19=0,E19=0),$N$3-BO19-BL19-BI19-BF19-BC19-AZ19-AW19-AT19-AQ19-AN19-AK19-AH19-AE19-AB19-Y19-V19-S19-P19-M19-J19-G19-D19+BS$14+BP$14+BM$14+BJ$14+BG$14+BD$14+BA$14+AX$14+AU$14+AR$14+AO$14+AL$14+AI$14+AF$14+AC$14+Z$14+W$14+T$14+Q$14+N$14+K$14+H$14+E$14+SUM(BW19,BZ19,CC19,CF19,CI19,CL19,CO19,CR19,CU19),BS$14)))</f>
        <v>0</v>
      </c>
      <c r="BS19" s="188">
        <f>IF((BS18-BR19)&lt;=0.0001,0,(BS18-BR19)*(1+(BS$15/12)))</f>
        <v>0</v>
      </c>
      <c r="BT19" s="188">
        <f>IF(BS18=0,BS$14,0)</f>
        <v>0</v>
      </c>
      <c r="BU19" s="196">
        <f>IF(AND(((BV18-$N$3+BR19+BO19+BL19+BI19+BF19+BC19+AZ19+AW19+AT19+AQ19+AN19+AK19+AH19+AE19+AB19+Y19+V19+S19+P19+M19+J19+G19+D19-BV$14-BS$14-BP$14-BM$14-BJ$14-BG$14-BD$14-BA$14-AX$14-AU$14-AR$14-AO$14-AL$14-AI$14-AF$14-AC$14-Z$14-W$14-T$14-Q$14-N$14-K$14-H$14-E$14-SUM(BZ19,CC19,CF19,CI19,CL19,CO19,CR19,CU19))&lt;=0),BS19+BP19+BM19+BJ19+BG19+BD19+BA19+AX19+AU19+AR19+AO19+AL19+AI19+AF19+AC19+Z19+W19+T19+Q19+N19+K19+H19+E19=0),BV18,IF(BV$14&gt;=BV18,BV18,IF(AND(BS19=0,BP19=0,BM19=0,BJ19=0,BG19=0,BD19=0,BA19=0,AX19=0,AU19=0,AR19=0,AO19=0,AL19=0,AI19=0,AF19=0,AC19=0,Z19=0,W19=0,T19=0,Q19=0,N19=0,K19=0,H19=0,E19=0),$N$3-BR19-BO19-BL19-BI19-BF19-BC19-AZ19-AW19-AT19-AQ19-AN19-AK19-AH19-AE19-AB19-Y19-V19-S19-P19-M19-J19-G19-D19+BV$14+BS$14+BP$14+BM$14+BJ$14+BG$14+BD$14+BA$14+AX$14+AU$14+AR$14+AO$14+AL$14+AI$14+AF$14+AC$14+Z$14+W$14+T$14+Q$14+N$14+K$14+H$14+E$14+SUM(BZ19,CC19,CF19,CI19,CL19,CO19,CR19,CU19),BV$14)))</f>
        <v>0</v>
      </c>
      <c r="BV19" s="188">
        <f>IF((BV18-BU19)&lt;=0.0001,0,(BV18-BU19)*(1+(BV$15/12)))</f>
        <v>0</v>
      </c>
      <c r="BW19" s="188">
        <f>IF(BV18=0,BV$14,0)</f>
        <v>0</v>
      </c>
      <c r="BX19" s="196">
        <f>IF(AND(((BY18-$N$3+BU19+BR19+BO19+BL19+BI19+BF19+BC19+AZ19+AW19+AT19+AQ19+AN19+AK19+AH19+AE19+AB19+Y19+V19+S19+P19+M19+J19+G19+D19-BY$14-BV$14-BS$14-BP$14-BM$14-BJ$14-BG$14-BD$14-BA$14-AX$14-AU$14-AR$14-AO$14-AL$14-AI$14-AF$14-AC$14-Z$14-W$14-T$14-Q$14-N$14-K$14-H$14-E$14-SUM(CC19,CF19,CI19,CL19,CO19,CR19,CU19))&lt;=0),BV19+BS19+BP19+BM19+BJ19+BG19+BD19+BA19+AX19+AU19+AR19+AO19+AL19+AI19+AF19+AC19+Z19+W19+T19+Q19+N19+K19+H19+E19=0),BY18,IF(BY$14&gt;=BY18,BY18,IF(AND(BV19=0,BS19=0,BP19=0,BM19=0,BJ19=0,BG19=0,BD19=0,BA19=0,AX19=0,AU19=0,AR19=0,AO19=0,AL19=0,AI19=0,AF19=0,AC19=0,Z19=0,W19=0,T19=0,Q19=0,N19=0,K19=0,H19=0,E19=0),$N$3-BU19-BR19-BO19-BL19-BI19-BF19-BC19-AZ19-AW19-AT19-AQ19-AN19-AK19-AH19-AE19-AB19-Y19-V19-S19-P19-M19-J19-G19-D19+BY$14+BV$14+BS$14+BP$14+BM$14+BJ$14+BG$14+BD$14+BA$14+AX$14+AU$14+AR$14+AO$14+AL$14+AI$14+AF$14+AC$14+Z$14+W$14+T$14+Q$14+N$14+K$14+H$14+E$14+SUM(CC19,CF19,CI19,CL19,CO19,CR19,CU19),BY$14)))</f>
        <v>0</v>
      </c>
      <c r="BY19" s="188">
        <f>IF((BY18-BX19)&lt;=0.0001,0,(BY18-BX19)*(1+(BY$15/12)))</f>
        <v>0</v>
      </c>
      <c r="BZ19" s="188">
        <f>IF(BY18=0,BY$14,0)</f>
        <v>0</v>
      </c>
      <c r="CA19" s="196">
        <f>IF(AND(((CB18-$N$3+BX19+BU19+BR19+BO19+BL19+BI19+BF19+BC19+AZ19+AW19+AT19+AQ19+AN19+AK19+AH19+AE19+AB19+Y19+V19+S19+P19+M19+J19+G19+D19-CB$14-BY$14-BV$14-BS$14-BP$14-BM$14-BJ$14-BG$14-BD$14-BA$14-AX$14-AU$14-AR$14-AO$14-AL$14-AI$14-AF$14-AC$14-Z$14-W$14-T$14-Q$14-N$14-K$14-H$14-E$14-SUM(CF19,CI19,CL19,CO19,CR19,CU19))&lt;=0),BY19+BV19+BS19+BP19+BM19+BJ19+BG19+BD19+BA19+AX19+AU19+AR19+AO19+AL19+AI19+AF19+AC19+Z19+W19+T19+Q19+N19+K19+H19+E19=0),CB18,IF(CB$14&gt;=CB18,CB18,IF(AND(BY19=0,BV19=0,BS19=0,BP19=0,BM19=0,BJ19=0,BG19=0,BD19=0,BA19=0,AX19=0,AU19=0,AR19=0,AO19=0,AL19=0,AI19=0,AF19=0,AC19=0,Z19=0,W19=0,T19=0,Q19=0,N19=0,K19=0,H19=0,E19=0),$N$3-BX19-BU19-BR19-BO19-BL19-BI19-BF19-BC19-AZ19-AW19-AT19-AQ19-AN19-AK19-AH19-AE19-AB19-Y19-V19-S19-P19-M19-J19-G19-D19+CB$14+BY$14+BV$14+BS$14+BP$14+BM$14+BJ$14+BG$14+BD$14+BA$14+AX$14+AU$14+AR$14+AO$14+AL$14+AI$14+AF$14+AC$14+Z$14+W$14+T$14+Q$14+N$14+K$14+H$14+E$14+SUM(CF19,CI19,CL19,CO19,CR19,CU19),CB$14)))</f>
        <v>0</v>
      </c>
      <c r="CB19" s="188">
        <f>IF((CB18-CA19)&lt;=0.0001,0,(CB18-CA19)*(1+(CB$15/12)))</f>
        <v>0</v>
      </c>
      <c r="CC19" s="188">
        <f>IF(CB18=0,CB$14,0)</f>
        <v>0</v>
      </c>
      <c r="CD19" s="196">
        <f>IF(AND(((CE18-$N$3+CA19+BX19+BU19+BR19+BO19+BL19+BI19+BF19+BC19+AZ19+AW19+AT19+AQ19+AN19+AK19+AH19+AE19+AB19+Y19+V19+S19+P19+M19+J19+G19+D19-CE$14-CB$14-BY$14-BV$14-BS$14-BP$14-BM$14-BJ$14-BG$14-BD$14-BA$14-AX$14-AU$14-AR$14-AO$14-AL$14-AI$14-AF$14-AC$14-Z$14-W$14-T$14-Q$14-N$14-K$14-H$14-E$14-SUM(CI19,CL19,CO19,CR19,CU19))&lt;=0),CB19+BY19+BV19+BS19+BP19+BM19+BJ19+BG19+BD19+BA19+AX19+AU19+AR19+AO19+AL19+AI19+AF19+AC19+Z19+W19+T19+Q19+N19+K19+H19+E19=0),CE18,IF(CE$14&gt;=CE18,CE18,IF(AND(CB19=0,BY19=0,BV19=0,BS19=0,BP19=0,BM19=0,BJ19=0,BG19=0,BD19=0,BA19=0,AX19=0,AU19=0,AR19=0,AO19=0,AL19=0,AI19=0,AF19=0,AC19=0,Z19=0,W19=0,T19=0,Q19=0,N19=0,K19=0,H19=0,E19=0),$N$3-CA19-BX19-BU19-BR19-BO19-BL19-BI19-BF19-BC19-AZ19-AW19-AT19-AQ19-AN19-AK19-AH19-AE19-AB19-Y19-V19-S19-P19-M19-J19-G19-D19+CE$14+CB$14+BY$14+BV$14+BS$14+BP$14+BM$14+BJ$14+BG$14+BD$14+BA$14+AX$14+AU$14+AR$14+AO$14+AL$14+AI$14+AF$14+AC$14+Z$14+W$14+T$14+Q$14+N$14+K$14+H$14+E$14+SUM(CI19,CL19,CO19,CR19,CU19),CE$14)))</f>
        <v>0</v>
      </c>
      <c r="CE19" s="188">
        <f>IF((CE18-CD19)&lt;=0.0001,0,(CE18-CD19)*(1+(CE$15/12)))</f>
        <v>0</v>
      </c>
      <c r="CF19" s="188">
        <f>IF(CE18=0,CE$14,0)</f>
        <v>0</v>
      </c>
      <c r="CG19" s="196">
        <f>IF(AND(((CH18-$N$3+CD19+CA19+BX19+BU19+BR19+BO19+BL19+BI19+BF19+BC19+AZ19+AW19+AT19+AQ19+AN19+AK19+AH19+AE19+AB19+Y19+V19+S19+P19+M19+J19+G19+D19-CH$14-CE$14-CB$14-BY$14-BV$14-BS$14-BP$14-BM$14-BJ$14-BG$14-BD$14-BA$14-AX$14-AU$14-AR$14-AO$14-AL$14-AI$14-AF$14-AC$14-Z$14-W$14-T$14-Q$14-N$14-K$14-H$14-E$14-SUM(CL19,CO19,CR19,CU19))&lt;=0),CE19+CB19+BY19+BV19+BS19+BP19+BM19+BJ19+BG19+BD19+BA19+AX19+AU19+AR19+AO19+AL19+AI19+AF19+AC19+Z19+W19+T19+Q19+N19+K19+H19+E19=0),CH18,IF(CH$14&gt;=CH18,CH18,IF(AND(CE19=0,CB19=0,BY19=0,BV19=0,BS19=0,BP19=0,BM19=0,BJ19=0,BG19=0,BD19=0,BA19=0,AX19=0,AU19=0,AR19=0,AO19=0,AL19=0,AI19=0,AF19=0,AC19=0,Z19=0,W19=0,T19=0,Q19=0,N19=0,K19=0,H19=0,E19=0),$N$3-CD19-CA19-BX19-BU19-BR19-BO19-BL19-BI19-BF19-BC19-AZ19-AW19-AT19-AQ19-AN19-AK19-AH19-AE19-AB19-Y19-V19-S19-P19-M19-J19-G19-D19+CH$14+CE$14+CB$14+BY$14+BV$14+BS$14+BP$14+BM$14+BJ$14+BG$14+BD$14+BA$14+AX$14+AU$14+AR$14+AO$14+AL$14+AI$14+AF$14+AC$14+Z$14+W$14+T$14+Q$14+N$14+K$14+H$14+E$14+SUM(CL19,CO19,CR19,CU19),CH$14)))</f>
        <v>0</v>
      </c>
      <c r="CH19" s="188">
        <f>IF((CH18-CG19)&lt;=0.0001,0,(CH18-CG19)*(1+(CH$15/12)))</f>
        <v>0</v>
      </c>
      <c r="CI19" s="188">
        <f>IF(CH18=0,CH$14,0)</f>
        <v>0</v>
      </c>
      <c r="CJ19" s="196">
        <f>IF(AND(((CK18-$N$3+CG19+CD19+CA19+BX19+BU19+BR19+BO19+BL19+BI19+BF19+BC19+AZ19+AW19+AT19+AQ19+AN19+AK19+AH19+AE19+AB19+Y19+V19+S19+P19+M19+J19+G19+D19-CK$14-CH$14-CE$14-CB$14-BY$14-BV$14-BS$14-BP$14-BM$14-BJ$14-BG$14-BD$14-BA$14-AX$14-AU$14-AR$14-AO$14-AL$14-AI$14-AF$14-AC$14-Z$14-W$14-T$14-Q$14-N$14-K$14-H$14-E$14-SUM(CO19,CR19,CU19))&lt;=0),CH19+CE19+CB19+BY19+BV19+BS19+BP19+BM19+BJ19+BG19+BD19+BA19+AX19+AU19+AR19+AO19+AL19+AI19+AF19+AC19+Z19+W19+T19+Q19+N19+K19+H19+E19=0),CK18,IF(CK$14&gt;=CK18,CK18,IF(AND(CH19=0,CE19=0,CB19=0,BY19=0,BV19=0,BS19=0,BP19=0,BM19=0,BJ19=0,BG19=0,BD19=0,BA19=0,AX19=0,AU19=0,AR19=0,AO19=0,AL19=0,AI19=0,AF19=0,AC19=0,Z19=0,W19=0,T19=0,Q19=0,N19=0,K19=0,H19=0,E19=0),$N$3-CG19-CD19-CA19-BX19-BU19-BR19-BO19-BL19-BI19-BF19-BC19-AZ19-AW19-AT19-AQ19-AN19-AK19-AH19-AE19-AB19-Y19-V19-S19-P19-M19-J19-G19-D19+CK$14+CH$14+CE$14+CB$14+BY$14+BV$14+BS$14+BP$14+BM$14+BJ$14+BG$14+BD$14+BA$14+AX$14+AU$14+AR$14+AO$14+AL$14+AI$14+AF$14+AC$14+Z$14+W$14+T$14+Q$14+N$14+K$14+H$14+E$14+SUM(CO19,CR19,CU19),CK$14)))</f>
        <v>0</v>
      </c>
      <c r="CK19" s="188">
        <f>IF((CK18-CJ19)&lt;=0.0001,0,(CK18-CJ19)*(1+(CK$15/12)))</f>
        <v>0</v>
      </c>
      <c r="CL19" s="188">
        <f>IF(CK18=0,CK$14,0)</f>
        <v>0</v>
      </c>
      <c r="CM19" s="196">
        <f>IF(AND(((CN18-$N$3+CJ19+CG19+CD19+CA19+BX19+BU19+BR19+BO19+BL19+BI19+BF19+BC19+AZ19+AW19+AT19+AQ19+AN19+AK19+AH19+AE19+AB19+Y19+V19+S19+P19+M19+J19+G19+D19-CN$14-CK$14-CH$14-CE$14-CB$14-BY$14-BV$14-BS$14-BP$14-BM$14-BJ$14-BG$14-BD$14-BA$14-AX$14-AU$14-AR$14-AO$14-AL$14-AI$14-AF$14-AC$14-Z$14-W$14-T$14-Q$14-N$14-K$14-H$14-E$14-SUM(CR19,CU19))&lt;=0),CK19+CH19+CE19+CB19+BY19+BV19+BS19+BP19+BM19+BJ19+BG19+BD19+BA19+AX19+AU19+AR19+AO19+AL19+AI19+AF19+AC19+Z19+W19+T19+Q19+N19+K19+H19+E19=0),CN18,IF(CN$14&gt;=CN18,CN18,IF(AND(CK19=0,CH19=0,CE19=0,CB19=0,BY19=0,BV19=0,BS19=0,BP19=0,BM19=0,BJ19=0,BG19=0,BD19=0,BA19=0,AX19=0,AU19=0,AR19=0,AO19=0,AL19=0,AI19=0,AF19=0,AC19=0,Z19=0,W19=0,T19=0,Q19=0,N19=0,K19=0,H19=0,E19=0),$N$3-CJ19-CG19-CD19-CA19-BX19-BU19-BR19-BO19-BL19-BI19-BF19-BC19-AZ19-AW19-AT19-AQ19-AN19-AK19-AH19-AE19-AB19-Y19-V19-S19-P19-M19-J19-G19-D19+CN$14+CK$14+CH$14+CE$14+CB$14+BY$14+BV$14+BS$14+BP$14+BM$14+BJ$14+BG$14+BD$14+BA$14+AX$14+AU$14+AR$14+AO$14+AL$14+AI$14+AF$14+AC$14+Z$14+W$14+T$14+Q$14+N$14+K$14+H$14+E$14+SUM(CR19,CU19),CN$14)))</f>
        <v>0</v>
      </c>
      <c r="CN19" s="188">
        <f>IF((CN18-CM19)&lt;=0.0001,0,(CN18-CM19)*(1+(CN$15/12)))</f>
        <v>0</v>
      </c>
      <c r="CO19" s="188">
        <f>IF(CN18=0,CN$14,0)</f>
        <v>0</v>
      </c>
      <c r="CP19" s="196">
        <f>IF(AND(((CQ18-$N$3+CM19+CJ19+CG19+CD19+CA19+BX19+BU19+BR19+BO19+BL19+BI19+BF19+BC19+AZ19+AW19+AT19+AQ19+AN19+AK19+AH19+AE19+AB19+Y19+V19+S19+P19+M19+J19+G19+D19-CQ$14-CN$14-CK$14-CH$14-CE$14-CB$14-BY$14-BV$14-BS$14-BP$14-BM$14-BJ$14-BG$14-BD$14-BA$14-AX$14-AU$14-AR$14-AO$14-AL$14-AI$14-AF$14-AC$14-Z$14-W$14-T$14-Q$14-N$14-K$14-H$14-E$14-SUM(CU19))&lt;=0),CN19+CK19+CH19+CE19+CB19+BY19+BV19+BS19+BP19+BM19+BJ19+BG19+BD19+BA19+AX19+AU19+AR19+AO19+AL19+AI19+AF19+AC19+Z19+W19+T19+Q19+N19+K19+H19+E19=0),CQ18,IF(CQ$14&gt;=CQ18,CQ18,IF(AND(CN19=0,CK19=0,CH19=0,CE19=0,CB19=0,BY19=0,BV19=0,BS19=0,BP19=0,BM19=0,BJ19=0,BG19=0,BD19=0,BA19=0,AX19=0,AU19=0,AR19=0,AO19=0,AL19=0,AI19=0,AF19=0,AC19=0,Z19=0,W19=0,T19=0,Q19=0,N19=0,K19=0,H19=0,E19=0),$N$3-CM19-CJ19-CG19-CD19-CA19-BX19-BU19-BR19-BO19-BL19-BI19-BF19-BC19-AZ19-AW19-AT19-AQ19-AN19-AK19-AH19-AE19-AB19-Y19-V19-S19-P19-M19-J19-G19-D19+CQ$14+CN$14+CK$14+CH$14+CE$14+CB$14+BY$14+BV$14+BS$14+BP$14+BM$14+BJ$14+BG$14+BD$14+BA$14+AX$14+AU$14+AR$14+AO$14+AL$14+AI$14+AF$14+AC$14+Z$14+W$14+T$14+Q$14+N$14+K$14+H$14+E$14+SUM(CU19),CQ$14)))</f>
        <v>0</v>
      </c>
      <c r="CQ19" s="188">
        <f>IF((CQ18-CP19)&lt;=0.0001,0,(CQ18-CP19)*(1+(CQ$15/12)))</f>
        <v>0</v>
      </c>
      <c r="CR19" s="188">
        <f>IF(CQ18=0,CQ$14,0)</f>
        <v>0</v>
      </c>
      <c r="CS19" s="196">
        <f>IF(AND(((CT18-$N$3+CP19+CM19+CJ19+CG19+CD19+CA19+BX19+BU19+BR19+BO19+BL19+BI19+BF19+BC19+AZ19+AW19+AT19+AQ19+AN19+AK19+AH19+AE19+AB19+Y19+V19+S19+P19+M19+J19+G19+D19-CT$14-CQ$14-CN$14-CK$14-CH$14-CE$14-CB$14-BY$14-BV$14-BS$14-BP$14-BM$14-BJ$14-BG$14-BD$14-BA$14-AX$14-AU$14-AR$14-AO$14-AL$14-AI$14-AF$14-AC$14-Z$14-W$14-T$14-Q$14-N$14-K$14-H$14-E$14)&lt;=0),CQ19+CN19+CK19+CH19+CE19+CB19+BY19+BV19+BS19+BP19+BM19+BJ19+BG19+BD19+BA19+AX19+AU19+AR19+AO19+AL19+AI19+AF19+AC19+Z19+W19+T19+Q19+N19+K19+H19+E19=0),CT18,IF(CT$14&gt;=CT18,CT18,IF(AND(CQ19=0,CN19=0,CK19=0,CH19=0,CE19=0,CB19=0,BY19=0,BV19=0,BS19=0,BP19=0,BM19=0,BJ19=0,BG19=0,BD19=0,BA19=0,AX19=0,AU19=0,AR19=0,AO19=0,AL19=0,AI19=0,AF19=0,AC19=0,Z19=0,W19=0,T19=0,Q19=0,N19=0,K19=0,H19=0,E19=0),$N$3-CP19-CM19-CJ19-CG19-CD19-CA19-BX19-BU19-BR19-BO19-BL19-BI19-BF19-BC19-AZ19-AW19-AT19-AQ19-AN19-AK19-AH19-AE19-AB19-Y19-V19-S19-P19-M19-J19-G19-D19+CT$14+CQ$14+CN$14+CK$14+CH$14+CE$14+CB$14+BY$14+BV$14+BS$14+BP$14+BM$14+BJ$14+BG$14+BD$14+BA$14+AX$14+AU$14+AR$14+AO$14+AL$14+AI$14+AF$14+AC$14+Z$14+W$14+T$14+Q$14+N$14+K$14+H$14+E$14,CT$14)))</f>
        <v>0</v>
      </c>
      <c r="CT19" s="188">
        <f>IF((CT18-CS19)&lt;=0.0001,0,(CT18-CS19)*(1+(CT$15/12)))</f>
        <v>0</v>
      </c>
      <c r="CU19" s="188">
        <f>IF(CT18=0,CT$14,0)</f>
        <v>0</v>
      </c>
      <c r="CW19" s="80"/>
      <c r="CX19" s="136">
        <f t="shared" si="0"/>
        <v>2533.7333333333336</v>
      </c>
      <c r="CY19" s="134">
        <v>2</v>
      </c>
      <c r="DA19" s="136">
        <f t="shared" si="1"/>
        <v>1939.2</v>
      </c>
      <c r="DB19" s="134">
        <v>2</v>
      </c>
      <c r="DD19" s="136">
        <f t="shared" si="2"/>
        <v>956.33333333333326</v>
      </c>
      <c r="DE19" s="134">
        <v>2</v>
      </c>
      <c r="DG19" s="136">
        <f t="shared" si="3"/>
        <v>0</v>
      </c>
      <c r="DH19" s="134">
        <v>2</v>
      </c>
      <c r="DJ19" s="136">
        <f t="shared" si="4"/>
        <v>0</v>
      </c>
      <c r="DK19" s="134">
        <v>2</v>
      </c>
      <c r="DM19" s="136">
        <f t="shared" si="5"/>
        <v>0</v>
      </c>
      <c r="DN19" s="134">
        <v>2</v>
      </c>
      <c r="DP19" s="136">
        <f t="shared" si="6"/>
        <v>0</v>
      </c>
      <c r="DQ19" s="134">
        <v>2</v>
      </c>
      <c r="DS19" s="136">
        <f t="shared" si="7"/>
        <v>0</v>
      </c>
      <c r="DT19" s="134">
        <v>2</v>
      </c>
      <c r="DV19" s="136">
        <f t="shared" si="8"/>
        <v>0</v>
      </c>
      <c r="DW19" s="134">
        <v>2</v>
      </c>
      <c r="DY19" s="136">
        <f t="shared" si="9"/>
        <v>0</v>
      </c>
      <c r="DZ19" s="134">
        <v>2</v>
      </c>
      <c r="EB19" s="136">
        <f t="shared" si="10"/>
        <v>0</v>
      </c>
      <c r="EC19" s="134">
        <v>2</v>
      </c>
      <c r="EE19" s="136">
        <f t="shared" si="11"/>
        <v>0</v>
      </c>
      <c r="EF19" s="134">
        <v>2</v>
      </c>
      <c r="EH19" s="136">
        <f t="shared" si="12"/>
        <v>0</v>
      </c>
      <c r="EI19" s="134">
        <v>2</v>
      </c>
      <c r="EK19" s="136">
        <f t="shared" si="13"/>
        <v>0</v>
      </c>
      <c r="EL19" s="134">
        <v>2</v>
      </c>
      <c r="EN19" s="136">
        <f t="shared" si="14"/>
        <v>0</v>
      </c>
      <c r="EO19" s="134">
        <v>2</v>
      </c>
      <c r="EQ19" s="136">
        <f t="shared" si="15"/>
        <v>0</v>
      </c>
      <c r="ER19" s="134">
        <v>2</v>
      </c>
      <c r="ET19" s="136">
        <f t="shared" si="16"/>
        <v>0</v>
      </c>
      <c r="EU19" s="134">
        <v>2</v>
      </c>
      <c r="EW19" s="136">
        <f t="shared" si="17"/>
        <v>0</v>
      </c>
      <c r="EX19" s="134">
        <v>2</v>
      </c>
      <c r="EZ19" s="136">
        <f t="shared" si="18"/>
        <v>0</v>
      </c>
      <c r="FA19" s="134">
        <v>2</v>
      </c>
      <c r="FC19" s="136">
        <f t="shared" si="19"/>
        <v>0</v>
      </c>
      <c r="FD19" s="134">
        <v>2</v>
      </c>
      <c r="FF19" s="136">
        <f t="shared" si="20"/>
        <v>0</v>
      </c>
      <c r="FG19" s="134">
        <v>2</v>
      </c>
      <c r="FI19" s="136">
        <f t="shared" si="21"/>
        <v>0</v>
      </c>
      <c r="FJ19" s="134">
        <v>2</v>
      </c>
      <c r="FL19" s="136">
        <f t="shared" si="22"/>
        <v>0</v>
      </c>
      <c r="FM19" s="134">
        <v>2</v>
      </c>
      <c r="FO19" s="136">
        <f t="shared" si="23"/>
        <v>0</v>
      </c>
      <c r="FP19" s="134">
        <v>2</v>
      </c>
      <c r="FR19" s="136">
        <f t="shared" si="24"/>
        <v>0</v>
      </c>
      <c r="FS19" s="134">
        <v>2</v>
      </c>
      <c r="FU19" s="136">
        <f t="shared" si="25"/>
        <v>0</v>
      </c>
      <c r="FV19" s="134">
        <v>2</v>
      </c>
      <c r="FX19" s="136">
        <f t="shared" si="26"/>
        <v>0</v>
      </c>
      <c r="FY19" s="134">
        <v>2</v>
      </c>
      <c r="GA19" s="136">
        <f t="shared" si="27"/>
        <v>0</v>
      </c>
      <c r="GB19" s="134">
        <v>2</v>
      </c>
      <c r="GD19" s="136">
        <f t="shared" si="28"/>
        <v>0</v>
      </c>
      <c r="GE19" s="134">
        <v>2</v>
      </c>
      <c r="GG19" s="136">
        <f t="shared" si="29"/>
        <v>0</v>
      </c>
      <c r="GH19" s="134">
        <v>2</v>
      </c>
      <c r="GJ19" s="136">
        <f t="shared" si="30"/>
        <v>0</v>
      </c>
      <c r="GK19" s="134">
        <v>2</v>
      </c>
      <c r="GM19" s="136">
        <f t="shared" si="31"/>
        <v>0</v>
      </c>
      <c r="GN19" s="134">
        <v>2</v>
      </c>
    </row>
    <row r="20" spans="1:207" x14ac:dyDescent="0.25">
      <c r="A20" s="99">
        <f t="shared" si="32"/>
        <v>5503.7317777777789</v>
      </c>
      <c r="B20" s="99">
        <f t="shared" si="33"/>
        <v>325</v>
      </c>
      <c r="C20" s="53">
        <v>3</v>
      </c>
      <c r="D20" s="54">
        <f t="shared" ref="D20:D83" si="35">IF((E19-$N$3-$E$14-SUM(I20,L20,O20,R20,U20,X20,AA20))&lt;=0,($N$3+(E19-$N$3)),($N$3+$E$14+SUM(I20,L20,O20,R20,U20,X20,AA20)))</f>
        <v>260</v>
      </c>
      <c r="E20" s="3">
        <f>IF((E19-D20)&lt;=0.0001,0,(E19-D20)*(1+(E$15/12)))</f>
        <v>2322.9975555555561</v>
      </c>
      <c r="F20" s="3"/>
      <c r="G20" s="55">
        <f t="shared" ref="G20:G83" si="36">IF(AND(((H19-$N$3+D20-H$14-E$14-SUM(L20,O20,R20,U20,X20,AA20))&lt;=0),E20=0),H19,IF(E20=0,$N$3-D20+H$14+E$14+SUM(L20,O20,R20,U20,X20,AA20),H$14))</f>
        <v>40</v>
      </c>
      <c r="H20" s="56">
        <f t="shared" si="34"/>
        <v>1918.192</v>
      </c>
      <c r="I20" s="3">
        <f>IF(H19=0,H$14,0)</f>
        <v>0</v>
      </c>
      <c r="J20" s="3">
        <f t="shared" ref="J20:J83" si="37">IF(AND(((K19-$N$3+G20+D20-K$14-H$14-E$14-SUM(O20,R20,U20,X20,AA20))&lt;=0),H20+E20=0),K19,IF(K$14&gt;=K19,K19,IF(AND(H20=0,E20=0),$N$3-G20-D20+K$14+H$14+E$14+SUM(O20,R20,U20,X20,AA20),K$14)))</f>
        <v>25</v>
      </c>
      <c r="K20" s="3">
        <f t="shared" ref="K20:K83" si="38">IF((K19-J20)&lt;=0.0001,0,(K19-J20)*(1+(K$15/12)))</f>
        <v>937.54222222222211</v>
      </c>
      <c r="L20" s="3">
        <f>IF(K19=0,K$14,0)</f>
        <v>0</v>
      </c>
      <c r="M20" s="55">
        <f t="shared" ref="M20:M83" si="39">IF(AND(((N19-$N$3+J20+G20+D20-N$14-K$14-H$14-E$14-SUM(R20,U20,X20,AA20))&lt;=0),K20+H20+E20=0),N19,IF(N$14&gt;=N19,N19, IF(AND(K20=0,H20=0,E20=0),$N$3-J20-G20-D20+N$14+K$14+H$14+E$14+SUM(R20,U20,X20,AA20),N$14)))</f>
        <v>0</v>
      </c>
      <c r="N20" s="56">
        <f t="shared" ref="N20:N83" si="40">IF((N19-M20)&lt;=0.0001,0,(N19-M20)*(1+(N$15/12)))</f>
        <v>0</v>
      </c>
      <c r="O20" s="3">
        <f>IF(N19=0,N$14,0)</f>
        <v>0</v>
      </c>
      <c r="P20" s="3">
        <f t="shared" ref="P20:P83" si="41">IF(AND(((Q19-$N$3+M20+J20+G20+D20-Q$14-N$14-K$14-H$14-E$14-SUM(U20,X20,AA20))&lt;=0),N20+K20+H20+E20=0),Q19,IF(Q$14&gt;=Q19,Q19,IF(AND(N20=0,K20=0,H20=0,E20=0),$N$3-M20-J20-G20-D20+Q$14+N$14+K$14+H$14+E$14+SUM(U20,X20,AA20),Q$14)))</f>
        <v>0</v>
      </c>
      <c r="Q20" s="3">
        <f t="shared" ref="Q20:Q83" si="42">IF((Q19-P20)&lt;=0.0001,0,(Q19-P20)*(1+(Q$15/12)))</f>
        <v>0</v>
      </c>
      <c r="R20" s="3">
        <f>IF(Q19=0,Q$14,0)</f>
        <v>0</v>
      </c>
      <c r="S20" s="55">
        <f t="shared" ref="S20:S83" si="43">IF(AND(((T19-$N$3+P20+M20+J20+G20+D20-T$14-Q$14-N$14-K$14-H$14-E$14-SUM(X20,AA20))&lt;=0),Q20+N20+K20+H20+E20=0),T19,IF(T$14&gt;=T19,T19,IF(AND(Q20=0,N20=0,K20=0,H20=0),$N$3-P20-M20-J20-G20-D20+T$14+Q$14+N$14+K$14+H$14+E$14+SUM(X20,AA20),T$14)))</f>
        <v>0</v>
      </c>
      <c r="T20" s="56">
        <f>IF((T19-S20)&lt;=0.0001,0,(T19-S20)*(1+(T$15/12)))</f>
        <v>0</v>
      </c>
      <c r="U20" s="3">
        <f>IF(T19=0,T$14,0)</f>
        <v>0</v>
      </c>
      <c r="V20" s="3">
        <f t="shared" ref="V20:V83" si="44">IF(AND(((W19-$N$3+S20+P20+M20+J20+G20+D20-W$14-T$14-Q$14-N$14-K$14-H$14-E$14-SUM(AA20))&lt;=0),T20+Q20+N20+K20+H20+E20=0),W19,IF(W$14&gt;=W19,W19,IF(AND(T20=0,Q20=0,N20=0,K20=0,H20=0,E20=0),$N$3-S20-P20-M20-J20-G20-D20+W$14+T$14+Q$14+N$14+K$14+H$14+E$14+SUM(AA20),W$14)))</f>
        <v>0</v>
      </c>
      <c r="W20" s="3">
        <f t="shared" ref="W20:W83" si="45">IF((W19-V20)&lt;=0.0001,0,(W19-V20)*(1+(W$15/12)))</f>
        <v>0</v>
      </c>
      <c r="X20" s="3">
        <f>IF(W19=0,W$14,0)</f>
        <v>0</v>
      </c>
      <c r="Y20" s="55">
        <f t="shared" ref="Y20:Y83" si="46">IF(AND(((Z19-$N$3+V20+S20+P20+M20+J20+G20+D20-Z$14-W$14-T$14-Q$14-N$14-K$14-H$14-E$14)&lt;=0),W20+T20+Q20+N20+K20+H20+E20=0),Z19,IF(Z$14&gt;=Z19,Z19,IF(AND(W20=0,T20=0,Q20=0,N20=0,K20=0,H20=0,E20=0),$N$3-V20-S20-P20-M20-J20-G20-D20+Z$14+W$14+T$14+Q$14+N$14+K$14+H$14+E$14,Z$14)))</f>
        <v>0</v>
      </c>
      <c r="Z20" s="56">
        <f t="shared" ref="Z20:Z83" si="47">IF((Z19-Y20)&lt;=0.0001,0,(Z19-Y20)*(1+(Z$15/12)))</f>
        <v>0</v>
      </c>
      <c r="AA20" s="3">
        <f>IF(Z19=0,Z$14,0)</f>
        <v>0</v>
      </c>
      <c r="AC20" s="82">
        <f t="shared" ref="AC20:AC83" si="48">IF((AC19-AB20)&lt;=0.0001,0,(AC19-AB20)*(1+(AC$15/12)))</f>
        <v>0</v>
      </c>
      <c r="AD20" s="82">
        <f>IF(AC19=0,AC$14,0)</f>
        <v>0</v>
      </c>
      <c r="AE20" s="196">
        <f t="shared" ref="AE20:AE83" si="49">IF(AND(((AF19-$N$3+AB20+Y20+V20+S20+P20+M20+J20+G20+D20-AF$14-AC$14-Z$14-W$14-T$14-Q$14-N$14-K$14-H$14-E$14-SUM(AJ20,AM20,AP20,AS20,AV20,AY20,BB20,BE20,BH20,BK20,BN20,BQ20,BT20,BW20,BZ20,CC20,CF20,CI20,CL20,CO20,CR20,CU20))&lt;=0),AC20+Z20+W20+T20+Q20+N20+K20+H20+E20=0),AF19,IF(AF$14&gt;=AF19,AF19,IF(AND(AC20=0,Z20=0,W20=0,T20=0,Q20=0,N20=0,K20=0,H20=0,E20=0),$N$3-AB20-Y20-V20-S20-P20-M20-J20-G20-D20+AF$14+AC$14+Z$14+W$14+T$14+Q$14+N$14+K$14+H$14+E$14+SUM(AJ20,AM20,AP20,AS20,AV20,AY20,BB20,BE20,BH20,BK20,BN20,BQ20,BT20,BW20,BZ20,CC20,CF20,CI20,CL20,CO20,CR20,CU20),AF$14)))</f>
        <v>0</v>
      </c>
      <c r="AF20" s="188">
        <f t="shared" ref="AF20:AF83" si="50">IF((AF19-AE20)&lt;=0.0001,0,(AF19-AE20)*(1+(AF$15/12)))</f>
        <v>0</v>
      </c>
      <c r="AG20" s="82">
        <f>IF(AF19=0,AF$14,0)</f>
        <v>0</v>
      </c>
      <c r="AH20" s="82">
        <f t="shared" ref="AH20:AH83" si="51">IF(AND(((AI19-$N$3+AE20+AB20+Y20+V20+S20+P20+M20+J20+G20+D20-AI$14-AF$14-AC$14-Z$14-W$14-T$14-Q$14-N$14-K$14-H$14-E$14-SUM(AM20,AP20,AS20,AV20,AY20,BB20,BE20,BH20,BK20,BN20,BQ20,BT20,BW20,BZ20,CC20,CF20,CI20,CL20,CO20,CR20,CU20))&lt;=0),AF20+AC20+Z20+W20+T20+Q20+N20+K20+H20+E20=0),AI19,IF(AI$14&gt;=AI19,AI19,IF(AND(AF20=0,AC20=0,Z20=0,W20=0,T20=0,Q20=0,N20=0,K20=0,H20=0,E20=0),$N$3-AE20-AB20-Y20-V20-S20-P20-M20-J20-G20-D20+AI$14+AF$14+AC$14+Z$14+W$14+T$14+Q$14+N$14+K$14+H$14+E$14+SUM(AM20,AP20,AS20,AV20,AY20,BB20,BE20,BH20,BK20,BN20,BQ20,BT20,BW20,BZ20,CC20,CF20,CI20,CL20,CO20,CR20,CU20),AI$14)))</f>
        <v>0</v>
      </c>
      <c r="AI20" s="82">
        <f t="shared" ref="AI20:AI83" si="52">IF((AI19-AH20)&lt;=0.0001,0,(AI19-AH20)*(1+(AI$15/12)))</f>
        <v>0</v>
      </c>
      <c r="AJ20" s="82">
        <f>IF(AI19=0,AI$14,0)</f>
        <v>0</v>
      </c>
      <c r="AK20" s="196">
        <f t="shared" ref="AK20:AK83" si="53">IF(AND(((AL19-$N$3+AH20+AE20+AB20+Y20+V20+S20+P20+M20+J20+G20+D20-AL$14-AI$14-AF$14-AC$14-Z$14-W$14-T$14-Q$14-N$14-K$14-H$14-E$14-SUM(AP20,AS20,AV20,AY20,BB20,BE20,BH20,BK20,BN20,BQ20,BT20,BW20,BZ20,CC20,CF20,CI20,CL20,CO20,CR20,CU20))&lt;=0),AI20+AF20+AC20+Z20+W20+T20+Q20+N20+K20+H20+E20=0),AL19,IF(AL$14&gt;=AL19,AL19,IF(AND(AI20=0,AF20=0,AC20=0,Z20=0,W20=0,T20=0,Q20=0,N20=0,K20=0,H20=0,E20=0),$N$3-AH20-AE20-AB20-Y20-V20-S20-P20-M20-J20-G20-D20+AL$14+AI$14+AF$14+AC$14+Z$14+W$14+T$14+Q$14+N$14+K$14+H$14+E$14+SUM(AP20,AS20,AV20,AY20,BB20,BE20,BH20,BK20,BN20,BQ20,BT20,BW20,BZ20,CC20,CF20,CI20,CL20,CO20,CR20,CU20),AL$14)))</f>
        <v>0</v>
      </c>
      <c r="AL20" s="188">
        <f t="shared" ref="AL20:AL83" si="54">IF((AL19-AK20)&lt;=0.0001,0,(AL19-AK20)*(1+(AL$15/12)))</f>
        <v>0</v>
      </c>
      <c r="AM20" s="82">
        <f>IF(AL19=0,AL$14,0)</f>
        <v>0</v>
      </c>
      <c r="AN20" s="82">
        <f t="shared" ref="AN20:AN83" si="55">IF(AND(((AO19-$N$3+AK20+AH20+AE20+AB20+Y20+V20+S20+P20+M20+J20+G20+D20-AO$14-AL$14-AI$14-AF$14-AC$14-Z$14-W$14-T$14-Q$14-N$14-K$14-H$14-E$14-SUM(AS20,AV20,AY20,BB20,BE20,BH20,BK20,BN20,BQ20,BT20,BW20,BZ20,CC20,CF20,CI20,CL20,CO20,CR20,CU20))&lt;=0),AL20+AI20+AF20+AC20+Z20+W20+T20+Q20+N20+K20+H20+E20=0),AO19,IF(AO$14&gt;=AO19,AO19,IF(AND(AL20=0,AI20=0,AF20=0,AC20=0,Z20=0,W20=0,T20=0,Q20=0,N20=0,K20=0,H20=0,E20=0),$N$3-AK20-AH20-AE20-AB20-Y20-V20-S20-P20-M20-J20-G20-D20+AO$14+AL$14+AI$14+AF$14+AC$14+Z$14+W$14+T$14+Q$14+N$14+K$14+H$14+E$14+SUM(AS20,AV20,AY20,BB20,BE20,BH20,BK20,BN20,BQ20,BT20,BW20,BZ20,CC20,CF20,CI20,CL20,CO20,CR20,CU20),AO$14)))</f>
        <v>0</v>
      </c>
      <c r="AO20" s="82">
        <f t="shared" ref="AO20:AO83" si="56">IF((AO19-AN20)&lt;=0.0001,0,(AO19-AN20)*(1+(AO$15/12)))</f>
        <v>0</v>
      </c>
      <c r="AP20" s="82">
        <f>IF(AO19=0,AO$14,0)</f>
        <v>0</v>
      </c>
      <c r="AQ20" s="196">
        <f t="shared" ref="AQ20:AQ83" si="57">IF(AND(((AR19-$N$3+AN20+AK20+AH20+AE20+AB20+Y20+V20+S20+P20+M20+J20+G20+D20-AR$14-AO$14-AL$14-AI$14-AF$14-AC$14-Z$14-W$14-T$14-Q$14-N$14-K$14-H$14-E$14-SUM(AV20,AY20,BB20,BE20,BH20,BK20,BN20,BQ20,BT20,BW20,BZ20,CC20,CF20,CI20,CL20,CO20,CR20,CU20))&lt;=0),AO20+AL20+AI20+AF20+AC20+Z20+W20+T20+Q20+N20+K20+H20+E20=0),AR19,IF(AR$14&gt;=AR19,AR19,IF(AND(AO20=0,AL20=0,AI20=0,AF20=0,AC20=0,Z20=0,W20=0,T20=0,Q20=0,N20=0,K20=0,H20=0,E20=0),$N$3-AN20-AK20-AH20-AE20-AB20-Y20-V20-S20-P20-M20-J20-G20-D20+AR$14+AO$14+AL$14+AI$14+AF$14+AC$14+Z$14+W$14+T$14+Q$14+N$14+K$14+H$14+E$14+SUM(AV20,AY20,BB20,BE20,BH20,BK20,BN20,BQ20,BT20,BW20,BZ20,CC20,CF20,CI20,CL20,CO20,CR20,CU20),AR$14)))</f>
        <v>0</v>
      </c>
      <c r="AR20" s="188">
        <f t="shared" ref="AR20:AR83" si="58">IF((AR19-AQ20)&lt;=0.0001,0,(AR19-AQ20)*(1+(AR$15/12)))</f>
        <v>0</v>
      </c>
      <c r="AS20" s="82">
        <f>IF(AR19=0,AR$14,0)</f>
        <v>0</v>
      </c>
      <c r="AT20" s="82">
        <f t="shared" ref="AT20:AT83" si="59">IF(AND(((AU19-$N$3+AQ20+AN20+AK20+AH20+AE20+AB20+Y20+V20+S20+P20+M20+J20+G20+D20-AU$14-AR$14-AO$14-AL$14-AI$14-AF$14-AC$14-Z$14-W$14-T$14-Q$14-N$14-K$14-H$14-E$14-SUM(AY20,BB20,BE20,BH20,BK20,BN20,BQ20,BT20,BW20,BZ20,CC20,CF20,CI20,CL20,CO20,CR20,CU20))&lt;=0),AR20+AO20+AL20+AI20+AF20+AC20+Z20+W20+T20+Q20+N20+K20+H20+E20=0),AU19,IF(AU$14&gt;=AU19,AU19,IF(AND(AR20=0,AO20=0,AL20=0,AI20=0,AF20=0,AC20=0,Z20=0,W20=0,T20=0,Q20=0,N20=0,K20=0,H20=0,E20=0),$N$3-AQ20-AN20-AK20-AH20-AE20-AB20-Y20-V20-S20-P20-M20-J20-G20-D20+AU$14+AR$14+AO$14+AL$14+AI$14+AF$14+AC$14+Z$14+W$14+T$14+Q$14+N$14+K$14+H$14+E$14+SUM(AY20,BB20,BE20,BH20,BK20,BN20,BQ20,BT20,BW20,BZ20,CC20,CF20,CI20,CL20,CO20,CR20,CU20),AU$14)))</f>
        <v>0</v>
      </c>
      <c r="AU20" s="82">
        <f t="shared" ref="AU20:AU83" si="60">IF((AU19-AT20)&lt;=0.0001,0,(AU19-AT20)*(1+(AU$15/12)))</f>
        <v>0</v>
      </c>
      <c r="AV20" s="82">
        <f>IF(AU19=0,AU$14,0)</f>
        <v>0</v>
      </c>
      <c r="AW20" s="196">
        <f t="shared" ref="AW20:AW83" si="61">IF(AND(((AX19-$N$3+AT20+AQ20+AN20+AK20+AH20+AE20+AB20+Y20+V20+S20+P20+M20+J20+G20+D20-AX$14-AU$14-AR$14-AO$14-AL$14-AI$14-AF$14-AC$14-Z$14-W$14-T$14-Q$14-N$14-K$14-H$14-E$14-SUM(BB20,BE20,BH20,BK20,BN20,BQ20,BT20,BW20,BZ20,CC20,CF20,CI20,CL20,CO20,CR20,CU20))&lt;=0),AU20+AR20+AO20+AL20+AI20+AF20+AC20+Z20+W20+T20+Q20+N20+K20+H20+E20=0),AX19,IF(AX$14&gt;=AX19,AX19,IF(AND(AU20=0,AR20=0,AO20=0,AL20=0,AI20=0,AF20=0,AC20=0,Z20=0,W20=0,T20=0,Q20=0,N20=0,K20=0,H20=0,E20=0),$N$3-AT20-AQ20-AN20-AK20-AH20-AE20-AB20-Y20-V20-S20-P20-M20-J20-G20-D20+AX$14+AU$14+AR$14+AO$14+AL$14+AI$14+AF$14+AC$14+Z$14+W$14+T$14+Q$14+N$14+K$14+H$14+E$14+SUM(BB20,BE20,BH20,BK20,BN20,BQ20,BT20,BW20,BZ20,CC20,CF20,CI20,CL20,CO20,CR20,CU20),AX$14)))</f>
        <v>0</v>
      </c>
      <c r="AX20" s="188">
        <f t="shared" ref="AX20:AX83" si="62">IF((AX19-AW20)&lt;=0.0001,0,(AX19-AW20)*(1+(AX$15/12)))</f>
        <v>0</v>
      </c>
      <c r="AY20" s="82">
        <f>IF(AX19=0,AX$14,0)</f>
        <v>0</v>
      </c>
      <c r="AZ20" s="196">
        <f t="shared" ref="AZ20:AZ83" si="63">IF(AND(((BA19-$N$3+AW20+AT20+AQ20+AN20+AK20+AH20+AE20+AB20+Y20+V20+S20+P20+M20+J20+G20+D20-BA$14-AX$14-AU$14-AR$14-AO$14-AL$14-AI$14-AF$14-AC$14-Z$14-W$14-T$14-Q$14-N$14-K$14-H$14-E$14-SUM(BE20,BH20,BK20,BN20,BQ20,BT20,BW20,BZ20,CC20,CF20,CI20,CL20,CO20,CR20,CU20))&lt;=0),AX20+AU20+AR20+AO20+AL20+AI20+AF20+AC20+Z20+W20+T20+Q20+N20+K20+H20+E20=0),BA19,IF(BA$14&gt;=BA19,BA19,IF(AND(AX20=0,AU20=0,AR20=0,AO20=0,AL20=0,AI20=0,AF20=0,AC20=0,Z20=0,W20=0,T20=0,Q20=0,N20=0,K20=0,H20=0,E20=0),$N$3-AW20-AT20-AQ20-AN20-AK20-AH20-AE20-AB20-Y20-V20-S20-P20-M20-J20-G20-D20+BA$14+AX$14+AU$14+AR$14+AO$14+AL$14+AI$14+AF$14+AC$14+Z$14+W$14+T$14+Q$14+N$14+K$14+H$14+E$14+SUM(BE20,BH20,BK20,BN20,BQ20,BT20,BW20,BZ20,CC20,CF20,CI20,CL20,CO20,CR20,CU20),BA$14)))</f>
        <v>0</v>
      </c>
      <c r="BA20" s="188">
        <f t="shared" ref="BA20:BA83" si="64">IF((BA19-AZ20)&lt;=0.0001,0,(BA19-AZ20)*(1+(BA$15/12)))</f>
        <v>0</v>
      </c>
      <c r="BB20" s="188">
        <f>IF(BA19=0,BA$14,0)</f>
        <v>0</v>
      </c>
      <c r="BC20" s="196">
        <f t="shared" ref="BC20:BC83" si="65">IF(AND(((BD19-$N$3+AZ20+AW20+AT20+AQ20+AN20+AK20+AH20+AE20+AB20+Y20+V20+S20+P20+M20+J20+G20+D20-BD$14-BA$14-AX$14-AU$14-AR$14-AO$14-AL$14-AI$14-AF$14-AC$14-Z$14-W$14-T$14-Q$14-N$14-K$14-H$14-E$14-SUM(BH20,BK20,BN20,BQ20,BT20,BW20,BZ20,CC20,CF20,CI20,CL20,CO20,CR20,CU20))&lt;=0),BA20+AX20+AU20+AR20+AO20+AL20+AI20+AF20+AC20+Z20+W20+T20+Q20+N20+K20+H20+E20=0),BD19,IF(BD$14&gt;=BD19,BD19,IF(AND(BA20=0,AX20=0,AU20=0,AR20=0,AO20=0,AL20=0,AI20=0,AF20=0,AC20=0,Z20=0,W20=0,T20=0,Q20=0,N20=0,K20=0,H20=0,E20=0),$N$3-AZ20-AW20-AT20-AQ20-AN20-AK20-AH20-AE20-AB20-Y20-V20-S20-P20-M20-J20-G20-D20+BD$14+BA$14+AX$14+AU$14+AR$14+AO$14+AL$14+AI$14+AF$14+AC$14+Z$14+W$14+T$14+Q$14+N$14+K$14+H$14+E$14+SUM(BH20,BK20,BN20,BQ20,BT20,BW20,BZ20,CC20,CF20,CI20,CL20,CO20,CR20,CU20),BD$14)))</f>
        <v>0</v>
      </c>
      <c r="BD20" s="188">
        <f t="shared" ref="BD20:BD83" si="66">IF((BD19-BC20)&lt;=0.0001,0,(BD19-BC20)*(1+(BD$15/12)))</f>
        <v>0</v>
      </c>
      <c r="BE20" s="188">
        <f>IF(BD19=0,BD$14,0)</f>
        <v>0</v>
      </c>
      <c r="BF20" s="196">
        <f t="shared" ref="BF20:BF83" si="67">IF(AND(((BG19-$N$3+BC20+AZ20+AW20+AT20+AQ20+AN20+AK20+AH20+AE20+AB20+Y20+V20+S20+P20+M20+J20+G20+D20-BG$14-BD$14-BA$14-AX$14-AU$14-AR$14-AO$14-AL$14-AI$14-AF$14-AC$14-Z$14-W$14-T$14-Q$14-N$14-K$14-H$14-E$14-SUM(BK20,BN20,BQ20,BT20,BW20,BZ20,CC20,CF20,CI20,CL20,CO20,CR20,CU20))&lt;=0),BD20+BA20+AX20+AU20+AR20+AO20+AL20+AI20+AF20+AC20+Z20+W20+T20+Q20+N20+K20+H20+E20=0),BG19,IF(BG$14&gt;=BG19,BG19,IF(AND(BD20=0,BA20=0,AX20=0,AU20=0,AR20=0,AO20=0,AL20=0,AI20=0,AF20=0,AC20=0,Z20=0,W20=0,T20=0,Q20=0,N20=0,K20=0,H20=0,E20=0),$N$3-BC20-AZ20-AW20-AT20-AQ20-AN20-AK20-AH20-AE20-AB20-Y20-V20-S20-P20-M20-J20-G20-D20+BG$14+BD$14+BA$14+AX$14+AU$14+AR$14+AO$14+AL$14+AI$14+AF$14+AC$14+Z$14+W$14+T$14+Q$14+N$14+K$14+H$14+E$14+SUM(BK20,BN20,BQ20,BT20,BW20,BZ20,CC20,CF20,CI20,CL20,CO20,CR20,CU20),BG$14)))</f>
        <v>0</v>
      </c>
      <c r="BG20" s="188">
        <f t="shared" ref="BG20:BG83" si="68">IF((BG19-BF20)&lt;=0.0001,0,(BG19-BF20)*(1+(BG$15/12)))</f>
        <v>0</v>
      </c>
      <c r="BH20" s="188">
        <f>IF(BG19=0,BG$14,0)</f>
        <v>0</v>
      </c>
      <c r="BI20" s="196">
        <f t="shared" ref="BI20:BI83" si="69">IF(AND(((BJ19-$N$3+BF20+BC20+AZ20+AW20+AT20+AQ20+AN20+AK20+AH20+AE20+AB20+Y20+V20+S20+P20+M20+J20+G20+D20-BJ$14-BG$14-BD$14-BA$14-AX$14-AU$14-AR$14-AO$14-AL$14-AI$14-AF$14-AC$14-Z$14-W$14-T$14-Q$14-N$14-K$14-H$14-E$14-SUM(BN20,BQ20,BT20,BW20,BZ20,CC20,CF20,CI20,CL20,CO20,CR20,CU20))&lt;=0),BG20+BD20+BA20+AX20+AU20+AR20+AO20+AL20+AI20+AF20+AC20+Z20+W20+T20+Q20+N20+K20+H20+E20=0),BJ19,IF(BJ$14&gt;=BJ19,BJ19,IF(AND(BG20=0,BD20=0,BA20=0,AX20=0,AU20=0,AR20=0,AO20=0,AL20=0,AI20=0,AF20=0,AC20=0,Z20=0,W20=0,T20=0,Q20=0,N20=0,K20=0,H20=0,E20=0),$N$3-BF20-BC20-AZ20-AW20-AT20-AQ20-AN20-AK20-AH20-AE20-AB20-Y20-V20-S20-P20-M20-J20-G20-D20+BJ$14+BG$14+BD$14+BA$14+AX$14+AU$14+AR$14+AO$14+AL$14+AI$14+AF$14+AC$14+Z$14+W$14+T$14+Q$14+N$14+K$14+H$14+E$14+SUM(BN20,BQ20,BT20,BW20,BZ20,CC20,CF20,CI20,CL20,CO20,CR20,CU20),BJ$14)))</f>
        <v>0</v>
      </c>
      <c r="BJ20" s="188">
        <f t="shared" ref="BJ20:BJ83" si="70">IF((BJ19-BI20)&lt;=0.0001,0,(BJ19-BI20)*(1+(BJ$15/12)))</f>
        <v>0</v>
      </c>
      <c r="BK20" s="188">
        <f>IF(BJ19=0,BJ$14,0)</f>
        <v>0</v>
      </c>
      <c r="BL20" s="196">
        <f t="shared" ref="BL20:BL83" si="71">IF(AND(((BM19-$N$3+BI20+BF20+BC20+AZ20+AW20+AT20+AQ20+AN20+AK20+AH20+AE20+AB20+Y20+V20+S20+P20+M20+J20+G20+D20-BM$14-BJ$14-BG$14-BD$14-BA$14-AX$14-AU$14-AR$14-AO$14-AL$14-AI$14-AF$14-AC$14-Z$14-W$14-T$14-Q$14-N$14-K$14-H$14-E$14-SUM(BQ20,BT20,BW20,BZ20,CC20,CF20,CI20,CL20,CO20,CR20,CU20))&lt;=0),BJ20+BG20+BD20+BA20+AX20+AU20+AR20+AO20+AL20+AI20+AF20+AC20+Z20+W20+T20+Q20+N20+K20+H20+E20=0),BM19,IF(BM$14&gt;=BM19,BM19,IF(AND(BJ20=0,BG20=0,BD20=0,BA20=0,AX20=0,AU20=0,AR20=0,AO20=0,AL20=0,AI20=0,AF20=0,AC20=0,Z20=0,W20=0,T20=0,Q20=0,N20=0,K20=0,H20=0,E20=0),$N$3-BI20-BF20-BC20-AZ20-AW20-AT20-AQ20-AN20-AK20-AH20-AE20-AB20-Y20-V20-S20-P20-M20-J20-G20-D20+BM$14+BJ$14+BG$14+BD$14+BA$14+AX$14+AU$14+AR$14+AO$14+AL$14+AI$14+AF$14+AC$14+Z$14+W$14+T$14+Q$14+N$14+K$14+H$14+E$14+SUM(BQ20,BT20,BW20,BZ20,CC20,CF20,CI20,CL20,CO20,CR20,CU20),BM$14)))</f>
        <v>0</v>
      </c>
      <c r="BM20" s="188">
        <f t="shared" ref="BM20:BM83" si="72">IF((BM19-BL20)&lt;=0.0001,0,(BM19-BL20)*(1+(BM$15/12)))</f>
        <v>0</v>
      </c>
      <c r="BN20" s="188">
        <f>IF(BM19=0,BM$14,0)</f>
        <v>0</v>
      </c>
      <c r="BO20" s="196">
        <f t="shared" ref="BO20:BO83" si="73">IF(AND(((BP19-$N$3+BL20+BI20+BF20+BC20+AZ20+AW20+AT20+AQ20+AN20+AK20+AH20+AE20+AB20+Y20+V20+S20+P20+M20+J20+G20+D20-BP$14-BM$14-BJ$14-BG$14-BD$14-BA$14-AX$14-AU$14-AR$14-AO$14-AL$14-AI$14-AF$14-AC$14-Z$14-W$14-T$14-Q$14-N$14-K$14-H$14-E$14-SUM(BT20,BW20,BZ20,CC20,CF20,CI20,CL20,CO20,CR20,CU20))&lt;=0),BM20+BJ20+BG20+BD20+BA20+AX20+AU20+AR20+AO20+AL20+AI20+AF20+AC20+Z20+W20+T20+Q20+N20+K20+H20+E20=0),BP19,IF(BP$14&gt;=BP19,BP19,IF(AND(BM20=0,BJ20=0,BG20=0,BD20=0,BA20=0,AX20=0,AU20=0,AR20=0,AO20=0,AL20=0,AI20=0,AF20=0,AC20=0,Z20=0,W20=0,T20=0,Q20=0,N20=0,K20=0,H20=0,E20=0),$N$3-BL20-BI20-BF20-BC20-AZ20-AW20-AT20-AQ20-AN20-AK20-AH20-AE20-AB20-Y20-V20-S20-P20-M20-J20-G20-D20+BP$14+BM$14+BJ$14+BG$14+BD$14+BA$14+AX$14+AU$14+AR$14+AO$14+AL$14+AI$14+AF$14+AC$14+Z$14+W$14+T$14+Q$14+N$14+K$14+H$14+E$14+SUM(BT20,BW20,BZ20,CC20,CF20,CI20,CL20,CO20,CR20,CU20),BP$14)))</f>
        <v>0</v>
      </c>
      <c r="BP20" s="188">
        <f t="shared" ref="BP20:BP83" si="74">IF((BP19-BO20)&lt;=0.0001,0,(BP19-BO20)*(1+(BP$15/12)))</f>
        <v>0</v>
      </c>
      <c r="BQ20" s="188">
        <f>IF(BP19=0,BP$14,0)</f>
        <v>0</v>
      </c>
      <c r="BR20" s="196">
        <f t="shared" ref="BR20:BR83" si="75">IF(AND(((BS19-$N$3+BO20+BL20+BI20+BF20+BC20+AZ20+AW20+AT20+AQ20+AN20+AK20+AH20+AE20+AB20+Y20+V20+S20+P20+M20+J20+G20+D20-BS$14-BP$14-BM$14-BJ$14-BG$14-BD$14-BA$14-AX$14-AU$14-AR$14-AO$14-AL$14-AI$14-AF$14-AC$14-Z$14-W$14-T$14-Q$14-N$14-K$14-H$14-E$14-SUM(BW20,BZ20,CC20,CF20,CI20,CL20,CO20,CR20,CU20))&lt;=0),BP20+BM20+BJ20+BG20+BD20+BA20+AX20+AU20+AR20+AO20+AL20+AI20+AF20+AC20+Z20+W20+T20+Q20+N20+K20+H20+E20=0),BS19,IF(BS$14&gt;=BS19,BS19,IF(AND(BP20=0,BM20=0,BJ20=0,BG20=0,BD20=0,BA20=0,AX20=0,AU20=0,AR20=0,AO20=0,AL20=0,AI20=0,AF20=0,AC20=0,Z20=0,W20=0,T20=0,Q20=0,N20=0,K20=0,H20=0,E20=0),$N$3-BO20-BL20-BI20-BF20-BC20-AZ20-AW20-AT20-AQ20-AN20-AK20-AH20-AE20-AB20-Y20-V20-S20-P20-M20-J20-G20-D20+BS$14+BP$14+BM$14+BJ$14+BG$14+BD$14+BA$14+AX$14+AU$14+AR$14+AO$14+AL$14+AI$14+AF$14+AC$14+Z$14+W$14+T$14+Q$14+N$14+K$14+H$14+E$14+SUM(BW20,BZ20,CC20,CF20,CI20,CL20,CO20,CR20,CU20),BS$14)))</f>
        <v>0</v>
      </c>
      <c r="BS20" s="188">
        <f t="shared" ref="BS20:BS83" si="76">IF((BS19-BR20)&lt;=0.0001,0,(BS19-BR20)*(1+(BS$15/12)))</f>
        <v>0</v>
      </c>
      <c r="BT20" s="188">
        <f>IF(BS19=0,BS$14,0)</f>
        <v>0</v>
      </c>
      <c r="BU20" s="196">
        <f t="shared" ref="BU20:BU83" si="77">IF(AND(((BV19-$N$3+BR20+BO20+BL20+BI20+BF20+BC20+AZ20+AW20+AT20+AQ20+AN20+AK20+AH20+AE20+AB20+Y20+V20+S20+P20+M20+J20+G20+D20-BV$14-BS$14-BP$14-BM$14-BJ$14-BG$14-BD$14-BA$14-AX$14-AU$14-AR$14-AO$14-AL$14-AI$14-AF$14-AC$14-Z$14-W$14-T$14-Q$14-N$14-K$14-H$14-E$14-SUM(BZ20,CC20,CF20,CI20,CL20,CO20,CR20,CU20))&lt;=0),BS20+BP20+BM20+BJ20+BG20+BD20+BA20+AX20+AU20+AR20+AO20+AL20+AI20+AF20+AC20+Z20+W20+T20+Q20+N20+K20+H20+E20=0),BV19,IF(BV$14&gt;=BV19,BV19,IF(AND(BS20=0,BP20=0,BM20=0,BJ20=0,BG20=0,BD20=0,BA20=0,AX20=0,AU20=0,AR20=0,AO20=0,AL20=0,AI20=0,AF20=0,AC20=0,Z20=0,W20=0,T20=0,Q20=0,N20=0,K20=0,H20=0,E20=0),$N$3-BR20-BO20-BL20-BI20-BF20-BC20-AZ20-AW20-AT20-AQ20-AN20-AK20-AH20-AE20-AB20-Y20-V20-S20-P20-M20-J20-G20-D20+BV$14+BS$14+BP$14+BM$14+BJ$14+BG$14+BD$14+BA$14+AX$14+AU$14+AR$14+AO$14+AL$14+AI$14+AF$14+AC$14+Z$14+W$14+T$14+Q$14+N$14+K$14+H$14+E$14+SUM(BZ20,CC20,CF20,CI20,CL20,CO20,CR20,CU20),BV$14)))</f>
        <v>0</v>
      </c>
      <c r="BV20" s="188">
        <f t="shared" ref="BV20:BV83" si="78">IF((BV19-BU20)&lt;=0.0001,0,(BV19-BU20)*(1+(BV$15/12)))</f>
        <v>0</v>
      </c>
      <c r="BW20" s="188">
        <f>IF(BV19=0,BV$14,0)</f>
        <v>0</v>
      </c>
      <c r="BX20" s="196">
        <f t="shared" ref="BX20:BX83" si="79">IF(AND(((BY19-$N$3+BU20+BR20+BO20+BL20+BI20+BF20+BC20+AZ20+AW20+AT20+AQ20+AN20+AK20+AH20+AE20+AB20+Y20+V20+S20+P20+M20+J20+G20+D20-BY$14-BV$14-BS$14-BP$14-BM$14-BJ$14-BG$14-BD$14-BA$14-AX$14-AU$14-AR$14-AO$14-AL$14-AI$14-AF$14-AC$14-Z$14-W$14-T$14-Q$14-N$14-K$14-H$14-E$14-SUM(CC20,CF20,CI20,CL20,CO20,CR20,CU20))&lt;=0),BV20+BS20+BP20+BM20+BJ20+BG20+BD20+BA20+AX20+AU20+AR20+AO20+AL20+AI20+AF20+AC20+Z20+W20+T20+Q20+N20+K20+H20+E20=0),BY19,IF(BY$14&gt;=BY19,BY19,IF(AND(BV20=0,BS20=0,BP20=0,BM20=0,BJ20=0,BG20=0,BD20=0,BA20=0,AX20=0,AU20=0,AR20=0,AO20=0,AL20=0,AI20=0,AF20=0,AC20=0,Z20=0,W20=0,T20=0,Q20=0,N20=0,K20=0,H20=0,E20=0),$N$3-BU20-BR20-BO20-BL20-BI20-BF20-BC20-AZ20-AW20-AT20-AQ20-AN20-AK20-AH20-AE20-AB20-Y20-V20-S20-P20-M20-J20-G20-D20+BY$14+BV$14+BS$14+BP$14+BM$14+BJ$14+BG$14+BD$14+BA$14+AX$14+AU$14+AR$14+AO$14+AL$14+AI$14+AF$14+AC$14+Z$14+W$14+T$14+Q$14+N$14+K$14+H$14+E$14+SUM(CC20,CF20,CI20,CL20,CO20,CR20,CU20),BY$14)))</f>
        <v>0</v>
      </c>
      <c r="BY20" s="188">
        <f t="shared" ref="BY20:BY83" si="80">IF((BY19-BX20)&lt;=0.0001,0,(BY19-BX20)*(1+(BY$15/12)))</f>
        <v>0</v>
      </c>
      <c r="BZ20" s="188">
        <f>IF(BY19=0,BY$14,0)</f>
        <v>0</v>
      </c>
      <c r="CA20" s="196">
        <f t="shared" ref="CA20:CA83" si="81">IF(AND(((CB19-$N$3+BX20+BU20+BR20+BO20+BL20+BI20+BF20+BC20+AZ20+AW20+AT20+AQ20+AN20+AK20+AH20+AE20+AB20+Y20+V20+S20+P20+M20+J20+G20+D20-CB$14-BY$14-BV$14-BS$14-BP$14-BM$14-BJ$14-BG$14-BD$14-BA$14-AX$14-AU$14-AR$14-AO$14-AL$14-AI$14-AF$14-AC$14-Z$14-W$14-T$14-Q$14-N$14-K$14-H$14-E$14-SUM(CF20,CI20,CL20,CO20,CR20,CU20))&lt;=0),BY20+BV20+BS20+BP20+BM20+BJ20+BG20+BD20+BA20+AX20+AU20+AR20+AO20+AL20+AI20+AF20+AC20+Z20+W20+T20+Q20+N20+K20+H20+E20=0),CB19,IF(CB$14&gt;=CB19,CB19,IF(AND(BY20=0,BV20=0,BS20=0,BP20=0,BM20=0,BJ20=0,BG20=0,BD20=0,BA20=0,AX20=0,AU20=0,AR20=0,AO20=0,AL20=0,AI20=0,AF20=0,AC20=0,Z20=0,W20=0,T20=0,Q20=0,N20=0,K20=0,H20=0,E20=0),$N$3-BX20-BU20-BR20-BO20-BL20-BI20-BF20-BC20-AZ20-AW20-AT20-AQ20-AN20-AK20-AH20-AE20-AB20-Y20-V20-S20-P20-M20-J20-G20-D20+CB$14+BY$14+BV$14+BS$14+BP$14+BM$14+BJ$14+BG$14+BD$14+BA$14+AX$14+AU$14+AR$14+AO$14+AL$14+AI$14+AF$14+AC$14+Z$14+W$14+T$14+Q$14+N$14+K$14+H$14+E$14+SUM(CF20,CI20,CL20,CO20,CR20,CU20),CB$14)))</f>
        <v>0</v>
      </c>
      <c r="CB20" s="188">
        <f t="shared" ref="CB20:CB83" si="82">IF((CB19-CA20)&lt;=0.0001,0,(CB19-CA20)*(1+(CB$15/12)))</f>
        <v>0</v>
      </c>
      <c r="CC20" s="188">
        <f>IF(CB19=0,CB$14,0)</f>
        <v>0</v>
      </c>
      <c r="CD20" s="196">
        <f t="shared" ref="CD20:CD83" si="83">IF(AND(((CE19-$N$3+CA20+BX20+BU20+BR20+BO20+BL20+BI20+BF20+BC20+AZ20+AW20+AT20+AQ20+AN20+AK20+AH20+AE20+AB20+Y20+V20+S20+P20+M20+J20+G20+D20-CE$14-CB$14-BY$14-BV$14-BS$14-BP$14-BM$14-BJ$14-BG$14-BD$14-BA$14-AX$14-AU$14-AR$14-AO$14-AL$14-AI$14-AF$14-AC$14-Z$14-W$14-T$14-Q$14-N$14-K$14-H$14-E$14-SUM(CI20,CL20,CO20,CR20,CU20))&lt;=0),CB20+BY20+BV20+BS20+BP20+BM20+BJ20+BG20+BD20+BA20+AX20+AU20+AR20+AO20+AL20+AI20+AF20+AC20+Z20+W20+T20+Q20+N20+K20+H20+E20=0),CE19,IF(CE$14&gt;=CE19,CE19,IF(AND(CB20=0,BY20=0,BV20=0,BS20=0,BP20=0,BM20=0,BJ20=0,BG20=0,BD20=0,BA20=0,AX20=0,AU20=0,AR20=0,AO20=0,AL20=0,AI20=0,AF20=0,AC20=0,Z20=0,W20=0,T20=0,Q20=0,N20=0,K20=0,H20=0,E20=0),$N$3-CA20-BX20-BU20-BR20-BO20-BL20-BI20-BF20-BC20-AZ20-AW20-AT20-AQ20-AN20-AK20-AH20-AE20-AB20-Y20-V20-S20-P20-M20-J20-G20-D20+CE$14+CB$14+BY$14+BV$14+BS$14+BP$14+BM$14+BJ$14+BG$14+BD$14+BA$14+AX$14+AU$14+AR$14+AO$14+AL$14+AI$14+AF$14+AC$14+Z$14+W$14+T$14+Q$14+N$14+K$14+H$14+E$14+SUM(CI20,CL20,CO20,CR20,CU20),CE$14)))</f>
        <v>0</v>
      </c>
      <c r="CE20" s="188">
        <f t="shared" ref="CE20:CE83" si="84">IF((CE19-CD20)&lt;=0.0001,0,(CE19-CD20)*(1+(CE$15/12)))</f>
        <v>0</v>
      </c>
      <c r="CF20" s="188">
        <f>IF(CE19=0,CE$14,0)</f>
        <v>0</v>
      </c>
      <c r="CG20" s="196">
        <f t="shared" ref="CG20:CG83" si="85">IF(AND(((CH19-$N$3+CD20+CA20+BX20+BU20+BR20+BO20+BL20+BI20+BF20+BC20+AZ20+AW20+AT20+AQ20+AN20+AK20+AH20+AE20+AB20+Y20+V20+S20+P20+M20+J20+G20+D20-CH$14-CE$14-CB$14-BY$14-BV$14-BS$14-BP$14-BM$14-BJ$14-BG$14-BD$14-BA$14-AX$14-AU$14-AR$14-AO$14-AL$14-AI$14-AF$14-AC$14-Z$14-W$14-T$14-Q$14-N$14-K$14-H$14-E$14-SUM(CL20,CO20,CR20,CU20))&lt;=0),CE20+CB20+BY20+BV20+BS20+BP20+BM20+BJ20+BG20+BD20+BA20+AX20+AU20+AR20+AO20+AL20+AI20+AF20+AC20+Z20+W20+T20+Q20+N20+K20+H20+E20=0),CH19,IF(CH$14&gt;=CH19,CH19,IF(AND(CE20=0,CB20=0,BY20=0,BV20=0,BS20=0,BP20=0,BM20=0,BJ20=0,BG20=0,BD20=0,BA20=0,AX20=0,AU20=0,AR20=0,AO20=0,AL20=0,AI20=0,AF20=0,AC20=0,Z20=0,W20=0,T20=0,Q20=0,N20=0,K20=0,H20=0,E20=0),$N$3-CD20-CA20-BX20-BU20-BR20-BO20-BL20-BI20-BF20-BC20-AZ20-AW20-AT20-AQ20-AN20-AK20-AH20-AE20-AB20-Y20-V20-S20-P20-M20-J20-G20-D20+CH$14+CE$14+CB$14+BY$14+BV$14+BS$14+BP$14+BM$14+BJ$14+BG$14+BD$14+BA$14+AX$14+AU$14+AR$14+AO$14+AL$14+AI$14+AF$14+AC$14+Z$14+W$14+T$14+Q$14+N$14+K$14+H$14+E$14+SUM(CL20,CO20,CR20,CU20),CH$14)))</f>
        <v>0</v>
      </c>
      <c r="CH20" s="188">
        <f t="shared" ref="CH20:CH83" si="86">IF((CH19-CG20)&lt;=0.0001,0,(CH19-CG20)*(1+(CH$15/12)))</f>
        <v>0</v>
      </c>
      <c r="CI20" s="188">
        <f>IF(CH19=0,CH$14,0)</f>
        <v>0</v>
      </c>
      <c r="CJ20" s="196">
        <f t="shared" ref="CJ20:CJ83" si="87">IF(AND(((CK19-$N$3+CG20+CD20+CA20+BX20+BU20+BR20+BO20+BL20+BI20+BF20+BC20+AZ20+AW20+AT20+AQ20+AN20+AK20+AH20+AE20+AB20+Y20+V20+S20+P20+M20+J20+G20+D20-CK$14-CH$14-CE$14-CB$14-BY$14-BV$14-BS$14-BP$14-BM$14-BJ$14-BG$14-BD$14-BA$14-AX$14-AU$14-AR$14-AO$14-AL$14-AI$14-AF$14-AC$14-Z$14-W$14-T$14-Q$14-N$14-K$14-H$14-E$14-SUM(CO20,CR20,CU20))&lt;=0),CH20+CE20+CB20+BY20+BV20+BS20+BP20+BM20+BJ20+BG20+BD20+BA20+AX20+AU20+AR20+AO20+AL20+AI20+AF20+AC20+Z20+W20+T20+Q20+N20+K20+H20+E20=0),CK19,IF(CK$14&gt;=CK19,CK19,IF(AND(CH20=0,CE20=0,CB20=0,BY20=0,BV20=0,BS20=0,BP20=0,BM20=0,BJ20=0,BG20=0,BD20=0,BA20=0,AX20=0,AU20=0,AR20=0,AO20=0,AL20=0,AI20=0,AF20=0,AC20=0,Z20=0,W20=0,T20=0,Q20=0,N20=0,K20=0,H20=0,E20=0),$N$3-CG20-CD20-CA20-BX20-BU20-BR20-BO20-BL20-BI20-BF20-BC20-AZ20-AW20-AT20-AQ20-AN20-AK20-AH20-AE20-AB20-Y20-V20-S20-P20-M20-J20-G20-D20+CK$14+CH$14+CE$14+CB$14+BY$14+BV$14+BS$14+BP$14+BM$14+BJ$14+BG$14+BD$14+BA$14+AX$14+AU$14+AR$14+AO$14+AL$14+AI$14+AF$14+AC$14+Z$14+W$14+T$14+Q$14+N$14+K$14+H$14+E$14+SUM(CO20,CR20,CU20),CK$14)))</f>
        <v>0</v>
      </c>
      <c r="CK20" s="188">
        <f t="shared" ref="CK20:CK83" si="88">IF((CK19-CJ20)&lt;=0.0001,0,(CK19-CJ20)*(1+(CK$15/12)))</f>
        <v>0</v>
      </c>
      <c r="CL20" s="188">
        <f>IF(CK19=0,CK$14,0)</f>
        <v>0</v>
      </c>
      <c r="CM20" s="196">
        <f t="shared" ref="CM20:CM83" si="89">IF(AND(((CN19-$N$3+CJ20+CG20+CD20+CA20+BX20+BU20+BR20+BO20+BL20+BI20+BF20+BC20+AZ20+AW20+AT20+AQ20+AN20+AK20+AH20+AE20+AB20+Y20+V20+S20+P20+M20+J20+G20+D20-CN$14-CK$14-CH$14-CE$14-CB$14-BY$14-BV$14-BS$14-BP$14-BM$14-BJ$14-BG$14-BD$14-BA$14-AX$14-AU$14-AR$14-AO$14-AL$14-AI$14-AF$14-AC$14-Z$14-W$14-T$14-Q$14-N$14-K$14-H$14-E$14-SUM(CR20,CU20))&lt;=0),CK20+CH20+CE20+CB20+BY20+BV20+BS20+BP20+BM20+BJ20+BG20+BD20+BA20+AX20+AU20+AR20+AO20+AL20+AI20+AF20+AC20+Z20+W20+T20+Q20+N20+K20+H20+E20=0),CN19,IF(CN$14&gt;=CN19,CN19,IF(AND(CK20=0,CH20=0,CE20=0,CB20=0,BY20=0,BV20=0,BS20=0,BP20=0,BM20=0,BJ20=0,BG20=0,BD20=0,BA20=0,AX20=0,AU20=0,AR20=0,AO20=0,AL20=0,AI20=0,AF20=0,AC20=0,Z20=0,W20=0,T20=0,Q20=0,N20=0,K20=0,H20=0,E20=0),$N$3-CJ20-CG20-CD20-CA20-BX20-BU20-BR20-BO20-BL20-BI20-BF20-BC20-AZ20-AW20-AT20-AQ20-AN20-AK20-AH20-AE20-AB20-Y20-V20-S20-P20-M20-J20-G20-D20+CN$14+CK$14+CH$14+CE$14+CB$14+BY$14+BV$14+BS$14+BP$14+BM$14+BJ$14+BG$14+BD$14+BA$14+AX$14+AU$14+AR$14+AO$14+AL$14+AI$14+AF$14+AC$14+Z$14+W$14+T$14+Q$14+N$14+K$14+H$14+E$14+SUM(CR20,CU20),CN$14)))</f>
        <v>0</v>
      </c>
      <c r="CN20" s="188">
        <f t="shared" ref="CN20:CN83" si="90">IF((CN19-CM20)&lt;=0.0001,0,(CN19-CM20)*(1+(CN$15/12)))</f>
        <v>0</v>
      </c>
      <c r="CO20" s="188">
        <f>IF(CN19=0,CN$14,0)</f>
        <v>0</v>
      </c>
      <c r="CP20" s="196">
        <f t="shared" ref="CP20:CP83" si="91">IF(AND(((CQ19-$N$3+CM20+CJ20+CG20+CD20+CA20+BX20+BU20+BR20+BO20+BL20+BI20+BF20+BC20+AZ20+AW20+AT20+AQ20+AN20+AK20+AH20+AE20+AB20+Y20+V20+S20+P20+M20+J20+G20+D20-CQ$14-CN$14-CK$14-CH$14-CE$14-CB$14-BY$14-BV$14-BS$14-BP$14-BM$14-BJ$14-BG$14-BD$14-BA$14-AX$14-AU$14-AR$14-AO$14-AL$14-AI$14-AF$14-AC$14-Z$14-W$14-T$14-Q$14-N$14-K$14-H$14-E$14-SUM(CU20))&lt;=0),CN20+CK20+CH20+CE20+CB20+BY20+BV20+BS20+BP20+BM20+BJ20+BG20+BD20+BA20+AX20+AU20+AR20+AO20+AL20+AI20+AF20+AC20+Z20+W20+T20+Q20+N20+K20+H20+E20=0),CQ19,IF(CQ$14&gt;=CQ19,CQ19,IF(AND(CN20=0,CK20=0,CH20=0,CE20=0,CB20=0,BY20=0,BV20=0,BS20=0,BP20=0,BM20=0,BJ20=0,BG20=0,BD20=0,BA20=0,AX20=0,AU20=0,AR20=0,AO20=0,AL20=0,AI20=0,AF20=0,AC20=0,Z20=0,W20=0,T20=0,Q20=0,N20=0,K20=0,H20=0,E20=0),$N$3-CM20-CJ20-CG20-CD20-CA20-BX20-BU20-BR20-BO20-BL20-BI20-BF20-BC20-AZ20-AW20-AT20-AQ20-AN20-AK20-AH20-AE20-AB20-Y20-V20-S20-P20-M20-J20-G20-D20+CQ$14+CN$14+CK$14+CH$14+CE$14+CB$14+BY$14+BV$14+BS$14+BP$14+BM$14+BJ$14+BG$14+BD$14+BA$14+AX$14+AU$14+AR$14+AO$14+AL$14+AI$14+AF$14+AC$14+Z$14+W$14+T$14+Q$14+N$14+K$14+H$14+E$14+SUM(CU20),CQ$14)))</f>
        <v>0</v>
      </c>
      <c r="CQ20" s="188">
        <f t="shared" ref="CQ20:CQ83" si="92">IF((CQ19-CP20)&lt;=0.0001,0,(CQ19-CP20)*(1+(CQ$15/12)))</f>
        <v>0</v>
      </c>
      <c r="CR20" s="188">
        <f>IF(CQ19=0,CQ$14,0)</f>
        <v>0</v>
      </c>
      <c r="CS20" s="196">
        <f t="shared" ref="CS20:CS83" si="93">IF(AND(((CT19-$N$3+CP20+CM20+CJ20+CG20+CD20+CA20+BX20+BU20+BR20+BO20+BL20+BI20+BF20+BC20+AZ20+AW20+AT20+AQ20+AN20+AK20+AH20+AE20+AB20+Y20+V20+S20+P20+M20+J20+G20+D20-CT$14-CQ$14-CN$14-CK$14-CH$14-CE$14-CB$14-BY$14-BV$14-BS$14-BP$14-BM$14-BJ$14-BG$14-BD$14-BA$14-AX$14-AU$14-AR$14-AO$14-AL$14-AI$14-AF$14-AC$14-Z$14-W$14-T$14-Q$14-N$14-K$14-H$14-E$14)&lt;=0),CQ20+CN20+CK20+CH20+CE20+CB20+BY20+BV20+BS20+BP20+BM20+BJ20+BG20+BD20+BA20+AX20+AU20+AR20+AO20+AL20+AI20+AF20+AC20+Z20+W20+T20+Q20+N20+K20+H20+E20=0),CT19,IF(CT$14&gt;=CT19,CT19,IF(AND(CQ20=0,CN20=0,CK20=0,CH20=0,CE20=0,CB20=0,BY20=0,BV20=0,BS20=0,BP20=0,BM20=0,BJ20=0,BG20=0,BD20=0,BA20=0,AX20=0,AU20=0,AR20=0,AO20=0,AL20=0,AI20=0,AF20=0,AC20=0,Z20=0,W20=0,T20=0,Q20=0,N20=0,K20=0,H20=0,E20=0),$N$3-CP20-CM20-CJ20-CG20-CD20-CA20-BX20-BU20-BR20-BO20-BL20-BI20-BF20-BC20-AZ20-AW20-AT20-AQ20-AN20-AK20-AH20-AE20-AB20-Y20-V20-S20-P20-M20-J20-G20-D20+CT$14+CQ$14+CN$14+CK$14+CH$14+CE$14+CB$14+BY$14+BV$14+BS$14+BP$14+BM$14+BJ$14+BG$14+BD$14+BA$14+AX$14+AU$14+AR$14+AO$14+AL$14+AI$14+AF$14+AC$14+Z$14+W$14+T$14+Q$14+N$14+K$14+H$14+E$14,CT$14)))</f>
        <v>0</v>
      </c>
      <c r="CT20" s="188">
        <f t="shared" ref="CT20:CT83" si="94">IF((CT19-CS20)&lt;=0.0001,0,(CT19-CS20)*(1+(CT$15/12)))</f>
        <v>0</v>
      </c>
      <c r="CU20" s="188">
        <f>IF(CT19=0,CT$14,0)</f>
        <v>0</v>
      </c>
      <c r="CW20" s="80"/>
      <c r="CX20" s="136">
        <f t="shared" si="0"/>
        <v>2322.9975555555561</v>
      </c>
      <c r="CY20" s="134">
        <v>3</v>
      </c>
      <c r="DA20" s="136">
        <f t="shared" si="1"/>
        <v>1918.192</v>
      </c>
      <c r="DB20" s="134">
        <v>3</v>
      </c>
      <c r="DD20" s="136">
        <f t="shared" si="2"/>
        <v>937.54222222222211</v>
      </c>
      <c r="DE20" s="134">
        <v>3</v>
      </c>
      <c r="DG20" s="136">
        <f t="shared" si="3"/>
        <v>0</v>
      </c>
      <c r="DH20" s="134">
        <v>3</v>
      </c>
      <c r="DJ20" s="136">
        <f t="shared" si="4"/>
        <v>0</v>
      </c>
      <c r="DK20" s="134">
        <v>3</v>
      </c>
      <c r="DM20" s="136">
        <f t="shared" si="5"/>
        <v>0</v>
      </c>
      <c r="DN20" s="134">
        <v>3</v>
      </c>
      <c r="DP20" s="136">
        <f t="shared" si="6"/>
        <v>0</v>
      </c>
      <c r="DQ20" s="134">
        <v>3</v>
      </c>
      <c r="DS20" s="136">
        <f t="shared" si="7"/>
        <v>0</v>
      </c>
      <c r="DT20" s="134">
        <v>3</v>
      </c>
      <c r="DV20" s="136">
        <f t="shared" si="8"/>
        <v>0</v>
      </c>
      <c r="DW20" s="134">
        <v>3</v>
      </c>
      <c r="DY20" s="136">
        <f t="shared" si="9"/>
        <v>0</v>
      </c>
      <c r="DZ20" s="134">
        <v>3</v>
      </c>
      <c r="EB20" s="136">
        <f t="shared" si="10"/>
        <v>0</v>
      </c>
      <c r="EC20" s="134">
        <v>3</v>
      </c>
      <c r="EE20" s="136">
        <f t="shared" si="11"/>
        <v>0</v>
      </c>
      <c r="EF20" s="134">
        <v>3</v>
      </c>
      <c r="EH20" s="136">
        <f t="shared" si="12"/>
        <v>0</v>
      </c>
      <c r="EI20" s="134">
        <v>3</v>
      </c>
      <c r="EK20" s="136">
        <f t="shared" si="13"/>
        <v>0</v>
      </c>
      <c r="EL20" s="134">
        <v>3</v>
      </c>
      <c r="EN20" s="136">
        <f t="shared" si="14"/>
        <v>0</v>
      </c>
      <c r="EO20" s="134">
        <v>3</v>
      </c>
      <c r="EQ20" s="136">
        <f t="shared" si="15"/>
        <v>0</v>
      </c>
      <c r="ER20" s="134">
        <v>3</v>
      </c>
      <c r="ET20" s="136">
        <f t="shared" si="16"/>
        <v>0</v>
      </c>
      <c r="EU20" s="134">
        <v>3</v>
      </c>
      <c r="EW20" s="136">
        <f t="shared" si="17"/>
        <v>0</v>
      </c>
      <c r="EX20" s="134">
        <v>3</v>
      </c>
      <c r="EZ20" s="136">
        <f t="shared" si="18"/>
        <v>0</v>
      </c>
      <c r="FA20" s="134">
        <v>3</v>
      </c>
      <c r="FC20" s="136">
        <f t="shared" si="19"/>
        <v>0</v>
      </c>
      <c r="FD20" s="134">
        <v>3</v>
      </c>
      <c r="FF20" s="136">
        <f t="shared" si="20"/>
        <v>0</v>
      </c>
      <c r="FG20" s="134">
        <v>3</v>
      </c>
      <c r="FI20" s="136">
        <f t="shared" si="21"/>
        <v>0</v>
      </c>
      <c r="FJ20" s="134">
        <v>3</v>
      </c>
      <c r="FL20" s="136">
        <f t="shared" si="22"/>
        <v>0</v>
      </c>
      <c r="FM20" s="134">
        <v>3</v>
      </c>
      <c r="FO20" s="136">
        <f t="shared" si="23"/>
        <v>0</v>
      </c>
      <c r="FP20" s="134">
        <v>3</v>
      </c>
      <c r="FR20" s="136">
        <f t="shared" si="24"/>
        <v>0</v>
      </c>
      <c r="FS20" s="134">
        <v>3</v>
      </c>
      <c r="FU20" s="136">
        <f t="shared" si="25"/>
        <v>0</v>
      </c>
      <c r="FV20" s="134">
        <v>3</v>
      </c>
      <c r="FX20" s="136">
        <f t="shared" si="26"/>
        <v>0</v>
      </c>
      <c r="FY20" s="134">
        <v>3</v>
      </c>
      <c r="GA20" s="136">
        <f t="shared" si="27"/>
        <v>0</v>
      </c>
      <c r="GB20" s="134">
        <v>3</v>
      </c>
      <c r="GD20" s="136">
        <f t="shared" si="28"/>
        <v>0</v>
      </c>
      <c r="GE20" s="134">
        <v>3</v>
      </c>
      <c r="GG20" s="136">
        <f t="shared" si="29"/>
        <v>0</v>
      </c>
      <c r="GH20" s="134">
        <v>3</v>
      </c>
      <c r="GJ20" s="136">
        <f t="shared" si="30"/>
        <v>0</v>
      </c>
      <c r="GK20" s="134">
        <v>3</v>
      </c>
      <c r="GM20" s="136">
        <f t="shared" si="31"/>
        <v>0</v>
      </c>
      <c r="GN20" s="134">
        <v>3</v>
      </c>
    </row>
    <row r="21" spans="1:207" x14ac:dyDescent="0.25">
      <c r="A21" s="99">
        <f t="shared" si="32"/>
        <v>5248.2955929629634</v>
      </c>
      <c r="B21" s="99">
        <f t="shared" si="33"/>
        <v>325</v>
      </c>
      <c r="C21" s="53">
        <v>4</v>
      </c>
      <c r="D21" s="54">
        <f t="shared" si="35"/>
        <v>260</v>
      </c>
      <c r="E21" s="3">
        <f>IF((E20-D21)&lt;=0.0001,0,(E20-D21)*(1+(E$15/12)))</f>
        <v>2107.6958359259265</v>
      </c>
      <c r="F21" s="3"/>
      <c r="G21" s="55">
        <f t="shared" si="36"/>
        <v>40</v>
      </c>
      <c r="H21" s="56">
        <f t="shared" si="34"/>
        <v>1896.9739200000001</v>
      </c>
      <c r="I21" s="3">
        <f t="shared" ref="I21:I84" si="95">IF(H20=0,H$14,0)</f>
        <v>0</v>
      </c>
      <c r="J21" s="3">
        <f t="shared" si="37"/>
        <v>25</v>
      </c>
      <c r="K21" s="3">
        <f t="shared" si="38"/>
        <v>918.62583703703683</v>
      </c>
      <c r="L21" s="3">
        <f t="shared" ref="L21:L84" si="96">IF(K20=0,K$14,0)</f>
        <v>0</v>
      </c>
      <c r="M21" s="55">
        <f t="shared" si="39"/>
        <v>0</v>
      </c>
      <c r="N21" s="56">
        <f t="shared" si="40"/>
        <v>0</v>
      </c>
      <c r="O21" s="3">
        <f t="shared" ref="O21:O84" si="97">IF(N20=0,N$14,0)</f>
        <v>0</v>
      </c>
      <c r="P21" s="3">
        <f t="shared" si="41"/>
        <v>0</v>
      </c>
      <c r="Q21" s="3">
        <f t="shared" si="42"/>
        <v>0</v>
      </c>
      <c r="R21" s="3">
        <f t="shared" ref="R21:R84" si="98">IF(Q20=0,Q$14,0)</f>
        <v>0</v>
      </c>
      <c r="S21" s="55">
        <f t="shared" si="43"/>
        <v>0</v>
      </c>
      <c r="T21" s="56">
        <f t="shared" ref="T21:T84" si="99">IF((T20-S21)&lt;=0.0001,0,(T20-S21)*(1+(T$15/12)))</f>
        <v>0</v>
      </c>
      <c r="U21" s="3">
        <f t="shared" ref="U21:U84" si="100">IF(T20=0,T$14,0)</f>
        <v>0</v>
      </c>
      <c r="V21" s="3">
        <f t="shared" si="44"/>
        <v>0</v>
      </c>
      <c r="W21" s="3">
        <f t="shared" si="45"/>
        <v>0</v>
      </c>
      <c r="X21" s="3">
        <f t="shared" ref="X21:X84" si="101">IF(W20=0,W$14,0)</f>
        <v>0</v>
      </c>
      <c r="Y21" s="55">
        <f t="shared" si="46"/>
        <v>0</v>
      </c>
      <c r="Z21" s="56">
        <f t="shared" si="47"/>
        <v>0</v>
      </c>
      <c r="AA21" s="3">
        <f t="shared" ref="AA21:AA84" si="102">IF(Z20=0,Z$14,0)</f>
        <v>0</v>
      </c>
      <c r="AC21" s="82">
        <f t="shared" si="48"/>
        <v>0</v>
      </c>
      <c r="AD21" s="82">
        <f t="shared" ref="AD21:AD84" si="103">IF(AC20=0,AC$14,0)</f>
        <v>0</v>
      </c>
      <c r="AE21" s="196">
        <f t="shared" si="49"/>
        <v>0</v>
      </c>
      <c r="AF21" s="188">
        <f t="shared" si="50"/>
        <v>0</v>
      </c>
      <c r="AG21" s="82">
        <f t="shared" ref="AG21:AG84" si="104">IF(AF20=0,AF$14,0)</f>
        <v>0</v>
      </c>
      <c r="AH21" s="82">
        <f t="shared" si="51"/>
        <v>0</v>
      </c>
      <c r="AI21" s="82">
        <f t="shared" si="52"/>
        <v>0</v>
      </c>
      <c r="AJ21" s="82">
        <f t="shared" ref="AJ21:AJ84" si="105">IF(AI20=0,AI$14,0)</f>
        <v>0</v>
      </c>
      <c r="AK21" s="196">
        <f t="shared" si="53"/>
        <v>0</v>
      </c>
      <c r="AL21" s="188">
        <f t="shared" si="54"/>
        <v>0</v>
      </c>
      <c r="AM21" s="82">
        <f t="shared" ref="AM21:AM84" si="106">IF(AL20=0,AL$14,0)</f>
        <v>0</v>
      </c>
      <c r="AN21" s="82">
        <f t="shared" si="55"/>
        <v>0</v>
      </c>
      <c r="AO21" s="82">
        <f t="shared" si="56"/>
        <v>0</v>
      </c>
      <c r="AP21" s="82">
        <f t="shared" ref="AP21:AP84" si="107">IF(AO20=0,AO$14,0)</f>
        <v>0</v>
      </c>
      <c r="AQ21" s="196">
        <f t="shared" si="57"/>
        <v>0</v>
      </c>
      <c r="AR21" s="188">
        <f t="shared" si="58"/>
        <v>0</v>
      </c>
      <c r="AS21" s="82">
        <f t="shared" ref="AS21:AS84" si="108">IF(AR20=0,AR$14,0)</f>
        <v>0</v>
      </c>
      <c r="AT21" s="82">
        <f t="shared" si="59"/>
        <v>0</v>
      </c>
      <c r="AU21" s="82">
        <f t="shared" si="60"/>
        <v>0</v>
      </c>
      <c r="AV21" s="82">
        <f t="shared" ref="AV21:AV84" si="109">IF(AU20=0,AU$14,0)</f>
        <v>0</v>
      </c>
      <c r="AW21" s="196">
        <f t="shared" si="61"/>
        <v>0</v>
      </c>
      <c r="AX21" s="188">
        <f t="shared" si="62"/>
        <v>0</v>
      </c>
      <c r="AY21" s="82">
        <f t="shared" ref="AY21:AY84" si="110">IF(AX20=0,AX$14,0)</f>
        <v>0</v>
      </c>
      <c r="AZ21" s="196">
        <f t="shared" si="63"/>
        <v>0</v>
      </c>
      <c r="BA21" s="188">
        <f t="shared" si="64"/>
        <v>0</v>
      </c>
      <c r="BB21" s="188">
        <f t="shared" ref="BB21:BB84" si="111">IF(BA20=0,BA$14,0)</f>
        <v>0</v>
      </c>
      <c r="BC21" s="196">
        <f t="shared" si="65"/>
        <v>0</v>
      </c>
      <c r="BD21" s="188">
        <f t="shared" si="66"/>
        <v>0</v>
      </c>
      <c r="BE21" s="188">
        <f t="shared" ref="BE21:BE84" si="112">IF(BD20=0,BD$14,0)</f>
        <v>0</v>
      </c>
      <c r="BF21" s="196">
        <f t="shared" si="67"/>
        <v>0</v>
      </c>
      <c r="BG21" s="188">
        <f t="shared" si="68"/>
        <v>0</v>
      </c>
      <c r="BH21" s="188">
        <f t="shared" ref="BH21:BH84" si="113">IF(BG20=0,BG$14,0)</f>
        <v>0</v>
      </c>
      <c r="BI21" s="196">
        <f t="shared" si="69"/>
        <v>0</v>
      </c>
      <c r="BJ21" s="188">
        <f t="shared" si="70"/>
        <v>0</v>
      </c>
      <c r="BK21" s="188">
        <f t="shared" ref="BK21:BK84" si="114">IF(BJ20=0,BJ$14,0)</f>
        <v>0</v>
      </c>
      <c r="BL21" s="196">
        <f t="shared" si="71"/>
        <v>0</v>
      </c>
      <c r="BM21" s="188">
        <f t="shared" si="72"/>
        <v>0</v>
      </c>
      <c r="BN21" s="188">
        <f t="shared" ref="BN21:BN84" si="115">IF(BM20=0,BM$14,0)</f>
        <v>0</v>
      </c>
      <c r="BO21" s="196">
        <f t="shared" si="73"/>
        <v>0</v>
      </c>
      <c r="BP21" s="188">
        <f t="shared" si="74"/>
        <v>0</v>
      </c>
      <c r="BQ21" s="188">
        <f t="shared" ref="BQ21:BQ84" si="116">IF(BP20=0,BP$14,0)</f>
        <v>0</v>
      </c>
      <c r="BR21" s="196">
        <f t="shared" si="75"/>
        <v>0</v>
      </c>
      <c r="BS21" s="188">
        <f t="shared" si="76"/>
        <v>0</v>
      </c>
      <c r="BT21" s="188">
        <f t="shared" ref="BT21:BT84" si="117">IF(BS20=0,BS$14,0)</f>
        <v>0</v>
      </c>
      <c r="BU21" s="196">
        <f t="shared" si="77"/>
        <v>0</v>
      </c>
      <c r="BV21" s="188">
        <f t="shared" si="78"/>
        <v>0</v>
      </c>
      <c r="BW21" s="188">
        <f t="shared" ref="BW21:BW84" si="118">IF(BV20=0,BV$14,0)</f>
        <v>0</v>
      </c>
      <c r="BX21" s="196">
        <f t="shared" si="79"/>
        <v>0</v>
      </c>
      <c r="BY21" s="188">
        <f t="shared" si="80"/>
        <v>0</v>
      </c>
      <c r="BZ21" s="188">
        <f t="shared" ref="BZ21:BZ84" si="119">IF(BY20=0,BY$14,0)</f>
        <v>0</v>
      </c>
      <c r="CA21" s="196">
        <f t="shared" si="81"/>
        <v>0</v>
      </c>
      <c r="CB21" s="188">
        <f t="shared" si="82"/>
        <v>0</v>
      </c>
      <c r="CC21" s="188">
        <f t="shared" ref="CC21:CC84" si="120">IF(CB20=0,CB$14,0)</f>
        <v>0</v>
      </c>
      <c r="CD21" s="196">
        <f t="shared" si="83"/>
        <v>0</v>
      </c>
      <c r="CE21" s="188">
        <f t="shared" si="84"/>
        <v>0</v>
      </c>
      <c r="CF21" s="188">
        <f t="shared" ref="CF21:CF84" si="121">IF(CE20=0,CE$14,0)</f>
        <v>0</v>
      </c>
      <c r="CG21" s="196">
        <f t="shared" si="85"/>
        <v>0</v>
      </c>
      <c r="CH21" s="188">
        <f t="shared" si="86"/>
        <v>0</v>
      </c>
      <c r="CI21" s="188">
        <f t="shared" ref="CI21:CI84" si="122">IF(CH20=0,CH$14,0)</f>
        <v>0</v>
      </c>
      <c r="CJ21" s="196">
        <f t="shared" si="87"/>
        <v>0</v>
      </c>
      <c r="CK21" s="188">
        <f t="shared" si="88"/>
        <v>0</v>
      </c>
      <c r="CL21" s="188">
        <f t="shared" ref="CL21:CL84" si="123">IF(CK20=0,CK$14,0)</f>
        <v>0</v>
      </c>
      <c r="CM21" s="196">
        <f t="shared" si="89"/>
        <v>0</v>
      </c>
      <c r="CN21" s="188">
        <f t="shared" si="90"/>
        <v>0</v>
      </c>
      <c r="CO21" s="188">
        <f t="shared" ref="CO21:CO84" si="124">IF(CN20=0,CN$14,0)</f>
        <v>0</v>
      </c>
      <c r="CP21" s="196">
        <f t="shared" si="91"/>
        <v>0</v>
      </c>
      <c r="CQ21" s="188">
        <f t="shared" si="92"/>
        <v>0</v>
      </c>
      <c r="CR21" s="188">
        <f t="shared" ref="CR21:CR84" si="125">IF(CQ20=0,CQ$14,0)</f>
        <v>0</v>
      </c>
      <c r="CS21" s="196">
        <f t="shared" si="93"/>
        <v>0</v>
      </c>
      <c r="CT21" s="188">
        <f t="shared" si="94"/>
        <v>0</v>
      </c>
      <c r="CU21" s="188">
        <f t="shared" ref="CU21:CU84" si="126">IF(CT20=0,CT$14,0)</f>
        <v>0</v>
      </c>
      <c r="CW21" s="80"/>
      <c r="CX21" s="136">
        <f t="shared" si="0"/>
        <v>2107.6958359259265</v>
      </c>
      <c r="CY21" s="134">
        <v>4</v>
      </c>
      <c r="DA21" s="136">
        <f t="shared" si="1"/>
        <v>1896.9739200000001</v>
      </c>
      <c r="DB21" s="134">
        <v>4</v>
      </c>
      <c r="DD21" s="136">
        <f t="shared" si="2"/>
        <v>918.62583703703683</v>
      </c>
      <c r="DE21" s="134">
        <v>4</v>
      </c>
      <c r="DG21" s="136">
        <f t="shared" si="3"/>
        <v>0</v>
      </c>
      <c r="DH21" s="134">
        <v>4</v>
      </c>
      <c r="DJ21" s="136">
        <f t="shared" si="4"/>
        <v>0</v>
      </c>
      <c r="DK21" s="134">
        <v>4</v>
      </c>
      <c r="DM21" s="136">
        <f t="shared" si="5"/>
        <v>0</v>
      </c>
      <c r="DN21" s="134">
        <v>4</v>
      </c>
      <c r="DP21" s="136">
        <f t="shared" si="6"/>
        <v>0</v>
      </c>
      <c r="DQ21" s="134">
        <v>4</v>
      </c>
      <c r="DS21" s="136">
        <f t="shared" si="7"/>
        <v>0</v>
      </c>
      <c r="DT21" s="134">
        <v>4</v>
      </c>
      <c r="DV21" s="136">
        <f t="shared" si="8"/>
        <v>0</v>
      </c>
      <c r="DW21" s="134">
        <v>4</v>
      </c>
      <c r="DY21" s="136">
        <f t="shared" si="9"/>
        <v>0</v>
      </c>
      <c r="DZ21" s="134">
        <v>4</v>
      </c>
      <c r="EB21" s="136">
        <f t="shared" si="10"/>
        <v>0</v>
      </c>
      <c r="EC21" s="134">
        <v>4</v>
      </c>
      <c r="EE21" s="136">
        <f t="shared" si="11"/>
        <v>0</v>
      </c>
      <c r="EF21" s="134">
        <v>4</v>
      </c>
      <c r="EH21" s="136">
        <f t="shared" si="12"/>
        <v>0</v>
      </c>
      <c r="EI21" s="134">
        <v>4</v>
      </c>
      <c r="EK21" s="136">
        <f t="shared" si="13"/>
        <v>0</v>
      </c>
      <c r="EL21" s="134">
        <v>4</v>
      </c>
      <c r="EN21" s="136">
        <f t="shared" si="14"/>
        <v>0</v>
      </c>
      <c r="EO21" s="134">
        <v>4</v>
      </c>
      <c r="EQ21" s="136">
        <f t="shared" si="15"/>
        <v>0</v>
      </c>
      <c r="ER21" s="134">
        <v>4</v>
      </c>
      <c r="ET21" s="136">
        <f t="shared" si="16"/>
        <v>0</v>
      </c>
      <c r="EU21" s="134">
        <v>4</v>
      </c>
      <c r="EW21" s="136">
        <f t="shared" si="17"/>
        <v>0</v>
      </c>
      <c r="EX21" s="134">
        <v>4</v>
      </c>
      <c r="EZ21" s="136">
        <f t="shared" si="18"/>
        <v>0</v>
      </c>
      <c r="FA21" s="134">
        <v>4</v>
      </c>
      <c r="FC21" s="136">
        <f t="shared" si="19"/>
        <v>0</v>
      </c>
      <c r="FD21" s="134">
        <v>4</v>
      </c>
      <c r="FF21" s="136">
        <f t="shared" si="20"/>
        <v>0</v>
      </c>
      <c r="FG21" s="134">
        <v>4</v>
      </c>
      <c r="FI21" s="136">
        <f t="shared" si="21"/>
        <v>0</v>
      </c>
      <c r="FJ21" s="134">
        <v>4</v>
      </c>
      <c r="FL21" s="136">
        <f t="shared" si="22"/>
        <v>0</v>
      </c>
      <c r="FM21" s="134">
        <v>4</v>
      </c>
      <c r="FO21" s="136">
        <f t="shared" si="23"/>
        <v>0</v>
      </c>
      <c r="FP21" s="134">
        <v>4</v>
      </c>
      <c r="FR21" s="136">
        <f t="shared" si="24"/>
        <v>0</v>
      </c>
      <c r="FS21" s="134">
        <v>4</v>
      </c>
      <c r="FU21" s="136">
        <f t="shared" si="25"/>
        <v>0</v>
      </c>
      <c r="FV21" s="134">
        <v>4</v>
      </c>
      <c r="FX21" s="136">
        <f t="shared" si="26"/>
        <v>0</v>
      </c>
      <c r="FY21" s="134">
        <v>4</v>
      </c>
      <c r="GA21" s="136">
        <f t="shared" si="27"/>
        <v>0</v>
      </c>
      <c r="GB21" s="134">
        <v>4</v>
      </c>
      <c r="GD21" s="136">
        <f t="shared" si="28"/>
        <v>0</v>
      </c>
      <c r="GE21" s="134">
        <v>4</v>
      </c>
      <c r="GG21" s="136">
        <f t="shared" si="29"/>
        <v>0</v>
      </c>
      <c r="GH21" s="134">
        <v>4</v>
      </c>
      <c r="GJ21" s="136">
        <f t="shared" si="30"/>
        <v>0</v>
      </c>
      <c r="GK21" s="134">
        <v>4</v>
      </c>
      <c r="GM21" s="136">
        <f t="shared" si="31"/>
        <v>0</v>
      </c>
      <c r="GN21" s="134">
        <v>4</v>
      </c>
    </row>
    <row r="22" spans="1:207" x14ac:dyDescent="0.25">
      <c r="A22" s="99">
        <f t="shared" si="32"/>
        <v>4987.8562475216058</v>
      </c>
      <c r="B22" s="99">
        <f t="shared" si="33"/>
        <v>325</v>
      </c>
      <c r="C22" s="53">
        <v>5</v>
      </c>
      <c r="D22" s="54">
        <f t="shared" si="35"/>
        <v>260</v>
      </c>
      <c r="E22" s="3">
        <f t="shared" ref="E22:E85" si="127">IF((E21-D22)&lt;=0.0001,0,(E21-D22)*(1+(E$15/12)))</f>
        <v>1887.7292457043218</v>
      </c>
      <c r="F22" s="3"/>
      <c r="G22" s="55">
        <f t="shared" si="36"/>
        <v>40</v>
      </c>
      <c r="H22" s="56">
        <f t="shared" si="34"/>
        <v>1875.5436592000001</v>
      </c>
      <c r="I22" s="3">
        <f t="shared" si="95"/>
        <v>0</v>
      </c>
      <c r="J22" s="3">
        <f t="shared" si="37"/>
        <v>25</v>
      </c>
      <c r="K22" s="3">
        <f t="shared" si="38"/>
        <v>899.58334261728373</v>
      </c>
      <c r="L22" s="3">
        <f t="shared" si="96"/>
        <v>0</v>
      </c>
      <c r="M22" s="55">
        <f t="shared" si="39"/>
        <v>0</v>
      </c>
      <c r="N22" s="56">
        <f t="shared" si="40"/>
        <v>0</v>
      </c>
      <c r="O22" s="3">
        <f t="shared" si="97"/>
        <v>0</v>
      </c>
      <c r="P22" s="3">
        <f t="shared" si="41"/>
        <v>0</v>
      </c>
      <c r="Q22" s="3">
        <f t="shared" si="42"/>
        <v>0</v>
      </c>
      <c r="R22" s="3">
        <f t="shared" si="98"/>
        <v>0</v>
      </c>
      <c r="S22" s="55">
        <f t="shared" si="43"/>
        <v>0</v>
      </c>
      <c r="T22" s="56">
        <f t="shared" si="99"/>
        <v>0</v>
      </c>
      <c r="U22" s="3">
        <f t="shared" si="100"/>
        <v>0</v>
      </c>
      <c r="V22" s="3">
        <f t="shared" si="44"/>
        <v>0</v>
      </c>
      <c r="W22" s="3">
        <f t="shared" si="45"/>
        <v>0</v>
      </c>
      <c r="X22" s="3">
        <f t="shared" si="101"/>
        <v>0</v>
      </c>
      <c r="Y22" s="55">
        <f t="shared" si="46"/>
        <v>0</v>
      </c>
      <c r="Z22" s="56">
        <f t="shared" si="47"/>
        <v>0</v>
      </c>
      <c r="AA22" s="3">
        <f t="shared" si="102"/>
        <v>0</v>
      </c>
      <c r="AC22" s="82">
        <f t="shared" si="48"/>
        <v>0</v>
      </c>
      <c r="AD22" s="82">
        <f t="shared" si="103"/>
        <v>0</v>
      </c>
      <c r="AE22" s="196">
        <f t="shared" si="49"/>
        <v>0</v>
      </c>
      <c r="AF22" s="188">
        <f t="shared" si="50"/>
        <v>0</v>
      </c>
      <c r="AG22" s="82">
        <f t="shared" si="104"/>
        <v>0</v>
      </c>
      <c r="AH22" s="82">
        <f t="shared" si="51"/>
        <v>0</v>
      </c>
      <c r="AI22" s="82">
        <f t="shared" si="52"/>
        <v>0</v>
      </c>
      <c r="AJ22" s="82">
        <f t="shared" si="105"/>
        <v>0</v>
      </c>
      <c r="AK22" s="196">
        <f t="shared" si="53"/>
        <v>0</v>
      </c>
      <c r="AL22" s="188">
        <f t="shared" si="54"/>
        <v>0</v>
      </c>
      <c r="AM22" s="82">
        <f t="shared" si="106"/>
        <v>0</v>
      </c>
      <c r="AN22" s="82">
        <f t="shared" si="55"/>
        <v>0</v>
      </c>
      <c r="AO22" s="82">
        <f t="shared" si="56"/>
        <v>0</v>
      </c>
      <c r="AP22" s="82">
        <f t="shared" si="107"/>
        <v>0</v>
      </c>
      <c r="AQ22" s="196">
        <f t="shared" si="57"/>
        <v>0</v>
      </c>
      <c r="AR22" s="188">
        <f t="shared" si="58"/>
        <v>0</v>
      </c>
      <c r="AS22" s="82">
        <f t="shared" si="108"/>
        <v>0</v>
      </c>
      <c r="AT22" s="82">
        <f t="shared" si="59"/>
        <v>0</v>
      </c>
      <c r="AU22" s="82">
        <f t="shared" si="60"/>
        <v>0</v>
      </c>
      <c r="AV22" s="82">
        <f t="shared" si="109"/>
        <v>0</v>
      </c>
      <c r="AW22" s="196">
        <f t="shared" si="61"/>
        <v>0</v>
      </c>
      <c r="AX22" s="188">
        <f t="shared" si="62"/>
        <v>0</v>
      </c>
      <c r="AY22" s="82">
        <f t="shared" si="110"/>
        <v>0</v>
      </c>
      <c r="AZ22" s="196">
        <f t="shared" si="63"/>
        <v>0</v>
      </c>
      <c r="BA22" s="188">
        <f t="shared" si="64"/>
        <v>0</v>
      </c>
      <c r="BB22" s="188">
        <f t="shared" si="111"/>
        <v>0</v>
      </c>
      <c r="BC22" s="196">
        <f t="shared" si="65"/>
        <v>0</v>
      </c>
      <c r="BD22" s="188">
        <f t="shared" si="66"/>
        <v>0</v>
      </c>
      <c r="BE22" s="188">
        <f t="shared" si="112"/>
        <v>0</v>
      </c>
      <c r="BF22" s="196">
        <f t="shared" si="67"/>
        <v>0</v>
      </c>
      <c r="BG22" s="188">
        <f t="shared" si="68"/>
        <v>0</v>
      </c>
      <c r="BH22" s="188">
        <f t="shared" si="113"/>
        <v>0</v>
      </c>
      <c r="BI22" s="196">
        <f t="shared" si="69"/>
        <v>0</v>
      </c>
      <c r="BJ22" s="188">
        <f t="shared" si="70"/>
        <v>0</v>
      </c>
      <c r="BK22" s="188">
        <f t="shared" si="114"/>
        <v>0</v>
      </c>
      <c r="BL22" s="196">
        <f t="shared" si="71"/>
        <v>0</v>
      </c>
      <c r="BM22" s="188">
        <f t="shared" si="72"/>
        <v>0</v>
      </c>
      <c r="BN22" s="188">
        <f t="shared" si="115"/>
        <v>0</v>
      </c>
      <c r="BO22" s="196">
        <f t="shared" si="73"/>
        <v>0</v>
      </c>
      <c r="BP22" s="188">
        <f t="shared" si="74"/>
        <v>0</v>
      </c>
      <c r="BQ22" s="188">
        <f t="shared" si="116"/>
        <v>0</v>
      </c>
      <c r="BR22" s="196">
        <f t="shared" si="75"/>
        <v>0</v>
      </c>
      <c r="BS22" s="188">
        <f t="shared" si="76"/>
        <v>0</v>
      </c>
      <c r="BT22" s="188">
        <f t="shared" si="117"/>
        <v>0</v>
      </c>
      <c r="BU22" s="196">
        <f t="shared" si="77"/>
        <v>0</v>
      </c>
      <c r="BV22" s="188">
        <f t="shared" si="78"/>
        <v>0</v>
      </c>
      <c r="BW22" s="188">
        <f t="shared" si="118"/>
        <v>0</v>
      </c>
      <c r="BX22" s="196">
        <f t="shared" si="79"/>
        <v>0</v>
      </c>
      <c r="BY22" s="188">
        <f t="shared" si="80"/>
        <v>0</v>
      </c>
      <c r="BZ22" s="188">
        <f t="shared" si="119"/>
        <v>0</v>
      </c>
      <c r="CA22" s="196">
        <f t="shared" si="81"/>
        <v>0</v>
      </c>
      <c r="CB22" s="188">
        <f t="shared" si="82"/>
        <v>0</v>
      </c>
      <c r="CC22" s="188">
        <f t="shared" si="120"/>
        <v>0</v>
      </c>
      <c r="CD22" s="196">
        <f t="shared" si="83"/>
        <v>0</v>
      </c>
      <c r="CE22" s="188">
        <f t="shared" si="84"/>
        <v>0</v>
      </c>
      <c r="CF22" s="188">
        <f t="shared" si="121"/>
        <v>0</v>
      </c>
      <c r="CG22" s="196">
        <f t="shared" si="85"/>
        <v>0</v>
      </c>
      <c r="CH22" s="188">
        <f t="shared" si="86"/>
        <v>0</v>
      </c>
      <c r="CI22" s="188">
        <f t="shared" si="122"/>
        <v>0</v>
      </c>
      <c r="CJ22" s="196">
        <f t="shared" si="87"/>
        <v>0</v>
      </c>
      <c r="CK22" s="188">
        <f t="shared" si="88"/>
        <v>0</v>
      </c>
      <c r="CL22" s="188">
        <f t="shared" si="123"/>
        <v>0</v>
      </c>
      <c r="CM22" s="196">
        <f t="shared" si="89"/>
        <v>0</v>
      </c>
      <c r="CN22" s="188">
        <f t="shared" si="90"/>
        <v>0</v>
      </c>
      <c r="CO22" s="188">
        <f t="shared" si="124"/>
        <v>0</v>
      </c>
      <c r="CP22" s="196">
        <f t="shared" si="91"/>
        <v>0</v>
      </c>
      <c r="CQ22" s="188">
        <f t="shared" si="92"/>
        <v>0</v>
      </c>
      <c r="CR22" s="188">
        <f t="shared" si="125"/>
        <v>0</v>
      </c>
      <c r="CS22" s="196">
        <f t="shared" si="93"/>
        <v>0</v>
      </c>
      <c r="CT22" s="188">
        <f t="shared" si="94"/>
        <v>0</v>
      </c>
      <c r="CU22" s="188">
        <f t="shared" si="126"/>
        <v>0</v>
      </c>
      <c r="CW22" s="80"/>
      <c r="CX22" s="136">
        <f t="shared" si="0"/>
        <v>1887.7292457043218</v>
      </c>
      <c r="CY22" s="134">
        <v>5</v>
      </c>
      <c r="DA22" s="136">
        <f t="shared" si="1"/>
        <v>1875.5436592000001</v>
      </c>
      <c r="DB22" s="134">
        <v>5</v>
      </c>
      <c r="DD22" s="136">
        <f t="shared" si="2"/>
        <v>899.58334261728373</v>
      </c>
      <c r="DE22" s="134">
        <v>5</v>
      </c>
      <c r="DG22" s="136">
        <f t="shared" si="3"/>
        <v>0</v>
      </c>
      <c r="DH22" s="134">
        <v>5</v>
      </c>
      <c r="DJ22" s="136">
        <f t="shared" si="4"/>
        <v>0</v>
      </c>
      <c r="DK22" s="134">
        <v>5</v>
      </c>
      <c r="DM22" s="136">
        <f t="shared" si="5"/>
        <v>0</v>
      </c>
      <c r="DN22" s="134">
        <v>5</v>
      </c>
      <c r="DP22" s="136">
        <f t="shared" si="6"/>
        <v>0</v>
      </c>
      <c r="DQ22" s="134">
        <v>5</v>
      </c>
      <c r="DS22" s="136">
        <f t="shared" si="7"/>
        <v>0</v>
      </c>
      <c r="DT22" s="134">
        <v>5</v>
      </c>
      <c r="DV22" s="136">
        <f t="shared" si="8"/>
        <v>0</v>
      </c>
      <c r="DW22" s="134">
        <v>5</v>
      </c>
      <c r="DY22" s="136">
        <f t="shared" si="9"/>
        <v>0</v>
      </c>
      <c r="DZ22" s="134">
        <v>5</v>
      </c>
      <c r="EB22" s="136">
        <f t="shared" si="10"/>
        <v>0</v>
      </c>
      <c r="EC22" s="134">
        <v>5</v>
      </c>
      <c r="EE22" s="136">
        <f t="shared" si="11"/>
        <v>0</v>
      </c>
      <c r="EF22" s="134">
        <v>5</v>
      </c>
      <c r="EH22" s="136">
        <f t="shared" si="12"/>
        <v>0</v>
      </c>
      <c r="EI22" s="134">
        <v>5</v>
      </c>
      <c r="EK22" s="136">
        <f t="shared" si="13"/>
        <v>0</v>
      </c>
      <c r="EL22" s="134">
        <v>5</v>
      </c>
      <c r="EN22" s="136">
        <f t="shared" si="14"/>
        <v>0</v>
      </c>
      <c r="EO22" s="134">
        <v>5</v>
      </c>
      <c r="EQ22" s="136">
        <f t="shared" si="15"/>
        <v>0</v>
      </c>
      <c r="ER22" s="134">
        <v>5</v>
      </c>
      <c r="ET22" s="136">
        <f t="shared" si="16"/>
        <v>0</v>
      </c>
      <c r="EU22" s="134">
        <v>5</v>
      </c>
      <c r="EW22" s="136">
        <f t="shared" si="17"/>
        <v>0</v>
      </c>
      <c r="EX22" s="134">
        <v>5</v>
      </c>
      <c r="EZ22" s="136">
        <f t="shared" si="18"/>
        <v>0</v>
      </c>
      <c r="FA22" s="134">
        <v>5</v>
      </c>
      <c r="FC22" s="136">
        <f t="shared" si="19"/>
        <v>0</v>
      </c>
      <c r="FD22" s="134">
        <v>5</v>
      </c>
      <c r="FF22" s="136">
        <f t="shared" si="20"/>
        <v>0</v>
      </c>
      <c r="FG22" s="134">
        <v>5</v>
      </c>
      <c r="FI22" s="136">
        <f t="shared" si="21"/>
        <v>0</v>
      </c>
      <c r="FJ22" s="134">
        <v>5</v>
      </c>
      <c r="FL22" s="136">
        <f t="shared" si="22"/>
        <v>0</v>
      </c>
      <c r="FM22" s="134">
        <v>5</v>
      </c>
      <c r="FO22" s="136">
        <f t="shared" si="23"/>
        <v>0</v>
      </c>
      <c r="FP22" s="134">
        <v>5</v>
      </c>
      <c r="FR22" s="136">
        <f t="shared" si="24"/>
        <v>0</v>
      </c>
      <c r="FS22" s="134">
        <v>5</v>
      </c>
      <c r="FU22" s="136">
        <f t="shared" si="25"/>
        <v>0</v>
      </c>
      <c r="FV22" s="134">
        <v>5</v>
      </c>
      <c r="FX22" s="136">
        <f t="shared" si="26"/>
        <v>0</v>
      </c>
      <c r="FY22" s="134">
        <v>5</v>
      </c>
      <c r="GA22" s="136">
        <f t="shared" si="27"/>
        <v>0</v>
      </c>
      <c r="GB22" s="134">
        <v>5</v>
      </c>
      <c r="GD22" s="136">
        <f t="shared" si="28"/>
        <v>0</v>
      </c>
      <c r="GE22" s="134">
        <v>5</v>
      </c>
      <c r="GG22" s="136">
        <f t="shared" si="29"/>
        <v>0</v>
      </c>
      <c r="GH22" s="134">
        <v>5</v>
      </c>
      <c r="GJ22" s="136">
        <f t="shared" si="30"/>
        <v>0</v>
      </c>
      <c r="GK22" s="134">
        <v>5</v>
      </c>
      <c r="GM22" s="136">
        <f t="shared" si="31"/>
        <v>0</v>
      </c>
      <c r="GN22" s="134">
        <v>5</v>
      </c>
    </row>
    <row r="23" spans="1:207" x14ac:dyDescent="0.25">
      <c r="A23" s="99">
        <f t="shared" si="32"/>
        <v>4722.3097067213148</v>
      </c>
      <c r="B23" s="99">
        <f t="shared" si="33"/>
        <v>325</v>
      </c>
      <c r="C23" s="53">
        <v>6</v>
      </c>
      <c r="D23" s="54">
        <f t="shared" si="35"/>
        <v>260</v>
      </c>
      <c r="E23" s="3">
        <f t="shared" si="127"/>
        <v>1662.9967126945821</v>
      </c>
      <c r="F23" s="3"/>
      <c r="G23" s="55">
        <f t="shared" si="36"/>
        <v>40</v>
      </c>
      <c r="H23" s="56">
        <f t="shared" si="34"/>
        <v>1853.899095792</v>
      </c>
      <c r="I23" s="3">
        <f t="shared" si="95"/>
        <v>0</v>
      </c>
      <c r="J23" s="3">
        <f t="shared" si="37"/>
        <v>25</v>
      </c>
      <c r="K23" s="3">
        <f t="shared" si="38"/>
        <v>880.41389823473219</v>
      </c>
      <c r="L23" s="3">
        <f t="shared" si="96"/>
        <v>0</v>
      </c>
      <c r="M23" s="55">
        <f t="shared" si="39"/>
        <v>0</v>
      </c>
      <c r="N23" s="56">
        <f t="shared" si="40"/>
        <v>0</v>
      </c>
      <c r="O23" s="3">
        <f t="shared" si="97"/>
        <v>0</v>
      </c>
      <c r="P23" s="3">
        <f t="shared" si="41"/>
        <v>0</v>
      </c>
      <c r="Q23" s="3">
        <f t="shared" si="42"/>
        <v>0</v>
      </c>
      <c r="R23" s="3">
        <f t="shared" si="98"/>
        <v>0</v>
      </c>
      <c r="S23" s="55">
        <f t="shared" si="43"/>
        <v>0</v>
      </c>
      <c r="T23" s="56">
        <f t="shared" si="99"/>
        <v>0</v>
      </c>
      <c r="U23" s="3">
        <f t="shared" si="100"/>
        <v>0</v>
      </c>
      <c r="V23" s="3">
        <f t="shared" si="44"/>
        <v>0</v>
      </c>
      <c r="W23" s="3">
        <f t="shared" si="45"/>
        <v>0</v>
      </c>
      <c r="X23" s="3">
        <f t="shared" si="101"/>
        <v>0</v>
      </c>
      <c r="Y23" s="55">
        <f t="shared" si="46"/>
        <v>0</v>
      </c>
      <c r="Z23" s="56">
        <f t="shared" si="47"/>
        <v>0</v>
      </c>
      <c r="AA23" s="3">
        <f t="shared" si="102"/>
        <v>0</v>
      </c>
      <c r="AC23" s="82">
        <f t="shared" si="48"/>
        <v>0</v>
      </c>
      <c r="AD23" s="82">
        <f t="shared" si="103"/>
        <v>0</v>
      </c>
      <c r="AE23" s="196">
        <f t="shared" si="49"/>
        <v>0</v>
      </c>
      <c r="AF23" s="188">
        <f t="shared" si="50"/>
        <v>0</v>
      </c>
      <c r="AG23" s="82">
        <f t="shared" si="104"/>
        <v>0</v>
      </c>
      <c r="AH23" s="82">
        <f t="shared" si="51"/>
        <v>0</v>
      </c>
      <c r="AI23" s="82">
        <f t="shared" si="52"/>
        <v>0</v>
      </c>
      <c r="AJ23" s="82">
        <f t="shared" si="105"/>
        <v>0</v>
      </c>
      <c r="AK23" s="196">
        <f t="shared" si="53"/>
        <v>0</v>
      </c>
      <c r="AL23" s="188">
        <f t="shared" si="54"/>
        <v>0</v>
      </c>
      <c r="AM23" s="82">
        <f t="shared" si="106"/>
        <v>0</v>
      </c>
      <c r="AN23" s="82">
        <f t="shared" si="55"/>
        <v>0</v>
      </c>
      <c r="AO23" s="82">
        <f t="shared" si="56"/>
        <v>0</v>
      </c>
      <c r="AP23" s="82">
        <f t="shared" si="107"/>
        <v>0</v>
      </c>
      <c r="AQ23" s="196">
        <f t="shared" si="57"/>
        <v>0</v>
      </c>
      <c r="AR23" s="188">
        <f t="shared" si="58"/>
        <v>0</v>
      </c>
      <c r="AS23" s="82">
        <f t="shared" si="108"/>
        <v>0</v>
      </c>
      <c r="AT23" s="82">
        <f t="shared" si="59"/>
        <v>0</v>
      </c>
      <c r="AU23" s="82">
        <f t="shared" si="60"/>
        <v>0</v>
      </c>
      <c r="AV23" s="82">
        <f t="shared" si="109"/>
        <v>0</v>
      </c>
      <c r="AW23" s="196">
        <f t="shared" si="61"/>
        <v>0</v>
      </c>
      <c r="AX23" s="188">
        <f t="shared" si="62"/>
        <v>0</v>
      </c>
      <c r="AY23" s="82">
        <f t="shared" si="110"/>
        <v>0</v>
      </c>
      <c r="AZ23" s="196">
        <f t="shared" si="63"/>
        <v>0</v>
      </c>
      <c r="BA23" s="188">
        <f t="shared" si="64"/>
        <v>0</v>
      </c>
      <c r="BB23" s="188">
        <f t="shared" si="111"/>
        <v>0</v>
      </c>
      <c r="BC23" s="196">
        <f t="shared" si="65"/>
        <v>0</v>
      </c>
      <c r="BD23" s="188">
        <f t="shared" si="66"/>
        <v>0</v>
      </c>
      <c r="BE23" s="188">
        <f t="shared" si="112"/>
        <v>0</v>
      </c>
      <c r="BF23" s="196">
        <f t="shared" si="67"/>
        <v>0</v>
      </c>
      <c r="BG23" s="188">
        <f t="shared" si="68"/>
        <v>0</v>
      </c>
      <c r="BH23" s="188">
        <f t="shared" si="113"/>
        <v>0</v>
      </c>
      <c r="BI23" s="196">
        <f t="shared" si="69"/>
        <v>0</v>
      </c>
      <c r="BJ23" s="188">
        <f t="shared" si="70"/>
        <v>0</v>
      </c>
      <c r="BK23" s="188">
        <f t="shared" si="114"/>
        <v>0</v>
      </c>
      <c r="BL23" s="196">
        <f t="shared" si="71"/>
        <v>0</v>
      </c>
      <c r="BM23" s="188">
        <f t="shared" si="72"/>
        <v>0</v>
      </c>
      <c r="BN23" s="188">
        <f t="shared" si="115"/>
        <v>0</v>
      </c>
      <c r="BO23" s="196">
        <f t="shared" si="73"/>
        <v>0</v>
      </c>
      <c r="BP23" s="188">
        <f t="shared" si="74"/>
        <v>0</v>
      </c>
      <c r="BQ23" s="188">
        <f t="shared" si="116"/>
        <v>0</v>
      </c>
      <c r="BR23" s="196">
        <f t="shared" si="75"/>
        <v>0</v>
      </c>
      <c r="BS23" s="188">
        <f t="shared" si="76"/>
        <v>0</v>
      </c>
      <c r="BT23" s="188">
        <f t="shared" si="117"/>
        <v>0</v>
      </c>
      <c r="BU23" s="196">
        <f t="shared" si="77"/>
        <v>0</v>
      </c>
      <c r="BV23" s="188">
        <f t="shared" si="78"/>
        <v>0</v>
      </c>
      <c r="BW23" s="188">
        <f t="shared" si="118"/>
        <v>0</v>
      </c>
      <c r="BX23" s="196">
        <f t="shared" si="79"/>
        <v>0</v>
      </c>
      <c r="BY23" s="188">
        <f t="shared" si="80"/>
        <v>0</v>
      </c>
      <c r="BZ23" s="188">
        <f t="shared" si="119"/>
        <v>0</v>
      </c>
      <c r="CA23" s="196">
        <f t="shared" si="81"/>
        <v>0</v>
      </c>
      <c r="CB23" s="188">
        <f t="shared" si="82"/>
        <v>0</v>
      </c>
      <c r="CC23" s="188">
        <f t="shared" si="120"/>
        <v>0</v>
      </c>
      <c r="CD23" s="196">
        <f t="shared" si="83"/>
        <v>0</v>
      </c>
      <c r="CE23" s="188">
        <f t="shared" si="84"/>
        <v>0</v>
      </c>
      <c r="CF23" s="188">
        <f t="shared" si="121"/>
        <v>0</v>
      </c>
      <c r="CG23" s="196">
        <f t="shared" si="85"/>
        <v>0</v>
      </c>
      <c r="CH23" s="188">
        <f t="shared" si="86"/>
        <v>0</v>
      </c>
      <c r="CI23" s="188">
        <f t="shared" si="122"/>
        <v>0</v>
      </c>
      <c r="CJ23" s="196">
        <f t="shared" si="87"/>
        <v>0</v>
      </c>
      <c r="CK23" s="188">
        <f t="shared" si="88"/>
        <v>0</v>
      </c>
      <c r="CL23" s="188">
        <f t="shared" si="123"/>
        <v>0</v>
      </c>
      <c r="CM23" s="196">
        <f t="shared" si="89"/>
        <v>0</v>
      </c>
      <c r="CN23" s="188">
        <f t="shared" si="90"/>
        <v>0</v>
      </c>
      <c r="CO23" s="188">
        <f t="shared" si="124"/>
        <v>0</v>
      </c>
      <c r="CP23" s="196">
        <f t="shared" si="91"/>
        <v>0</v>
      </c>
      <c r="CQ23" s="188">
        <f t="shared" si="92"/>
        <v>0</v>
      </c>
      <c r="CR23" s="188">
        <f t="shared" si="125"/>
        <v>0</v>
      </c>
      <c r="CS23" s="196">
        <f t="shared" si="93"/>
        <v>0</v>
      </c>
      <c r="CT23" s="188">
        <f t="shared" si="94"/>
        <v>0</v>
      </c>
      <c r="CU23" s="188">
        <f t="shared" si="126"/>
        <v>0</v>
      </c>
      <c r="CW23" s="80"/>
      <c r="CX23" s="136">
        <f t="shared" si="0"/>
        <v>1662.9967126945821</v>
      </c>
      <c r="CY23" s="134">
        <v>6</v>
      </c>
      <c r="DA23" s="136">
        <f t="shared" si="1"/>
        <v>1853.899095792</v>
      </c>
      <c r="DB23" s="134">
        <v>6</v>
      </c>
      <c r="DD23" s="136">
        <f t="shared" si="2"/>
        <v>880.41389823473219</v>
      </c>
      <c r="DE23" s="134">
        <v>6</v>
      </c>
      <c r="DG23" s="136">
        <f t="shared" si="3"/>
        <v>0</v>
      </c>
      <c r="DH23" s="134">
        <v>6</v>
      </c>
      <c r="DJ23" s="136">
        <f t="shared" si="4"/>
        <v>0</v>
      </c>
      <c r="DK23" s="134">
        <v>6</v>
      </c>
      <c r="DM23" s="136">
        <f t="shared" si="5"/>
        <v>0</v>
      </c>
      <c r="DN23" s="134">
        <v>6</v>
      </c>
      <c r="DP23" s="136">
        <f t="shared" si="6"/>
        <v>0</v>
      </c>
      <c r="DQ23" s="134">
        <v>6</v>
      </c>
      <c r="DS23" s="136">
        <f t="shared" si="7"/>
        <v>0</v>
      </c>
      <c r="DT23" s="134">
        <v>6</v>
      </c>
      <c r="DV23" s="136">
        <f t="shared" si="8"/>
        <v>0</v>
      </c>
      <c r="DW23" s="134">
        <v>6</v>
      </c>
      <c r="DY23" s="136">
        <f t="shared" si="9"/>
        <v>0</v>
      </c>
      <c r="DZ23" s="134">
        <v>6</v>
      </c>
      <c r="EB23" s="136">
        <f t="shared" si="10"/>
        <v>0</v>
      </c>
      <c r="EC23" s="134">
        <v>6</v>
      </c>
      <c r="EE23" s="136">
        <f t="shared" si="11"/>
        <v>0</v>
      </c>
      <c r="EF23" s="134">
        <v>6</v>
      </c>
      <c r="EH23" s="136">
        <f t="shared" si="12"/>
        <v>0</v>
      </c>
      <c r="EI23" s="134">
        <v>6</v>
      </c>
      <c r="EK23" s="136">
        <f t="shared" si="13"/>
        <v>0</v>
      </c>
      <c r="EL23" s="134">
        <v>6</v>
      </c>
      <c r="EN23" s="136">
        <f t="shared" si="14"/>
        <v>0</v>
      </c>
      <c r="EO23" s="134">
        <v>6</v>
      </c>
      <c r="EQ23" s="136">
        <f t="shared" si="15"/>
        <v>0</v>
      </c>
      <c r="ER23" s="134">
        <v>6</v>
      </c>
      <c r="ET23" s="136">
        <f t="shared" si="16"/>
        <v>0</v>
      </c>
      <c r="EU23" s="134">
        <v>6</v>
      </c>
      <c r="EW23" s="136">
        <f t="shared" si="17"/>
        <v>0</v>
      </c>
      <c r="EX23" s="134">
        <v>6</v>
      </c>
      <c r="EZ23" s="136">
        <f t="shared" si="18"/>
        <v>0</v>
      </c>
      <c r="FA23" s="134">
        <v>6</v>
      </c>
      <c r="FC23" s="136">
        <f t="shared" si="19"/>
        <v>0</v>
      </c>
      <c r="FD23" s="134">
        <v>6</v>
      </c>
      <c r="FF23" s="136">
        <f t="shared" si="20"/>
        <v>0</v>
      </c>
      <c r="FG23" s="134">
        <v>6</v>
      </c>
      <c r="FI23" s="136">
        <f t="shared" si="21"/>
        <v>0</v>
      </c>
      <c r="FJ23" s="134">
        <v>6</v>
      </c>
      <c r="FL23" s="136">
        <f t="shared" si="22"/>
        <v>0</v>
      </c>
      <c r="FM23" s="134">
        <v>6</v>
      </c>
      <c r="FO23" s="136">
        <f t="shared" si="23"/>
        <v>0</v>
      </c>
      <c r="FP23" s="134">
        <v>6</v>
      </c>
      <c r="FR23" s="136">
        <f t="shared" si="24"/>
        <v>0</v>
      </c>
      <c r="FS23" s="134">
        <v>6</v>
      </c>
      <c r="FU23" s="136">
        <f t="shared" si="25"/>
        <v>0</v>
      </c>
      <c r="FV23" s="134">
        <v>6</v>
      </c>
      <c r="FX23" s="136">
        <f t="shared" si="26"/>
        <v>0</v>
      </c>
      <c r="FY23" s="134">
        <v>6</v>
      </c>
      <c r="GA23" s="136">
        <f t="shared" si="27"/>
        <v>0</v>
      </c>
      <c r="GB23" s="134">
        <v>6</v>
      </c>
      <c r="GD23" s="136">
        <f t="shared" si="28"/>
        <v>0</v>
      </c>
      <c r="GE23" s="134">
        <v>6</v>
      </c>
      <c r="GG23" s="136">
        <f t="shared" si="29"/>
        <v>0</v>
      </c>
      <c r="GH23" s="134">
        <v>6</v>
      </c>
      <c r="GJ23" s="136">
        <f t="shared" si="30"/>
        <v>0</v>
      </c>
      <c r="GK23" s="134">
        <v>6</v>
      </c>
      <c r="GM23" s="136">
        <f t="shared" si="31"/>
        <v>0</v>
      </c>
      <c r="GN23" s="134">
        <v>6</v>
      </c>
    </row>
    <row r="24" spans="1:207" x14ac:dyDescent="0.25">
      <c r="A24" s="99">
        <f t="shared" si="32"/>
        <v>4451.5497191091818</v>
      </c>
      <c r="B24" s="99">
        <f t="shared" si="33"/>
        <v>325</v>
      </c>
      <c r="C24" s="53">
        <v>7</v>
      </c>
      <c r="D24" s="54">
        <f t="shared" si="35"/>
        <v>260</v>
      </c>
      <c r="E24" s="3">
        <f t="shared" si="127"/>
        <v>1433.3949748029647</v>
      </c>
      <c r="F24" s="3"/>
      <c r="G24" s="55">
        <f t="shared" si="36"/>
        <v>40</v>
      </c>
      <c r="H24" s="56">
        <f t="shared" si="34"/>
        <v>1832.03808674992</v>
      </c>
      <c r="I24" s="3">
        <f t="shared" si="95"/>
        <v>0</v>
      </c>
      <c r="J24" s="3">
        <f t="shared" si="37"/>
        <v>25</v>
      </c>
      <c r="K24" s="3">
        <f t="shared" si="38"/>
        <v>861.11665755629701</v>
      </c>
      <c r="L24" s="3">
        <f t="shared" si="96"/>
        <v>0</v>
      </c>
      <c r="M24" s="55">
        <f t="shared" si="39"/>
        <v>0</v>
      </c>
      <c r="N24" s="56">
        <f t="shared" si="40"/>
        <v>0</v>
      </c>
      <c r="O24" s="3">
        <f t="shared" si="97"/>
        <v>0</v>
      </c>
      <c r="P24" s="3">
        <f t="shared" si="41"/>
        <v>0</v>
      </c>
      <c r="Q24" s="3">
        <f t="shared" si="42"/>
        <v>0</v>
      </c>
      <c r="R24" s="3">
        <f t="shared" si="98"/>
        <v>0</v>
      </c>
      <c r="S24" s="55">
        <f t="shared" si="43"/>
        <v>0</v>
      </c>
      <c r="T24" s="56">
        <f t="shared" si="99"/>
        <v>0</v>
      </c>
      <c r="U24" s="3">
        <f t="shared" si="100"/>
        <v>0</v>
      </c>
      <c r="V24" s="3">
        <f t="shared" si="44"/>
        <v>0</v>
      </c>
      <c r="W24" s="3">
        <f t="shared" si="45"/>
        <v>0</v>
      </c>
      <c r="X24" s="3">
        <f t="shared" si="101"/>
        <v>0</v>
      </c>
      <c r="Y24" s="55">
        <f t="shared" si="46"/>
        <v>0</v>
      </c>
      <c r="Z24" s="56">
        <f t="shared" si="47"/>
        <v>0</v>
      </c>
      <c r="AA24" s="3">
        <f t="shared" si="102"/>
        <v>0</v>
      </c>
      <c r="AC24" s="82">
        <f t="shared" si="48"/>
        <v>0</v>
      </c>
      <c r="AD24" s="82">
        <f t="shared" si="103"/>
        <v>0</v>
      </c>
      <c r="AE24" s="196">
        <f t="shared" si="49"/>
        <v>0</v>
      </c>
      <c r="AF24" s="188">
        <f t="shared" si="50"/>
        <v>0</v>
      </c>
      <c r="AG24" s="82">
        <f t="shared" si="104"/>
        <v>0</v>
      </c>
      <c r="AH24" s="82">
        <f t="shared" si="51"/>
        <v>0</v>
      </c>
      <c r="AI24" s="82">
        <f t="shared" si="52"/>
        <v>0</v>
      </c>
      <c r="AJ24" s="82">
        <f t="shared" si="105"/>
        <v>0</v>
      </c>
      <c r="AK24" s="196">
        <f t="shared" si="53"/>
        <v>0</v>
      </c>
      <c r="AL24" s="188">
        <f t="shared" si="54"/>
        <v>0</v>
      </c>
      <c r="AM24" s="82">
        <f t="shared" si="106"/>
        <v>0</v>
      </c>
      <c r="AN24" s="82">
        <f t="shared" si="55"/>
        <v>0</v>
      </c>
      <c r="AO24" s="82">
        <f t="shared" si="56"/>
        <v>0</v>
      </c>
      <c r="AP24" s="82">
        <f t="shared" si="107"/>
        <v>0</v>
      </c>
      <c r="AQ24" s="196">
        <f t="shared" si="57"/>
        <v>0</v>
      </c>
      <c r="AR24" s="188">
        <f t="shared" si="58"/>
        <v>0</v>
      </c>
      <c r="AS24" s="82">
        <f t="shared" si="108"/>
        <v>0</v>
      </c>
      <c r="AT24" s="82">
        <f t="shared" si="59"/>
        <v>0</v>
      </c>
      <c r="AU24" s="82">
        <f t="shared" si="60"/>
        <v>0</v>
      </c>
      <c r="AV24" s="82">
        <f t="shared" si="109"/>
        <v>0</v>
      </c>
      <c r="AW24" s="196">
        <f t="shared" si="61"/>
        <v>0</v>
      </c>
      <c r="AX24" s="188">
        <f t="shared" si="62"/>
        <v>0</v>
      </c>
      <c r="AY24" s="82">
        <f t="shared" si="110"/>
        <v>0</v>
      </c>
      <c r="AZ24" s="196">
        <f t="shared" si="63"/>
        <v>0</v>
      </c>
      <c r="BA24" s="188">
        <f t="shared" si="64"/>
        <v>0</v>
      </c>
      <c r="BB24" s="188">
        <f t="shared" si="111"/>
        <v>0</v>
      </c>
      <c r="BC24" s="196">
        <f t="shared" si="65"/>
        <v>0</v>
      </c>
      <c r="BD24" s="188">
        <f t="shared" si="66"/>
        <v>0</v>
      </c>
      <c r="BE24" s="188">
        <f t="shared" si="112"/>
        <v>0</v>
      </c>
      <c r="BF24" s="196">
        <f t="shared" si="67"/>
        <v>0</v>
      </c>
      <c r="BG24" s="188">
        <f t="shared" si="68"/>
        <v>0</v>
      </c>
      <c r="BH24" s="188">
        <f t="shared" si="113"/>
        <v>0</v>
      </c>
      <c r="BI24" s="196">
        <f t="shared" si="69"/>
        <v>0</v>
      </c>
      <c r="BJ24" s="188">
        <f t="shared" si="70"/>
        <v>0</v>
      </c>
      <c r="BK24" s="188">
        <f t="shared" si="114"/>
        <v>0</v>
      </c>
      <c r="BL24" s="196">
        <f t="shared" si="71"/>
        <v>0</v>
      </c>
      <c r="BM24" s="188">
        <f t="shared" si="72"/>
        <v>0</v>
      </c>
      <c r="BN24" s="188">
        <f t="shared" si="115"/>
        <v>0</v>
      </c>
      <c r="BO24" s="196">
        <f t="shared" si="73"/>
        <v>0</v>
      </c>
      <c r="BP24" s="188">
        <f t="shared" si="74"/>
        <v>0</v>
      </c>
      <c r="BQ24" s="188">
        <f t="shared" si="116"/>
        <v>0</v>
      </c>
      <c r="BR24" s="196">
        <f t="shared" si="75"/>
        <v>0</v>
      </c>
      <c r="BS24" s="188">
        <f t="shared" si="76"/>
        <v>0</v>
      </c>
      <c r="BT24" s="188">
        <f t="shared" si="117"/>
        <v>0</v>
      </c>
      <c r="BU24" s="196">
        <f t="shared" si="77"/>
        <v>0</v>
      </c>
      <c r="BV24" s="188">
        <f t="shared" si="78"/>
        <v>0</v>
      </c>
      <c r="BW24" s="188">
        <f t="shared" si="118"/>
        <v>0</v>
      </c>
      <c r="BX24" s="196">
        <f t="shared" si="79"/>
        <v>0</v>
      </c>
      <c r="BY24" s="188">
        <f t="shared" si="80"/>
        <v>0</v>
      </c>
      <c r="BZ24" s="188">
        <f t="shared" si="119"/>
        <v>0</v>
      </c>
      <c r="CA24" s="196">
        <f t="shared" si="81"/>
        <v>0</v>
      </c>
      <c r="CB24" s="188">
        <f t="shared" si="82"/>
        <v>0</v>
      </c>
      <c r="CC24" s="188">
        <f t="shared" si="120"/>
        <v>0</v>
      </c>
      <c r="CD24" s="196">
        <f t="shared" si="83"/>
        <v>0</v>
      </c>
      <c r="CE24" s="188">
        <f t="shared" si="84"/>
        <v>0</v>
      </c>
      <c r="CF24" s="188">
        <f t="shared" si="121"/>
        <v>0</v>
      </c>
      <c r="CG24" s="196">
        <f t="shared" si="85"/>
        <v>0</v>
      </c>
      <c r="CH24" s="188">
        <f t="shared" si="86"/>
        <v>0</v>
      </c>
      <c r="CI24" s="188">
        <f t="shared" si="122"/>
        <v>0</v>
      </c>
      <c r="CJ24" s="196">
        <f t="shared" si="87"/>
        <v>0</v>
      </c>
      <c r="CK24" s="188">
        <f t="shared" si="88"/>
        <v>0</v>
      </c>
      <c r="CL24" s="188">
        <f t="shared" si="123"/>
        <v>0</v>
      </c>
      <c r="CM24" s="196">
        <f t="shared" si="89"/>
        <v>0</v>
      </c>
      <c r="CN24" s="188">
        <f t="shared" si="90"/>
        <v>0</v>
      </c>
      <c r="CO24" s="188">
        <f t="shared" si="124"/>
        <v>0</v>
      </c>
      <c r="CP24" s="196">
        <f t="shared" si="91"/>
        <v>0</v>
      </c>
      <c r="CQ24" s="188">
        <f t="shared" si="92"/>
        <v>0</v>
      </c>
      <c r="CR24" s="188">
        <f t="shared" si="125"/>
        <v>0</v>
      </c>
      <c r="CS24" s="196">
        <f t="shared" si="93"/>
        <v>0</v>
      </c>
      <c r="CT24" s="188">
        <f t="shared" si="94"/>
        <v>0</v>
      </c>
      <c r="CU24" s="188">
        <f t="shared" si="126"/>
        <v>0</v>
      </c>
      <c r="CW24" s="80"/>
      <c r="CX24" s="136">
        <f t="shared" si="0"/>
        <v>1433.3949748029647</v>
      </c>
      <c r="CY24" s="134">
        <v>7</v>
      </c>
      <c r="DA24" s="136">
        <f t="shared" si="1"/>
        <v>1832.03808674992</v>
      </c>
      <c r="DB24" s="134">
        <v>7</v>
      </c>
      <c r="DD24" s="136">
        <f t="shared" si="2"/>
        <v>861.11665755629701</v>
      </c>
      <c r="DE24" s="134">
        <v>7</v>
      </c>
      <c r="DG24" s="136">
        <f t="shared" si="3"/>
        <v>0</v>
      </c>
      <c r="DH24" s="134">
        <v>7</v>
      </c>
      <c r="DJ24" s="136">
        <f t="shared" si="4"/>
        <v>0</v>
      </c>
      <c r="DK24" s="134">
        <v>7</v>
      </c>
      <c r="DM24" s="136">
        <f t="shared" si="5"/>
        <v>0</v>
      </c>
      <c r="DN24" s="134">
        <v>7</v>
      </c>
      <c r="DP24" s="136">
        <f t="shared" si="6"/>
        <v>0</v>
      </c>
      <c r="DQ24" s="134">
        <v>7</v>
      </c>
      <c r="DS24" s="136">
        <f t="shared" si="7"/>
        <v>0</v>
      </c>
      <c r="DT24" s="134">
        <v>7</v>
      </c>
      <c r="DV24" s="136">
        <f t="shared" si="8"/>
        <v>0</v>
      </c>
      <c r="DW24" s="134">
        <v>7</v>
      </c>
      <c r="DY24" s="136">
        <f t="shared" si="9"/>
        <v>0</v>
      </c>
      <c r="DZ24" s="134">
        <v>7</v>
      </c>
      <c r="EB24" s="136">
        <f t="shared" si="10"/>
        <v>0</v>
      </c>
      <c r="EC24" s="134">
        <v>7</v>
      </c>
      <c r="EE24" s="136">
        <f t="shared" si="11"/>
        <v>0</v>
      </c>
      <c r="EF24" s="134">
        <v>7</v>
      </c>
      <c r="EH24" s="136">
        <f t="shared" si="12"/>
        <v>0</v>
      </c>
      <c r="EI24" s="134">
        <v>7</v>
      </c>
      <c r="EK24" s="136">
        <f t="shared" si="13"/>
        <v>0</v>
      </c>
      <c r="EL24" s="134">
        <v>7</v>
      </c>
      <c r="EN24" s="136">
        <f t="shared" si="14"/>
        <v>0</v>
      </c>
      <c r="EO24" s="134">
        <v>7</v>
      </c>
      <c r="EQ24" s="136">
        <f t="shared" si="15"/>
        <v>0</v>
      </c>
      <c r="ER24" s="134">
        <v>7</v>
      </c>
      <c r="ET24" s="136">
        <f t="shared" si="16"/>
        <v>0</v>
      </c>
      <c r="EU24" s="134">
        <v>7</v>
      </c>
      <c r="EW24" s="136">
        <f t="shared" si="17"/>
        <v>0</v>
      </c>
      <c r="EX24" s="134">
        <v>7</v>
      </c>
      <c r="EZ24" s="136">
        <f t="shared" si="18"/>
        <v>0</v>
      </c>
      <c r="FA24" s="134">
        <v>7</v>
      </c>
      <c r="FC24" s="136">
        <f t="shared" si="19"/>
        <v>0</v>
      </c>
      <c r="FD24" s="134">
        <v>7</v>
      </c>
      <c r="FF24" s="136">
        <f t="shared" si="20"/>
        <v>0</v>
      </c>
      <c r="FG24" s="134">
        <v>7</v>
      </c>
      <c r="FI24" s="136">
        <f t="shared" si="21"/>
        <v>0</v>
      </c>
      <c r="FJ24" s="134">
        <v>7</v>
      </c>
      <c r="FL24" s="136">
        <f t="shared" si="22"/>
        <v>0</v>
      </c>
      <c r="FM24" s="134">
        <v>7</v>
      </c>
      <c r="FO24" s="136">
        <f t="shared" si="23"/>
        <v>0</v>
      </c>
      <c r="FP24" s="134">
        <v>7</v>
      </c>
      <c r="FR24" s="136">
        <f t="shared" si="24"/>
        <v>0</v>
      </c>
      <c r="FS24" s="134">
        <v>7</v>
      </c>
      <c r="FU24" s="136">
        <f t="shared" si="25"/>
        <v>0</v>
      </c>
      <c r="FV24" s="134">
        <v>7</v>
      </c>
      <c r="FX24" s="136">
        <f t="shared" si="26"/>
        <v>0</v>
      </c>
      <c r="FY24" s="134">
        <v>7</v>
      </c>
      <c r="GA24" s="136">
        <f t="shared" si="27"/>
        <v>0</v>
      </c>
      <c r="GB24" s="134">
        <v>7</v>
      </c>
      <c r="GD24" s="136">
        <f t="shared" si="28"/>
        <v>0</v>
      </c>
      <c r="GE24" s="134">
        <v>7</v>
      </c>
      <c r="GG24" s="136">
        <f t="shared" si="29"/>
        <v>0</v>
      </c>
      <c r="GH24" s="134">
        <v>7</v>
      </c>
      <c r="GJ24" s="136">
        <f t="shared" si="30"/>
        <v>0</v>
      </c>
      <c r="GK24" s="134">
        <v>7</v>
      </c>
      <c r="GM24" s="136">
        <f t="shared" si="31"/>
        <v>0</v>
      </c>
      <c r="GN24" s="134">
        <v>7</v>
      </c>
    </row>
    <row r="25" spans="1:207" x14ac:dyDescent="0.25">
      <c r="A25" s="99">
        <f t="shared" si="32"/>
        <v>4175.4677688144538</v>
      </c>
      <c r="B25" s="99">
        <f t="shared" si="33"/>
        <v>325</v>
      </c>
      <c r="C25" s="53">
        <v>8</v>
      </c>
      <c r="D25" s="54">
        <f t="shared" si="35"/>
        <v>260</v>
      </c>
      <c r="E25" s="3">
        <f t="shared" si="127"/>
        <v>1198.8185325903623</v>
      </c>
      <c r="F25" s="3"/>
      <c r="G25" s="55">
        <f t="shared" si="36"/>
        <v>40</v>
      </c>
      <c r="H25" s="56">
        <f t="shared" si="34"/>
        <v>1809.9584676174193</v>
      </c>
      <c r="I25" s="3">
        <f t="shared" si="95"/>
        <v>0</v>
      </c>
      <c r="J25" s="3">
        <f t="shared" si="37"/>
        <v>25</v>
      </c>
      <c r="K25" s="3">
        <f t="shared" si="38"/>
        <v>841.69076860667224</v>
      </c>
      <c r="L25" s="3">
        <f t="shared" si="96"/>
        <v>0</v>
      </c>
      <c r="M25" s="55">
        <f t="shared" si="39"/>
        <v>0</v>
      </c>
      <c r="N25" s="56">
        <f t="shared" si="40"/>
        <v>0</v>
      </c>
      <c r="O25" s="3">
        <f t="shared" si="97"/>
        <v>0</v>
      </c>
      <c r="P25" s="3">
        <f t="shared" si="41"/>
        <v>0</v>
      </c>
      <c r="Q25" s="3">
        <f t="shared" si="42"/>
        <v>0</v>
      </c>
      <c r="R25" s="3">
        <f t="shared" si="98"/>
        <v>0</v>
      </c>
      <c r="S25" s="55">
        <f t="shared" si="43"/>
        <v>0</v>
      </c>
      <c r="T25" s="56">
        <f t="shared" si="99"/>
        <v>0</v>
      </c>
      <c r="U25" s="3">
        <f t="shared" si="100"/>
        <v>0</v>
      </c>
      <c r="V25" s="3">
        <f t="shared" si="44"/>
        <v>0</v>
      </c>
      <c r="W25" s="3">
        <f t="shared" si="45"/>
        <v>0</v>
      </c>
      <c r="X25" s="3">
        <f t="shared" si="101"/>
        <v>0</v>
      </c>
      <c r="Y25" s="55">
        <f t="shared" si="46"/>
        <v>0</v>
      </c>
      <c r="Z25" s="56">
        <f t="shared" si="47"/>
        <v>0</v>
      </c>
      <c r="AA25" s="3">
        <f t="shared" si="102"/>
        <v>0</v>
      </c>
      <c r="AC25" s="82">
        <f t="shared" si="48"/>
        <v>0</v>
      </c>
      <c r="AD25" s="82">
        <f t="shared" si="103"/>
        <v>0</v>
      </c>
      <c r="AE25" s="196">
        <f t="shared" si="49"/>
        <v>0</v>
      </c>
      <c r="AF25" s="188">
        <f t="shared" si="50"/>
        <v>0</v>
      </c>
      <c r="AG25" s="82">
        <f t="shared" si="104"/>
        <v>0</v>
      </c>
      <c r="AH25" s="82">
        <f t="shared" si="51"/>
        <v>0</v>
      </c>
      <c r="AI25" s="82">
        <f t="shared" si="52"/>
        <v>0</v>
      </c>
      <c r="AJ25" s="82">
        <f t="shared" si="105"/>
        <v>0</v>
      </c>
      <c r="AK25" s="196">
        <f t="shared" si="53"/>
        <v>0</v>
      </c>
      <c r="AL25" s="188">
        <f t="shared" si="54"/>
        <v>0</v>
      </c>
      <c r="AM25" s="82">
        <f t="shared" si="106"/>
        <v>0</v>
      </c>
      <c r="AN25" s="82">
        <f t="shared" si="55"/>
        <v>0</v>
      </c>
      <c r="AO25" s="82">
        <f t="shared" si="56"/>
        <v>0</v>
      </c>
      <c r="AP25" s="82">
        <f t="shared" si="107"/>
        <v>0</v>
      </c>
      <c r="AQ25" s="196">
        <f t="shared" si="57"/>
        <v>0</v>
      </c>
      <c r="AR25" s="188">
        <f t="shared" si="58"/>
        <v>0</v>
      </c>
      <c r="AS25" s="82">
        <f t="shared" si="108"/>
        <v>0</v>
      </c>
      <c r="AT25" s="82">
        <f t="shared" si="59"/>
        <v>0</v>
      </c>
      <c r="AU25" s="82">
        <f t="shared" si="60"/>
        <v>0</v>
      </c>
      <c r="AV25" s="82">
        <f t="shared" si="109"/>
        <v>0</v>
      </c>
      <c r="AW25" s="196">
        <f t="shared" si="61"/>
        <v>0</v>
      </c>
      <c r="AX25" s="188">
        <f t="shared" si="62"/>
        <v>0</v>
      </c>
      <c r="AY25" s="82">
        <f t="shared" si="110"/>
        <v>0</v>
      </c>
      <c r="AZ25" s="196">
        <f t="shared" si="63"/>
        <v>0</v>
      </c>
      <c r="BA25" s="188">
        <f t="shared" si="64"/>
        <v>0</v>
      </c>
      <c r="BB25" s="188">
        <f t="shared" si="111"/>
        <v>0</v>
      </c>
      <c r="BC25" s="196">
        <f t="shared" si="65"/>
        <v>0</v>
      </c>
      <c r="BD25" s="188">
        <f t="shared" si="66"/>
        <v>0</v>
      </c>
      <c r="BE25" s="188">
        <f t="shared" si="112"/>
        <v>0</v>
      </c>
      <c r="BF25" s="196">
        <f t="shared" si="67"/>
        <v>0</v>
      </c>
      <c r="BG25" s="188">
        <f t="shared" si="68"/>
        <v>0</v>
      </c>
      <c r="BH25" s="188">
        <f t="shared" si="113"/>
        <v>0</v>
      </c>
      <c r="BI25" s="196">
        <f t="shared" si="69"/>
        <v>0</v>
      </c>
      <c r="BJ25" s="188">
        <f t="shared" si="70"/>
        <v>0</v>
      </c>
      <c r="BK25" s="188">
        <f t="shared" si="114"/>
        <v>0</v>
      </c>
      <c r="BL25" s="196">
        <f t="shared" si="71"/>
        <v>0</v>
      </c>
      <c r="BM25" s="188">
        <f t="shared" si="72"/>
        <v>0</v>
      </c>
      <c r="BN25" s="188">
        <f t="shared" si="115"/>
        <v>0</v>
      </c>
      <c r="BO25" s="196">
        <f t="shared" si="73"/>
        <v>0</v>
      </c>
      <c r="BP25" s="188">
        <f t="shared" si="74"/>
        <v>0</v>
      </c>
      <c r="BQ25" s="188">
        <f t="shared" si="116"/>
        <v>0</v>
      </c>
      <c r="BR25" s="196">
        <f t="shared" si="75"/>
        <v>0</v>
      </c>
      <c r="BS25" s="188">
        <f t="shared" si="76"/>
        <v>0</v>
      </c>
      <c r="BT25" s="188">
        <f t="shared" si="117"/>
        <v>0</v>
      </c>
      <c r="BU25" s="196">
        <f t="shared" si="77"/>
        <v>0</v>
      </c>
      <c r="BV25" s="188">
        <f t="shared" si="78"/>
        <v>0</v>
      </c>
      <c r="BW25" s="188">
        <f t="shared" si="118"/>
        <v>0</v>
      </c>
      <c r="BX25" s="196">
        <f t="shared" si="79"/>
        <v>0</v>
      </c>
      <c r="BY25" s="188">
        <f t="shared" si="80"/>
        <v>0</v>
      </c>
      <c r="BZ25" s="188">
        <f t="shared" si="119"/>
        <v>0</v>
      </c>
      <c r="CA25" s="196">
        <f t="shared" si="81"/>
        <v>0</v>
      </c>
      <c r="CB25" s="188">
        <f t="shared" si="82"/>
        <v>0</v>
      </c>
      <c r="CC25" s="188">
        <f t="shared" si="120"/>
        <v>0</v>
      </c>
      <c r="CD25" s="196">
        <f t="shared" si="83"/>
        <v>0</v>
      </c>
      <c r="CE25" s="188">
        <f t="shared" si="84"/>
        <v>0</v>
      </c>
      <c r="CF25" s="188">
        <f t="shared" si="121"/>
        <v>0</v>
      </c>
      <c r="CG25" s="196">
        <f t="shared" si="85"/>
        <v>0</v>
      </c>
      <c r="CH25" s="188">
        <f t="shared" si="86"/>
        <v>0</v>
      </c>
      <c r="CI25" s="188">
        <f t="shared" si="122"/>
        <v>0</v>
      </c>
      <c r="CJ25" s="196">
        <f t="shared" si="87"/>
        <v>0</v>
      </c>
      <c r="CK25" s="188">
        <f t="shared" si="88"/>
        <v>0</v>
      </c>
      <c r="CL25" s="188">
        <f t="shared" si="123"/>
        <v>0</v>
      </c>
      <c r="CM25" s="196">
        <f t="shared" si="89"/>
        <v>0</v>
      </c>
      <c r="CN25" s="188">
        <f t="shared" si="90"/>
        <v>0</v>
      </c>
      <c r="CO25" s="188">
        <f t="shared" si="124"/>
        <v>0</v>
      </c>
      <c r="CP25" s="196">
        <f t="shared" si="91"/>
        <v>0</v>
      </c>
      <c r="CQ25" s="188">
        <f t="shared" si="92"/>
        <v>0</v>
      </c>
      <c r="CR25" s="188">
        <f t="shared" si="125"/>
        <v>0</v>
      </c>
      <c r="CS25" s="196">
        <f t="shared" si="93"/>
        <v>0</v>
      </c>
      <c r="CT25" s="188">
        <f t="shared" si="94"/>
        <v>0</v>
      </c>
      <c r="CU25" s="188">
        <f t="shared" si="126"/>
        <v>0</v>
      </c>
      <c r="CW25" s="80"/>
      <c r="CX25" s="136">
        <f t="shared" si="0"/>
        <v>1198.8185325903623</v>
      </c>
      <c r="CY25" s="134">
        <v>8</v>
      </c>
      <c r="DA25" s="136">
        <f t="shared" si="1"/>
        <v>1809.9584676174193</v>
      </c>
      <c r="DB25" s="134">
        <v>8</v>
      </c>
      <c r="DD25" s="136">
        <f t="shared" si="2"/>
        <v>841.69076860667224</v>
      </c>
      <c r="DE25" s="134">
        <v>8</v>
      </c>
      <c r="DG25" s="136">
        <f t="shared" si="3"/>
        <v>0</v>
      </c>
      <c r="DH25" s="134">
        <v>8</v>
      </c>
      <c r="DJ25" s="136">
        <f t="shared" si="4"/>
        <v>0</v>
      </c>
      <c r="DK25" s="134">
        <v>8</v>
      </c>
      <c r="DM25" s="136">
        <f t="shared" si="5"/>
        <v>0</v>
      </c>
      <c r="DN25" s="134">
        <v>8</v>
      </c>
      <c r="DP25" s="136">
        <f t="shared" si="6"/>
        <v>0</v>
      </c>
      <c r="DQ25" s="134">
        <v>8</v>
      </c>
      <c r="DS25" s="136">
        <f t="shared" si="7"/>
        <v>0</v>
      </c>
      <c r="DT25" s="134">
        <v>8</v>
      </c>
      <c r="DV25" s="136">
        <f t="shared" si="8"/>
        <v>0</v>
      </c>
      <c r="DW25" s="134">
        <v>8</v>
      </c>
      <c r="DY25" s="136">
        <f t="shared" si="9"/>
        <v>0</v>
      </c>
      <c r="DZ25" s="134">
        <v>8</v>
      </c>
      <c r="EB25" s="136">
        <f t="shared" si="10"/>
        <v>0</v>
      </c>
      <c r="EC25" s="134">
        <v>8</v>
      </c>
      <c r="EE25" s="136">
        <f t="shared" si="11"/>
        <v>0</v>
      </c>
      <c r="EF25" s="134">
        <v>8</v>
      </c>
      <c r="EH25" s="136">
        <f t="shared" si="12"/>
        <v>0</v>
      </c>
      <c r="EI25" s="134">
        <v>8</v>
      </c>
      <c r="EK25" s="136">
        <f t="shared" si="13"/>
        <v>0</v>
      </c>
      <c r="EL25" s="134">
        <v>8</v>
      </c>
      <c r="EN25" s="136">
        <f t="shared" si="14"/>
        <v>0</v>
      </c>
      <c r="EO25" s="134">
        <v>8</v>
      </c>
      <c r="EQ25" s="136">
        <f t="shared" si="15"/>
        <v>0</v>
      </c>
      <c r="ER25" s="134">
        <v>8</v>
      </c>
      <c r="ET25" s="136">
        <f t="shared" si="16"/>
        <v>0</v>
      </c>
      <c r="EU25" s="134">
        <v>8</v>
      </c>
      <c r="EW25" s="136">
        <f t="shared" si="17"/>
        <v>0</v>
      </c>
      <c r="EX25" s="134">
        <v>8</v>
      </c>
      <c r="EZ25" s="136">
        <f t="shared" si="18"/>
        <v>0</v>
      </c>
      <c r="FA25" s="134">
        <v>8</v>
      </c>
      <c r="FC25" s="136">
        <f t="shared" si="19"/>
        <v>0</v>
      </c>
      <c r="FD25" s="134">
        <v>8</v>
      </c>
      <c r="FF25" s="136">
        <f t="shared" si="20"/>
        <v>0</v>
      </c>
      <c r="FG25" s="134">
        <v>8</v>
      </c>
      <c r="FI25" s="136">
        <f t="shared" si="21"/>
        <v>0</v>
      </c>
      <c r="FJ25" s="134">
        <v>8</v>
      </c>
      <c r="FL25" s="136">
        <f t="shared" si="22"/>
        <v>0</v>
      </c>
      <c r="FM25" s="134">
        <v>8</v>
      </c>
      <c r="FO25" s="136">
        <f t="shared" si="23"/>
        <v>0</v>
      </c>
      <c r="FP25" s="134">
        <v>8</v>
      </c>
      <c r="FR25" s="136">
        <f t="shared" si="24"/>
        <v>0</v>
      </c>
      <c r="FS25" s="134">
        <v>8</v>
      </c>
      <c r="FU25" s="136">
        <f t="shared" si="25"/>
        <v>0</v>
      </c>
      <c r="FV25" s="134">
        <v>8</v>
      </c>
      <c r="FX25" s="136">
        <f t="shared" si="26"/>
        <v>0</v>
      </c>
      <c r="FY25" s="134">
        <v>8</v>
      </c>
      <c r="GA25" s="136">
        <f t="shared" si="27"/>
        <v>0</v>
      </c>
      <c r="GB25" s="134">
        <v>8</v>
      </c>
      <c r="GD25" s="136">
        <f t="shared" si="28"/>
        <v>0</v>
      </c>
      <c r="GE25" s="134">
        <v>8</v>
      </c>
      <c r="GG25" s="136">
        <f t="shared" si="29"/>
        <v>0</v>
      </c>
      <c r="GH25" s="134">
        <v>8</v>
      </c>
      <c r="GJ25" s="136">
        <f t="shared" si="30"/>
        <v>0</v>
      </c>
      <c r="GK25" s="134">
        <v>8</v>
      </c>
      <c r="GM25" s="136">
        <f t="shared" si="31"/>
        <v>0</v>
      </c>
      <c r="GN25" s="134">
        <v>8</v>
      </c>
    </row>
    <row r="26" spans="1:207" x14ac:dyDescent="0.25">
      <c r="A26" s="99">
        <f t="shared" si="32"/>
        <v>3893.9530268207968</v>
      </c>
      <c r="B26" s="99">
        <f t="shared" si="33"/>
        <v>325</v>
      </c>
      <c r="C26" s="53">
        <v>9</v>
      </c>
      <c r="D26" s="54">
        <f t="shared" si="35"/>
        <v>260</v>
      </c>
      <c r="E26" s="3">
        <f t="shared" si="127"/>
        <v>959.15960079648687</v>
      </c>
      <c r="F26" s="3"/>
      <c r="G26" s="55">
        <f t="shared" si="36"/>
        <v>40</v>
      </c>
      <c r="H26" s="56">
        <f t="shared" si="34"/>
        <v>1787.6580522935935</v>
      </c>
      <c r="I26" s="3">
        <f t="shared" si="95"/>
        <v>0</v>
      </c>
      <c r="J26" s="3">
        <f t="shared" si="37"/>
        <v>25</v>
      </c>
      <c r="K26" s="3">
        <f t="shared" si="38"/>
        <v>822.13537373071665</v>
      </c>
      <c r="L26" s="3">
        <f t="shared" si="96"/>
        <v>0</v>
      </c>
      <c r="M26" s="55">
        <f t="shared" si="39"/>
        <v>0</v>
      </c>
      <c r="N26" s="56">
        <f t="shared" si="40"/>
        <v>0</v>
      </c>
      <c r="O26" s="3">
        <f t="shared" si="97"/>
        <v>0</v>
      </c>
      <c r="P26" s="3">
        <f t="shared" si="41"/>
        <v>0</v>
      </c>
      <c r="Q26" s="3">
        <f t="shared" si="42"/>
        <v>0</v>
      </c>
      <c r="R26" s="3">
        <f t="shared" si="98"/>
        <v>0</v>
      </c>
      <c r="S26" s="55">
        <f t="shared" si="43"/>
        <v>0</v>
      </c>
      <c r="T26" s="56">
        <f t="shared" si="99"/>
        <v>0</v>
      </c>
      <c r="U26" s="3">
        <f t="shared" si="100"/>
        <v>0</v>
      </c>
      <c r="V26" s="3">
        <f t="shared" si="44"/>
        <v>0</v>
      </c>
      <c r="W26" s="3">
        <f t="shared" si="45"/>
        <v>0</v>
      </c>
      <c r="X26" s="3">
        <f t="shared" si="101"/>
        <v>0</v>
      </c>
      <c r="Y26" s="55">
        <f t="shared" si="46"/>
        <v>0</v>
      </c>
      <c r="Z26" s="56">
        <f t="shared" si="47"/>
        <v>0</v>
      </c>
      <c r="AA26" s="3">
        <f t="shared" si="102"/>
        <v>0</v>
      </c>
      <c r="AC26" s="82">
        <f t="shared" si="48"/>
        <v>0</v>
      </c>
      <c r="AD26" s="82">
        <f t="shared" si="103"/>
        <v>0</v>
      </c>
      <c r="AE26" s="196">
        <f t="shared" si="49"/>
        <v>0</v>
      </c>
      <c r="AF26" s="188">
        <f t="shared" si="50"/>
        <v>0</v>
      </c>
      <c r="AG26" s="82">
        <f t="shared" si="104"/>
        <v>0</v>
      </c>
      <c r="AH26" s="82">
        <f t="shared" si="51"/>
        <v>0</v>
      </c>
      <c r="AI26" s="82">
        <f t="shared" si="52"/>
        <v>0</v>
      </c>
      <c r="AJ26" s="82">
        <f t="shared" si="105"/>
        <v>0</v>
      </c>
      <c r="AK26" s="196">
        <f t="shared" si="53"/>
        <v>0</v>
      </c>
      <c r="AL26" s="188">
        <f t="shared" si="54"/>
        <v>0</v>
      </c>
      <c r="AM26" s="82">
        <f t="shared" si="106"/>
        <v>0</v>
      </c>
      <c r="AN26" s="82">
        <f t="shared" si="55"/>
        <v>0</v>
      </c>
      <c r="AO26" s="82">
        <f t="shared" si="56"/>
        <v>0</v>
      </c>
      <c r="AP26" s="82">
        <f t="shared" si="107"/>
        <v>0</v>
      </c>
      <c r="AQ26" s="196">
        <f t="shared" si="57"/>
        <v>0</v>
      </c>
      <c r="AR26" s="188">
        <f t="shared" si="58"/>
        <v>0</v>
      </c>
      <c r="AS26" s="82">
        <f t="shared" si="108"/>
        <v>0</v>
      </c>
      <c r="AT26" s="82">
        <f t="shared" si="59"/>
        <v>0</v>
      </c>
      <c r="AU26" s="82">
        <f t="shared" si="60"/>
        <v>0</v>
      </c>
      <c r="AV26" s="82">
        <f t="shared" si="109"/>
        <v>0</v>
      </c>
      <c r="AW26" s="196">
        <f t="shared" si="61"/>
        <v>0</v>
      </c>
      <c r="AX26" s="188">
        <f t="shared" si="62"/>
        <v>0</v>
      </c>
      <c r="AY26" s="82">
        <f t="shared" si="110"/>
        <v>0</v>
      </c>
      <c r="AZ26" s="196">
        <f t="shared" si="63"/>
        <v>0</v>
      </c>
      <c r="BA26" s="188">
        <f t="shared" si="64"/>
        <v>0</v>
      </c>
      <c r="BB26" s="188">
        <f t="shared" si="111"/>
        <v>0</v>
      </c>
      <c r="BC26" s="196">
        <f t="shared" si="65"/>
        <v>0</v>
      </c>
      <c r="BD26" s="188">
        <f t="shared" si="66"/>
        <v>0</v>
      </c>
      <c r="BE26" s="188">
        <f t="shared" si="112"/>
        <v>0</v>
      </c>
      <c r="BF26" s="196">
        <f t="shared" si="67"/>
        <v>0</v>
      </c>
      <c r="BG26" s="188">
        <f t="shared" si="68"/>
        <v>0</v>
      </c>
      <c r="BH26" s="188">
        <f t="shared" si="113"/>
        <v>0</v>
      </c>
      <c r="BI26" s="196">
        <f t="shared" si="69"/>
        <v>0</v>
      </c>
      <c r="BJ26" s="188">
        <f t="shared" si="70"/>
        <v>0</v>
      </c>
      <c r="BK26" s="188">
        <f t="shared" si="114"/>
        <v>0</v>
      </c>
      <c r="BL26" s="196">
        <f t="shared" si="71"/>
        <v>0</v>
      </c>
      <c r="BM26" s="188">
        <f t="shared" si="72"/>
        <v>0</v>
      </c>
      <c r="BN26" s="188">
        <f t="shared" si="115"/>
        <v>0</v>
      </c>
      <c r="BO26" s="196">
        <f t="shared" si="73"/>
        <v>0</v>
      </c>
      <c r="BP26" s="188">
        <f t="shared" si="74"/>
        <v>0</v>
      </c>
      <c r="BQ26" s="188">
        <f t="shared" si="116"/>
        <v>0</v>
      </c>
      <c r="BR26" s="196">
        <f t="shared" si="75"/>
        <v>0</v>
      </c>
      <c r="BS26" s="188">
        <f t="shared" si="76"/>
        <v>0</v>
      </c>
      <c r="BT26" s="188">
        <f t="shared" si="117"/>
        <v>0</v>
      </c>
      <c r="BU26" s="196">
        <f t="shared" si="77"/>
        <v>0</v>
      </c>
      <c r="BV26" s="188">
        <f t="shared" si="78"/>
        <v>0</v>
      </c>
      <c r="BW26" s="188">
        <f t="shared" si="118"/>
        <v>0</v>
      </c>
      <c r="BX26" s="196">
        <f t="shared" si="79"/>
        <v>0</v>
      </c>
      <c r="BY26" s="188">
        <f t="shared" si="80"/>
        <v>0</v>
      </c>
      <c r="BZ26" s="188">
        <f t="shared" si="119"/>
        <v>0</v>
      </c>
      <c r="CA26" s="196">
        <f t="shared" si="81"/>
        <v>0</v>
      </c>
      <c r="CB26" s="188">
        <f t="shared" si="82"/>
        <v>0</v>
      </c>
      <c r="CC26" s="188">
        <f t="shared" si="120"/>
        <v>0</v>
      </c>
      <c r="CD26" s="196">
        <f t="shared" si="83"/>
        <v>0</v>
      </c>
      <c r="CE26" s="188">
        <f t="shared" si="84"/>
        <v>0</v>
      </c>
      <c r="CF26" s="188">
        <f t="shared" si="121"/>
        <v>0</v>
      </c>
      <c r="CG26" s="196">
        <f t="shared" si="85"/>
        <v>0</v>
      </c>
      <c r="CH26" s="188">
        <f t="shared" si="86"/>
        <v>0</v>
      </c>
      <c r="CI26" s="188">
        <f t="shared" si="122"/>
        <v>0</v>
      </c>
      <c r="CJ26" s="196">
        <f t="shared" si="87"/>
        <v>0</v>
      </c>
      <c r="CK26" s="188">
        <f t="shared" si="88"/>
        <v>0</v>
      </c>
      <c r="CL26" s="188">
        <f t="shared" si="123"/>
        <v>0</v>
      </c>
      <c r="CM26" s="196">
        <f t="shared" si="89"/>
        <v>0</v>
      </c>
      <c r="CN26" s="188">
        <f t="shared" si="90"/>
        <v>0</v>
      </c>
      <c r="CO26" s="188">
        <f t="shared" si="124"/>
        <v>0</v>
      </c>
      <c r="CP26" s="196">
        <f t="shared" si="91"/>
        <v>0</v>
      </c>
      <c r="CQ26" s="188">
        <f t="shared" si="92"/>
        <v>0</v>
      </c>
      <c r="CR26" s="188">
        <f t="shared" si="125"/>
        <v>0</v>
      </c>
      <c r="CS26" s="196">
        <f t="shared" si="93"/>
        <v>0</v>
      </c>
      <c r="CT26" s="188">
        <f t="shared" si="94"/>
        <v>0</v>
      </c>
      <c r="CU26" s="188">
        <f t="shared" si="126"/>
        <v>0</v>
      </c>
      <c r="CW26" s="80"/>
      <c r="CX26" s="136">
        <f t="shared" si="0"/>
        <v>959.15960079648687</v>
      </c>
      <c r="CY26" s="134">
        <v>9</v>
      </c>
      <c r="DA26" s="136">
        <f t="shared" si="1"/>
        <v>1787.6580522935935</v>
      </c>
      <c r="DB26" s="134">
        <v>9</v>
      </c>
      <c r="DD26" s="136">
        <f t="shared" si="2"/>
        <v>822.13537373071665</v>
      </c>
      <c r="DE26" s="134">
        <v>9</v>
      </c>
      <c r="DG26" s="136">
        <f t="shared" si="3"/>
        <v>0</v>
      </c>
      <c r="DH26" s="134">
        <v>9</v>
      </c>
      <c r="DJ26" s="136">
        <f t="shared" si="4"/>
        <v>0</v>
      </c>
      <c r="DK26" s="134">
        <v>9</v>
      </c>
      <c r="DM26" s="136">
        <f t="shared" si="5"/>
        <v>0</v>
      </c>
      <c r="DN26" s="134">
        <v>9</v>
      </c>
      <c r="DP26" s="136">
        <f t="shared" si="6"/>
        <v>0</v>
      </c>
      <c r="DQ26" s="134">
        <v>9</v>
      </c>
      <c r="DS26" s="136">
        <f t="shared" si="7"/>
        <v>0</v>
      </c>
      <c r="DT26" s="134">
        <v>9</v>
      </c>
      <c r="DV26" s="136">
        <f t="shared" si="8"/>
        <v>0</v>
      </c>
      <c r="DW26" s="134">
        <v>9</v>
      </c>
      <c r="DY26" s="136">
        <f t="shared" si="9"/>
        <v>0</v>
      </c>
      <c r="DZ26" s="134">
        <v>9</v>
      </c>
      <c r="EB26" s="136">
        <f t="shared" si="10"/>
        <v>0</v>
      </c>
      <c r="EC26" s="134">
        <v>9</v>
      </c>
      <c r="EE26" s="136">
        <f t="shared" si="11"/>
        <v>0</v>
      </c>
      <c r="EF26" s="134">
        <v>9</v>
      </c>
      <c r="EH26" s="136">
        <f t="shared" si="12"/>
        <v>0</v>
      </c>
      <c r="EI26" s="134">
        <v>9</v>
      </c>
      <c r="EK26" s="136">
        <f t="shared" si="13"/>
        <v>0</v>
      </c>
      <c r="EL26" s="134">
        <v>9</v>
      </c>
      <c r="EN26" s="136">
        <f t="shared" si="14"/>
        <v>0</v>
      </c>
      <c r="EO26" s="134">
        <v>9</v>
      </c>
      <c r="EQ26" s="136">
        <f t="shared" si="15"/>
        <v>0</v>
      </c>
      <c r="ER26" s="134">
        <v>9</v>
      </c>
      <c r="ET26" s="136">
        <f t="shared" si="16"/>
        <v>0</v>
      </c>
      <c r="EU26" s="134">
        <v>9</v>
      </c>
      <c r="EW26" s="136">
        <f t="shared" si="17"/>
        <v>0</v>
      </c>
      <c r="EX26" s="134">
        <v>9</v>
      </c>
      <c r="EZ26" s="136">
        <f t="shared" si="18"/>
        <v>0</v>
      </c>
      <c r="FA26" s="134">
        <v>9</v>
      </c>
      <c r="FC26" s="136">
        <f t="shared" si="19"/>
        <v>0</v>
      </c>
      <c r="FD26" s="134">
        <v>9</v>
      </c>
      <c r="FF26" s="136">
        <f t="shared" si="20"/>
        <v>0</v>
      </c>
      <c r="FG26" s="134">
        <v>9</v>
      </c>
      <c r="FI26" s="136">
        <f t="shared" si="21"/>
        <v>0</v>
      </c>
      <c r="FJ26" s="134">
        <v>9</v>
      </c>
      <c r="FL26" s="136">
        <f t="shared" si="22"/>
        <v>0</v>
      </c>
      <c r="FM26" s="134">
        <v>9</v>
      </c>
      <c r="FO26" s="136">
        <f t="shared" si="23"/>
        <v>0</v>
      </c>
      <c r="FP26" s="134">
        <v>9</v>
      </c>
      <c r="FR26" s="136">
        <f t="shared" si="24"/>
        <v>0</v>
      </c>
      <c r="FS26" s="134">
        <v>9</v>
      </c>
      <c r="FU26" s="136">
        <f t="shared" si="25"/>
        <v>0</v>
      </c>
      <c r="FV26" s="134">
        <v>9</v>
      </c>
      <c r="FX26" s="136">
        <f t="shared" si="26"/>
        <v>0</v>
      </c>
      <c r="FY26" s="134">
        <v>9</v>
      </c>
      <c r="GA26" s="136">
        <f t="shared" si="27"/>
        <v>0</v>
      </c>
      <c r="GB26" s="134">
        <v>9</v>
      </c>
      <c r="GD26" s="136">
        <f t="shared" si="28"/>
        <v>0</v>
      </c>
      <c r="GE26" s="134">
        <v>9</v>
      </c>
      <c r="GG26" s="136">
        <f t="shared" si="29"/>
        <v>0</v>
      </c>
      <c r="GH26" s="134">
        <v>9</v>
      </c>
      <c r="GJ26" s="136">
        <f t="shared" si="30"/>
        <v>0</v>
      </c>
      <c r="GK26" s="134">
        <v>9</v>
      </c>
      <c r="GM26" s="136">
        <f t="shared" si="31"/>
        <v>0</v>
      </c>
      <c r="GN26" s="134">
        <v>9</v>
      </c>
    </row>
    <row r="27" spans="1:207" x14ac:dyDescent="0.25">
      <c r="A27" s="99">
        <f t="shared" si="32"/>
        <v>3606.8923011858615</v>
      </c>
      <c r="B27" s="99">
        <f t="shared" si="33"/>
        <v>325</v>
      </c>
      <c r="C27" s="53">
        <v>10</v>
      </c>
      <c r="D27" s="54">
        <f t="shared" si="35"/>
        <v>260</v>
      </c>
      <c r="E27" s="3">
        <f t="shared" si="127"/>
        <v>714.30805881374408</v>
      </c>
      <c r="F27" s="3"/>
      <c r="G27" s="55">
        <f t="shared" si="36"/>
        <v>40</v>
      </c>
      <c r="H27" s="56">
        <f t="shared" si="34"/>
        <v>1765.1346328165296</v>
      </c>
      <c r="I27" s="3">
        <f t="shared" si="95"/>
        <v>0</v>
      </c>
      <c r="J27" s="3">
        <f t="shared" si="37"/>
        <v>25</v>
      </c>
      <c r="K27" s="3">
        <f t="shared" si="38"/>
        <v>802.44960955558804</v>
      </c>
      <c r="L27" s="3">
        <f t="shared" si="96"/>
        <v>0</v>
      </c>
      <c r="M27" s="55">
        <f t="shared" si="39"/>
        <v>0</v>
      </c>
      <c r="N27" s="56">
        <f t="shared" si="40"/>
        <v>0</v>
      </c>
      <c r="O27" s="3">
        <f t="shared" si="97"/>
        <v>0</v>
      </c>
      <c r="P27" s="3">
        <f t="shared" si="41"/>
        <v>0</v>
      </c>
      <c r="Q27" s="3">
        <f t="shared" si="42"/>
        <v>0</v>
      </c>
      <c r="R27" s="3">
        <f t="shared" si="98"/>
        <v>0</v>
      </c>
      <c r="S27" s="55">
        <f t="shared" si="43"/>
        <v>0</v>
      </c>
      <c r="T27" s="56">
        <f t="shared" si="99"/>
        <v>0</v>
      </c>
      <c r="U27" s="3">
        <f t="shared" si="100"/>
        <v>0</v>
      </c>
      <c r="V27" s="3">
        <f t="shared" si="44"/>
        <v>0</v>
      </c>
      <c r="W27" s="3">
        <f t="shared" si="45"/>
        <v>0</v>
      </c>
      <c r="X27" s="3">
        <f t="shared" si="101"/>
        <v>0</v>
      </c>
      <c r="Y27" s="55">
        <f t="shared" si="46"/>
        <v>0</v>
      </c>
      <c r="Z27" s="56">
        <f t="shared" si="47"/>
        <v>0</v>
      </c>
      <c r="AA27" s="3">
        <f t="shared" si="102"/>
        <v>0</v>
      </c>
      <c r="AC27" s="82">
        <f t="shared" si="48"/>
        <v>0</v>
      </c>
      <c r="AD27" s="82">
        <f t="shared" si="103"/>
        <v>0</v>
      </c>
      <c r="AE27" s="196">
        <f t="shared" si="49"/>
        <v>0</v>
      </c>
      <c r="AF27" s="188">
        <f t="shared" si="50"/>
        <v>0</v>
      </c>
      <c r="AG27" s="82">
        <f t="shared" si="104"/>
        <v>0</v>
      </c>
      <c r="AH27" s="82">
        <f t="shared" si="51"/>
        <v>0</v>
      </c>
      <c r="AI27" s="82">
        <f t="shared" si="52"/>
        <v>0</v>
      </c>
      <c r="AJ27" s="82">
        <f t="shared" si="105"/>
        <v>0</v>
      </c>
      <c r="AK27" s="196">
        <f t="shared" si="53"/>
        <v>0</v>
      </c>
      <c r="AL27" s="188">
        <f t="shared" si="54"/>
        <v>0</v>
      </c>
      <c r="AM27" s="82">
        <f t="shared" si="106"/>
        <v>0</v>
      </c>
      <c r="AN27" s="82">
        <f t="shared" si="55"/>
        <v>0</v>
      </c>
      <c r="AO27" s="82">
        <f t="shared" si="56"/>
        <v>0</v>
      </c>
      <c r="AP27" s="82">
        <f t="shared" si="107"/>
        <v>0</v>
      </c>
      <c r="AQ27" s="196">
        <f t="shared" si="57"/>
        <v>0</v>
      </c>
      <c r="AR27" s="188">
        <f t="shared" si="58"/>
        <v>0</v>
      </c>
      <c r="AS27" s="82">
        <f t="shared" si="108"/>
        <v>0</v>
      </c>
      <c r="AT27" s="82">
        <f t="shared" si="59"/>
        <v>0</v>
      </c>
      <c r="AU27" s="82">
        <f t="shared" si="60"/>
        <v>0</v>
      </c>
      <c r="AV27" s="82">
        <f t="shared" si="109"/>
        <v>0</v>
      </c>
      <c r="AW27" s="196">
        <f t="shared" si="61"/>
        <v>0</v>
      </c>
      <c r="AX27" s="188">
        <f t="shared" si="62"/>
        <v>0</v>
      </c>
      <c r="AY27" s="82">
        <f t="shared" si="110"/>
        <v>0</v>
      </c>
      <c r="AZ27" s="196">
        <f t="shared" si="63"/>
        <v>0</v>
      </c>
      <c r="BA27" s="188">
        <f t="shared" si="64"/>
        <v>0</v>
      </c>
      <c r="BB27" s="188">
        <f t="shared" si="111"/>
        <v>0</v>
      </c>
      <c r="BC27" s="196">
        <f t="shared" si="65"/>
        <v>0</v>
      </c>
      <c r="BD27" s="188">
        <f t="shared" si="66"/>
        <v>0</v>
      </c>
      <c r="BE27" s="188">
        <f t="shared" si="112"/>
        <v>0</v>
      </c>
      <c r="BF27" s="196">
        <f t="shared" si="67"/>
        <v>0</v>
      </c>
      <c r="BG27" s="188">
        <f t="shared" si="68"/>
        <v>0</v>
      </c>
      <c r="BH27" s="188">
        <f t="shared" si="113"/>
        <v>0</v>
      </c>
      <c r="BI27" s="196">
        <f t="shared" si="69"/>
        <v>0</v>
      </c>
      <c r="BJ27" s="188">
        <f t="shared" si="70"/>
        <v>0</v>
      </c>
      <c r="BK27" s="188">
        <f t="shared" si="114"/>
        <v>0</v>
      </c>
      <c r="BL27" s="196">
        <f t="shared" si="71"/>
        <v>0</v>
      </c>
      <c r="BM27" s="188">
        <f t="shared" si="72"/>
        <v>0</v>
      </c>
      <c r="BN27" s="188">
        <f t="shared" si="115"/>
        <v>0</v>
      </c>
      <c r="BO27" s="196">
        <f t="shared" si="73"/>
        <v>0</v>
      </c>
      <c r="BP27" s="188">
        <f t="shared" si="74"/>
        <v>0</v>
      </c>
      <c r="BQ27" s="188">
        <f t="shared" si="116"/>
        <v>0</v>
      </c>
      <c r="BR27" s="196">
        <f t="shared" si="75"/>
        <v>0</v>
      </c>
      <c r="BS27" s="188">
        <f t="shared" si="76"/>
        <v>0</v>
      </c>
      <c r="BT27" s="188">
        <f t="shared" si="117"/>
        <v>0</v>
      </c>
      <c r="BU27" s="196">
        <f t="shared" si="77"/>
        <v>0</v>
      </c>
      <c r="BV27" s="188">
        <f t="shared" si="78"/>
        <v>0</v>
      </c>
      <c r="BW27" s="188">
        <f t="shared" si="118"/>
        <v>0</v>
      </c>
      <c r="BX27" s="196">
        <f t="shared" si="79"/>
        <v>0</v>
      </c>
      <c r="BY27" s="188">
        <f t="shared" si="80"/>
        <v>0</v>
      </c>
      <c r="BZ27" s="188">
        <f t="shared" si="119"/>
        <v>0</v>
      </c>
      <c r="CA27" s="196">
        <f t="shared" si="81"/>
        <v>0</v>
      </c>
      <c r="CB27" s="188">
        <f t="shared" si="82"/>
        <v>0</v>
      </c>
      <c r="CC27" s="188">
        <f t="shared" si="120"/>
        <v>0</v>
      </c>
      <c r="CD27" s="196">
        <f t="shared" si="83"/>
        <v>0</v>
      </c>
      <c r="CE27" s="188">
        <f t="shared" si="84"/>
        <v>0</v>
      </c>
      <c r="CF27" s="188">
        <f t="shared" si="121"/>
        <v>0</v>
      </c>
      <c r="CG27" s="196">
        <f t="shared" si="85"/>
        <v>0</v>
      </c>
      <c r="CH27" s="188">
        <f t="shared" si="86"/>
        <v>0</v>
      </c>
      <c r="CI27" s="188">
        <f t="shared" si="122"/>
        <v>0</v>
      </c>
      <c r="CJ27" s="196">
        <f t="shared" si="87"/>
        <v>0</v>
      </c>
      <c r="CK27" s="188">
        <f t="shared" si="88"/>
        <v>0</v>
      </c>
      <c r="CL27" s="188">
        <f t="shared" si="123"/>
        <v>0</v>
      </c>
      <c r="CM27" s="196">
        <f t="shared" si="89"/>
        <v>0</v>
      </c>
      <c r="CN27" s="188">
        <f t="shared" si="90"/>
        <v>0</v>
      </c>
      <c r="CO27" s="188">
        <f t="shared" si="124"/>
        <v>0</v>
      </c>
      <c r="CP27" s="196">
        <f t="shared" si="91"/>
        <v>0</v>
      </c>
      <c r="CQ27" s="188">
        <f t="shared" si="92"/>
        <v>0</v>
      </c>
      <c r="CR27" s="188">
        <f t="shared" si="125"/>
        <v>0</v>
      </c>
      <c r="CS27" s="196">
        <f t="shared" si="93"/>
        <v>0</v>
      </c>
      <c r="CT27" s="188">
        <f t="shared" si="94"/>
        <v>0</v>
      </c>
      <c r="CU27" s="188">
        <f t="shared" si="126"/>
        <v>0</v>
      </c>
      <c r="CW27" s="80"/>
      <c r="CX27" s="136">
        <f t="shared" si="0"/>
        <v>714.30805881374408</v>
      </c>
      <c r="CY27" s="134">
        <v>10</v>
      </c>
      <c r="DA27" s="136">
        <f t="shared" si="1"/>
        <v>1765.1346328165296</v>
      </c>
      <c r="DB27" s="134">
        <v>10</v>
      </c>
      <c r="DD27" s="136">
        <f t="shared" si="2"/>
        <v>802.44960955558804</v>
      </c>
      <c r="DE27" s="134">
        <v>10</v>
      </c>
      <c r="DG27" s="136">
        <f t="shared" si="3"/>
        <v>0</v>
      </c>
      <c r="DH27" s="134">
        <v>10</v>
      </c>
      <c r="DJ27" s="136">
        <f t="shared" si="4"/>
        <v>0</v>
      </c>
      <c r="DK27" s="134">
        <v>10</v>
      </c>
      <c r="DM27" s="136">
        <f t="shared" si="5"/>
        <v>0</v>
      </c>
      <c r="DN27" s="134">
        <v>10</v>
      </c>
      <c r="DP27" s="136">
        <f t="shared" si="6"/>
        <v>0</v>
      </c>
      <c r="DQ27" s="134">
        <v>10</v>
      </c>
      <c r="DS27" s="136">
        <f t="shared" si="7"/>
        <v>0</v>
      </c>
      <c r="DT27" s="134">
        <v>10</v>
      </c>
      <c r="DV27" s="136">
        <f t="shared" si="8"/>
        <v>0</v>
      </c>
      <c r="DW27" s="134">
        <v>10</v>
      </c>
      <c r="DY27" s="136">
        <f t="shared" si="9"/>
        <v>0</v>
      </c>
      <c r="DZ27" s="134">
        <v>10</v>
      </c>
      <c r="EB27" s="136">
        <f t="shared" si="10"/>
        <v>0</v>
      </c>
      <c r="EC27" s="134">
        <v>10</v>
      </c>
      <c r="EE27" s="136">
        <f t="shared" si="11"/>
        <v>0</v>
      </c>
      <c r="EF27" s="134">
        <v>10</v>
      </c>
      <c r="EH27" s="136">
        <f t="shared" si="12"/>
        <v>0</v>
      </c>
      <c r="EI27" s="134">
        <v>10</v>
      </c>
      <c r="EK27" s="136">
        <f t="shared" si="13"/>
        <v>0</v>
      </c>
      <c r="EL27" s="134">
        <v>10</v>
      </c>
      <c r="EN27" s="136">
        <f t="shared" si="14"/>
        <v>0</v>
      </c>
      <c r="EO27" s="134">
        <v>10</v>
      </c>
      <c r="EQ27" s="136">
        <f t="shared" si="15"/>
        <v>0</v>
      </c>
      <c r="ER27" s="134">
        <v>10</v>
      </c>
      <c r="ET27" s="136">
        <f t="shared" si="16"/>
        <v>0</v>
      </c>
      <c r="EU27" s="134">
        <v>10</v>
      </c>
      <c r="EW27" s="136">
        <f t="shared" si="17"/>
        <v>0</v>
      </c>
      <c r="EX27" s="134">
        <v>10</v>
      </c>
      <c r="EZ27" s="136">
        <f t="shared" si="18"/>
        <v>0</v>
      </c>
      <c r="FA27" s="134">
        <v>10</v>
      </c>
      <c r="FC27" s="136">
        <f t="shared" si="19"/>
        <v>0</v>
      </c>
      <c r="FD27" s="134">
        <v>10</v>
      </c>
      <c r="FF27" s="136">
        <f t="shared" si="20"/>
        <v>0</v>
      </c>
      <c r="FG27" s="134">
        <v>10</v>
      </c>
      <c r="FI27" s="136">
        <f t="shared" si="21"/>
        <v>0</v>
      </c>
      <c r="FJ27" s="134">
        <v>10</v>
      </c>
      <c r="FL27" s="136">
        <f t="shared" si="22"/>
        <v>0</v>
      </c>
      <c r="FM27" s="134">
        <v>10</v>
      </c>
      <c r="FO27" s="136">
        <f t="shared" si="23"/>
        <v>0</v>
      </c>
      <c r="FP27" s="134">
        <v>10</v>
      </c>
      <c r="FR27" s="136">
        <f t="shared" si="24"/>
        <v>0</v>
      </c>
      <c r="FS27" s="134">
        <v>10</v>
      </c>
      <c r="FU27" s="136">
        <f t="shared" si="25"/>
        <v>0</v>
      </c>
      <c r="FV27" s="134">
        <v>10</v>
      </c>
      <c r="FX27" s="136">
        <f t="shared" si="26"/>
        <v>0</v>
      </c>
      <c r="FY27" s="134">
        <v>10</v>
      </c>
      <c r="GA27" s="136">
        <f t="shared" si="27"/>
        <v>0</v>
      </c>
      <c r="GB27" s="134">
        <v>10</v>
      </c>
      <c r="GD27" s="136">
        <f t="shared" si="28"/>
        <v>0</v>
      </c>
      <c r="GE27" s="134">
        <v>10</v>
      </c>
      <c r="GG27" s="136">
        <f t="shared" si="29"/>
        <v>0</v>
      </c>
      <c r="GH27" s="134">
        <v>10</v>
      </c>
      <c r="GJ27" s="136">
        <f t="shared" si="30"/>
        <v>0</v>
      </c>
      <c r="GK27" s="134">
        <v>10</v>
      </c>
      <c r="GM27" s="136">
        <f t="shared" si="31"/>
        <v>0</v>
      </c>
      <c r="GN27" s="134">
        <v>10</v>
      </c>
    </row>
    <row r="28" spans="1:207" x14ac:dyDescent="0.25">
      <c r="A28" s="99">
        <f t="shared" si="32"/>
        <v>3314.1699861853622</v>
      </c>
      <c r="B28" s="99">
        <f t="shared" si="33"/>
        <v>325</v>
      </c>
      <c r="C28" s="53">
        <v>11</v>
      </c>
      <c r="D28" s="54">
        <f t="shared" si="35"/>
        <v>260</v>
      </c>
      <c r="E28" s="3">
        <f t="shared" si="127"/>
        <v>464.1514000880419</v>
      </c>
      <c r="F28" s="3"/>
      <c r="G28" s="55">
        <f t="shared" si="36"/>
        <v>40</v>
      </c>
      <c r="H28" s="56">
        <f t="shared" si="34"/>
        <v>1742.3859791446948</v>
      </c>
      <c r="I28" s="3">
        <f t="shared" si="95"/>
        <v>0</v>
      </c>
      <c r="J28" s="3">
        <f t="shared" si="37"/>
        <v>25</v>
      </c>
      <c r="K28" s="3">
        <f t="shared" si="38"/>
        <v>782.63260695262522</v>
      </c>
      <c r="L28" s="3">
        <f t="shared" si="96"/>
        <v>0</v>
      </c>
      <c r="M28" s="55">
        <f t="shared" si="39"/>
        <v>0</v>
      </c>
      <c r="N28" s="56">
        <f t="shared" si="40"/>
        <v>0</v>
      </c>
      <c r="O28" s="3">
        <f t="shared" si="97"/>
        <v>0</v>
      </c>
      <c r="P28" s="3">
        <f t="shared" si="41"/>
        <v>0</v>
      </c>
      <c r="Q28" s="3">
        <f t="shared" si="42"/>
        <v>0</v>
      </c>
      <c r="R28" s="3">
        <f t="shared" si="98"/>
        <v>0</v>
      </c>
      <c r="S28" s="55">
        <f t="shared" si="43"/>
        <v>0</v>
      </c>
      <c r="T28" s="56">
        <f t="shared" si="99"/>
        <v>0</v>
      </c>
      <c r="U28" s="3">
        <f t="shared" si="100"/>
        <v>0</v>
      </c>
      <c r="V28" s="3">
        <f t="shared" si="44"/>
        <v>0</v>
      </c>
      <c r="W28" s="3">
        <f t="shared" si="45"/>
        <v>0</v>
      </c>
      <c r="X28" s="3">
        <f t="shared" si="101"/>
        <v>0</v>
      </c>
      <c r="Y28" s="55">
        <f t="shared" si="46"/>
        <v>0</v>
      </c>
      <c r="Z28" s="56">
        <f t="shared" si="47"/>
        <v>0</v>
      </c>
      <c r="AA28" s="3">
        <f t="shared" si="102"/>
        <v>0</v>
      </c>
      <c r="AC28" s="82">
        <f t="shared" si="48"/>
        <v>0</v>
      </c>
      <c r="AD28" s="82">
        <f t="shared" si="103"/>
        <v>0</v>
      </c>
      <c r="AE28" s="196">
        <f t="shared" si="49"/>
        <v>0</v>
      </c>
      <c r="AF28" s="188">
        <f t="shared" si="50"/>
        <v>0</v>
      </c>
      <c r="AG28" s="82">
        <f t="shared" si="104"/>
        <v>0</v>
      </c>
      <c r="AH28" s="82">
        <f t="shared" si="51"/>
        <v>0</v>
      </c>
      <c r="AI28" s="82">
        <f t="shared" si="52"/>
        <v>0</v>
      </c>
      <c r="AJ28" s="82">
        <f t="shared" si="105"/>
        <v>0</v>
      </c>
      <c r="AK28" s="196">
        <f t="shared" si="53"/>
        <v>0</v>
      </c>
      <c r="AL28" s="188">
        <f t="shared" si="54"/>
        <v>0</v>
      </c>
      <c r="AM28" s="82">
        <f t="shared" si="106"/>
        <v>0</v>
      </c>
      <c r="AN28" s="82">
        <f t="shared" si="55"/>
        <v>0</v>
      </c>
      <c r="AO28" s="82">
        <f t="shared" si="56"/>
        <v>0</v>
      </c>
      <c r="AP28" s="82">
        <f t="shared" si="107"/>
        <v>0</v>
      </c>
      <c r="AQ28" s="196">
        <f t="shared" si="57"/>
        <v>0</v>
      </c>
      <c r="AR28" s="188">
        <f t="shared" si="58"/>
        <v>0</v>
      </c>
      <c r="AS28" s="82">
        <f t="shared" si="108"/>
        <v>0</v>
      </c>
      <c r="AT28" s="82">
        <f t="shared" si="59"/>
        <v>0</v>
      </c>
      <c r="AU28" s="82">
        <f t="shared" si="60"/>
        <v>0</v>
      </c>
      <c r="AV28" s="82">
        <f t="shared" si="109"/>
        <v>0</v>
      </c>
      <c r="AW28" s="196">
        <f t="shared" si="61"/>
        <v>0</v>
      </c>
      <c r="AX28" s="188">
        <f t="shared" si="62"/>
        <v>0</v>
      </c>
      <c r="AY28" s="82">
        <f t="shared" si="110"/>
        <v>0</v>
      </c>
      <c r="AZ28" s="196">
        <f t="shared" si="63"/>
        <v>0</v>
      </c>
      <c r="BA28" s="188">
        <f t="shared" si="64"/>
        <v>0</v>
      </c>
      <c r="BB28" s="188">
        <f t="shared" si="111"/>
        <v>0</v>
      </c>
      <c r="BC28" s="196">
        <f t="shared" si="65"/>
        <v>0</v>
      </c>
      <c r="BD28" s="188">
        <f t="shared" si="66"/>
        <v>0</v>
      </c>
      <c r="BE28" s="188">
        <f t="shared" si="112"/>
        <v>0</v>
      </c>
      <c r="BF28" s="196">
        <f t="shared" si="67"/>
        <v>0</v>
      </c>
      <c r="BG28" s="188">
        <f t="shared" si="68"/>
        <v>0</v>
      </c>
      <c r="BH28" s="188">
        <f t="shared" si="113"/>
        <v>0</v>
      </c>
      <c r="BI28" s="196">
        <f t="shared" si="69"/>
        <v>0</v>
      </c>
      <c r="BJ28" s="188">
        <f t="shared" si="70"/>
        <v>0</v>
      </c>
      <c r="BK28" s="188">
        <f t="shared" si="114"/>
        <v>0</v>
      </c>
      <c r="BL28" s="196">
        <f t="shared" si="71"/>
        <v>0</v>
      </c>
      <c r="BM28" s="188">
        <f t="shared" si="72"/>
        <v>0</v>
      </c>
      <c r="BN28" s="188">
        <f t="shared" si="115"/>
        <v>0</v>
      </c>
      <c r="BO28" s="196">
        <f t="shared" si="73"/>
        <v>0</v>
      </c>
      <c r="BP28" s="188">
        <f t="shared" si="74"/>
        <v>0</v>
      </c>
      <c r="BQ28" s="188">
        <f t="shared" si="116"/>
        <v>0</v>
      </c>
      <c r="BR28" s="196">
        <f t="shared" si="75"/>
        <v>0</v>
      </c>
      <c r="BS28" s="188">
        <f t="shared" si="76"/>
        <v>0</v>
      </c>
      <c r="BT28" s="188">
        <f t="shared" si="117"/>
        <v>0</v>
      </c>
      <c r="BU28" s="196">
        <f t="shared" si="77"/>
        <v>0</v>
      </c>
      <c r="BV28" s="188">
        <f t="shared" si="78"/>
        <v>0</v>
      </c>
      <c r="BW28" s="188">
        <f t="shared" si="118"/>
        <v>0</v>
      </c>
      <c r="BX28" s="196">
        <f t="shared" si="79"/>
        <v>0</v>
      </c>
      <c r="BY28" s="188">
        <f t="shared" si="80"/>
        <v>0</v>
      </c>
      <c r="BZ28" s="188">
        <f t="shared" si="119"/>
        <v>0</v>
      </c>
      <c r="CA28" s="196">
        <f t="shared" si="81"/>
        <v>0</v>
      </c>
      <c r="CB28" s="188">
        <f t="shared" si="82"/>
        <v>0</v>
      </c>
      <c r="CC28" s="188">
        <f t="shared" si="120"/>
        <v>0</v>
      </c>
      <c r="CD28" s="196">
        <f t="shared" si="83"/>
        <v>0</v>
      </c>
      <c r="CE28" s="188">
        <f t="shared" si="84"/>
        <v>0</v>
      </c>
      <c r="CF28" s="188">
        <f t="shared" si="121"/>
        <v>0</v>
      </c>
      <c r="CG28" s="196">
        <f t="shared" si="85"/>
        <v>0</v>
      </c>
      <c r="CH28" s="188">
        <f t="shared" si="86"/>
        <v>0</v>
      </c>
      <c r="CI28" s="188">
        <f t="shared" si="122"/>
        <v>0</v>
      </c>
      <c r="CJ28" s="196">
        <f t="shared" si="87"/>
        <v>0</v>
      </c>
      <c r="CK28" s="188">
        <f t="shared" si="88"/>
        <v>0</v>
      </c>
      <c r="CL28" s="188">
        <f t="shared" si="123"/>
        <v>0</v>
      </c>
      <c r="CM28" s="196">
        <f t="shared" si="89"/>
        <v>0</v>
      </c>
      <c r="CN28" s="188">
        <f t="shared" si="90"/>
        <v>0</v>
      </c>
      <c r="CO28" s="188">
        <f t="shared" si="124"/>
        <v>0</v>
      </c>
      <c r="CP28" s="196">
        <f t="shared" si="91"/>
        <v>0</v>
      </c>
      <c r="CQ28" s="188">
        <f t="shared" si="92"/>
        <v>0</v>
      </c>
      <c r="CR28" s="188">
        <f t="shared" si="125"/>
        <v>0</v>
      </c>
      <c r="CS28" s="196">
        <f t="shared" si="93"/>
        <v>0</v>
      </c>
      <c r="CT28" s="188">
        <f t="shared" si="94"/>
        <v>0</v>
      </c>
      <c r="CU28" s="188">
        <f t="shared" si="126"/>
        <v>0</v>
      </c>
      <c r="CW28" s="80"/>
      <c r="CX28" s="136">
        <f t="shared" si="0"/>
        <v>464.1514000880419</v>
      </c>
      <c r="CY28" s="134">
        <v>11</v>
      </c>
      <c r="DA28" s="136">
        <f t="shared" si="1"/>
        <v>1742.3859791446948</v>
      </c>
      <c r="DB28" s="134">
        <v>11</v>
      </c>
      <c r="DD28" s="136">
        <f t="shared" si="2"/>
        <v>782.63260695262522</v>
      </c>
      <c r="DE28" s="134">
        <v>11</v>
      </c>
      <c r="DG28" s="136">
        <f t="shared" si="3"/>
        <v>0</v>
      </c>
      <c r="DH28" s="134">
        <v>11</v>
      </c>
      <c r="DJ28" s="136">
        <f t="shared" si="4"/>
        <v>0</v>
      </c>
      <c r="DK28" s="134">
        <v>11</v>
      </c>
      <c r="DM28" s="136">
        <f t="shared" si="5"/>
        <v>0</v>
      </c>
      <c r="DN28" s="134">
        <v>11</v>
      </c>
      <c r="DP28" s="136">
        <f t="shared" si="6"/>
        <v>0</v>
      </c>
      <c r="DQ28" s="134">
        <v>11</v>
      </c>
      <c r="DS28" s="136">
        <f t="shared" si="7"/>
        <v>0</v>
      </c>
      <c r="DT28" s="134">
        <v>11</v>
      </c>
      <c r="DV28" s="136">
        <f t="shared" si="8"/>
        <v>0</v>
      </c>
      <c r="DW28" s="134">
        <v>11</v>
      </c>
      <c r="DY28" s="136">
        <f t="shared" si="9"/>
        <v>0</v>
      </c>
      <c r="DZ28" s="134">
        <v>11</v>
      </c>
      <c r="EB28" s="136">
        <f t="shared" si="10"/>
        <v>0</v>
      </c>
      <c r="EC28" s="134">
        <v>11</v>
      </c>
      <c r="EE28" s="136">
        <f t="shared" si="11"/>
        <v>0</v>
      </c>
      <c r="EF28" s="134">
        <v>11</v>
      </c>
      <c r="EH28" s="136">
        <f t="shared" si="12"/>
        <v>0</v>
      </c>
      <c r="EI28" s="134">
        <v>11</v>
      </c>
      <c r="EK28" s="136">
        <f t="shared" si="13"/>
        <v>0</v>
      </c>
      <c r="EL28" s="134">
        <v>11</v>
      </c>
      <c r="EN28" s="136">
        <f t="shared" si="14"/>
        <v>0</v>
      </c>
      <c r="EO28" s="134">
        <v>11</v>
      </c>
      <c r="EQ28" s="136">
        <f t="shared" si="15"/>
        <v>0</v>
      </c>
      <c r="ER28" s="134">
        <v>11</v>
      </c>
      <c r="ET28" s="136">
        <f t="shared" si="16"/>
        <v>0</v>
      </c>
      <c r="EU28" s="134">
        <v>11</v>
      </c>
      <c r="EW28" s="136">
        <f t="shared" si="17"/>
        <v>0</v>
      </c>
      <c r="EX28" s="134">
        <v>11</v>
      </c>
      <c r="EZ28" s="136">
        <f t="shared" si="18"/>
        <v>0</v>
      </c>
      <c r="FA28" s="134">
        <v>11</v>
      </c>
      <c r="FC28" s="136">
        <f t="shared" si="19"/>
        <v>0</v>
      </c>
      <c r="FD28" s="134">
        <v>11</v>
      </c>
      <c r="FF28" s="136">
        <f t="shared" si="20"/>
        <v>0</v>
      </c>
      <c r="FG28" s="134">
        <v>11</v>
      </c>
      <c r="FI28" s="136">
        <f t="shared" si="21"/>
        <v>0</v>
      </c>
      <c r="FJ28" s="134">
        <v>11</v>
      </c>
      <c r="FL28" s="136">
        <f t="shared" si="22"/>
        <v>0</v>
      </c>
      <c r="FM28" s="134">
        <v>11</v>
      </c>
      <c r="FO28" s="136">
        <f t="shared" si="23"/>
        <v>0</v>
      </c>
      <c r="FP28" s="134">
        <v>11</v>
      </c>
      <c r="FR28" s="136">
        <f t="shared" si="24"/>
        <v>0</v>
      </c>
      <c r="FS28" s="134">
        <v>11</v>
      </c>
      <c r="FU28" s="136">
        <f t="shared" si="25"/>
        <v>0</v>
      </c>
      <c r="FV28" s="134">
        <v>11</v>
      </c>
      <c r="FX28" s="136">
        <f t="shared" si="26"/>
        <v>0</v>
      </c>
      <c r="FY28" s="134">
        <v>11</v>
      </c>
      <c r="GA28" s="136">
        <f t="shared" si="27"/>
        <v>0</v>
      </c>
      <c r="GB28" s="134">
        <v>11</v>
      </c>
      <c r="GD28" s="136">
        <f t="shared" si="28"/>
        <v>0</v>
      </c>
      <c r="GE28" s="134">
        <v>11</v>
      </c>
      <c r="GG28" s="136">
        <f t="shared" si="29"/>
        <v>0</v>
      </c>
      <c r="GH28" s="134">
        <v>11</v>
      </c>
      <c r="GJ28" s="136">
        <f t="shared" si="30"/>
        <v>0</v>
      </c>
      <c r="GK28" s="134">
        <v>11</v>
      </c>
      <c r="GM28" s="136">
        <f t="shared" si="31"/>
        <v>0</v>
      </c>
      <c r="GN28" s="134">
        <v>11</v>
      </c>
    </row>
    <row r="29" spans="1:207" s="61" customFormat="1" x14ac:dyDescent="0.25">
      <c r="A29" s="99">
        <f t="shared" si="32"/>
        <v>3015.6680103584008</v>
      </c>
      <c r="B29" s="99">
        <f t="shared" si="33"/>
        <v>325</v>
      </c>
      <c r="C29" s="57">
        <v>12</v>
      </c>
      <c r="D29" s="98">
        <f t="shared" si="35"/>
        <v>260</v>
      </c>
      <c r="E29" s="58">
        <f t="shared" si="127"/>
        <v>208.57468042328281</v>
      </c>
      <c r="F29" s="58"/>
      <c r="G29" s="59">
        <f t="shared" si="36"/>
        <v>40</v>
      </c>
      <c r="H29" s="60">
        <f>IF((H28-G29)&lt;=0.0001,0,(H28-G29)*(1+(H$15/12)))</f>
        <v>1719.4098389361418</v>
      </c>
      <c r="I29" s="58">
        <f t="shared" si="95"/>
        <v>0</v>
      </c>
      <c r="J29" s="58">
        <f t="shared" si="37"/>
        <v>25</v>
      </c>
      <c r="K29" s="58">
        <f t="shared" si="38"/>
        <v>762.68349099897603</v>
      </c>
      <c r="L29" s="58">
        <f t="shared" si="96"/>
        <v>0</v>
      </c>
      <c r="M29" s="59">
        <f t="shared" si="39"/>
        <v>0</v>
      </c>
      <c r="N29" s="60">
        <f t="shared" si="40"/>
        <v>0</v>
      </c>
      <c r="O29" s="58">
        <f t="shared" si="97"/>
        <v>0</v>
      </c>
      <c r="P29" s="58">
        <f t="shared" si="41"/>
        <v>0</v>
      </c>
      <c r="Q29" s="58">
        <f t="shared" si="42"/>
        <v>0</v>
      </c>
      <c r="R29" s="58">
        <f t="shared" si="98"/>
        <v>0</v>
      </c>
      <c r="S29" s="59">
        <f t="shared" si="43"/>
        <v>0</v>
      </c>
      <c r="T29" s="60">
        <f t="shared" si="99"/>
        <v>0</v>
      </c>
      <c r="U29" s="58">
        <f t="shared" si="100"/>
        <v>0</v>
      </c>
      <c r="V29" s="58">
        <f t="shared" si="44"/>
        <v>0</v>
      </c>
      <c r="W29" s="58">
        <f t="shared" si="45"/>
        <v>0</v>
      </c>
      <c r="X29" s="58">
        <f t="shared" si="101"/>
        <v>0</v>
      </c>
      <c r="Y29" s="59">
        <f t="shared" si="46"/>
        <v>0</v>
      </c>
      <c r="Z29" s="60">
        <f t="shared" si="47"/>
        <v>0</v>
      </c>
      <c r="AA29" s="58">
        <f t="shared" si="102"/>
        <v>0</v>
      </c>
      <c r="AB29" s="97"/>
      <c r="AC29" s="197">
        <f t="shared" si="48"/>
        <v>0</v>
      </c>
      <c r="AD29" s="197">
        <f t="shared" si="103"/>
        <v>0</v>
      </c>
      <c r="AE29" s="198">
        <f t="shared" si="49"/>
        <v>0</v>
      </c>
      <c r="AF29" s="199">
        <f t="shared" si="50"/>
        <v>0</v>
      </c>
      <c r="AG29" s="197">
        <f t="shared" si="104"/>
        <v>0</v>
      </c>
      <c r="AH29" s="197">
        <f t="shared" si="51"/>
        <v>0</v>
      </c>
      <c r="AI29" s="197">
        <f t="shared" si="52"/>
        <v>0</v>
      </c>
      <c r="AJ29" s="197">
        <f t="shared" si="105"/>
        <v>0</v>
      </c>
      <c r="AK29" s="198">
        <f t="shared" si="53"/>
        <v>0</v>
      </c>
      <c r="AL29" s="199">
        <f t="shared" si="54"/>
        <v>0</v>
      </c>
      <c r="AM29" s="197">
        <f t="shared" si="106"/>
        <v>0</v>
      </c>
      <c r="AN29" s="197">
        <f t="shared" si="55"/>
        <v>0</v>
      </c>
      <c r="AO29" s="197">
        <f t="shared" si="56"/>
        <v>0</v>
      </c>
      <c r="AP29" s="197">
        <f t="shared" si="107"/>
        <v>0</v>
      </c>
      <c r="AQ29" s="198">
        <f t="shared" si="57"/>
        <v>0</v>
      </c>
      <c r="AR29" s="199">
        <f t="shared" si="58"/>
        <v>0</v>
      </c>
      <c r="AS29" s="197">
        <f t="shared" si="108"/>
        <v>0</v>
      </c>
      <c r="AT29" s="197">
        <f t="shared" si="59"/>
        <v>0</v>
      </c>
      <c r="AU29" s="197">
        <f t="shared" si="60"/>
        <v>0</v>
      </c>
      <c r="AV29" s="197">
        <f t="shared" si="109"/>
        <v>0</v>
      </c>
      <c r="AW29" s="198">
        <f t="shared" si="61"/>
        <v>0</v>
      </c>
      <c r="AX29" s="199">
        <f t="shared" si="62"/>
        <v>0</v>
      </c>
      <c r="AY29" s="197">
        <f t="shared" si="110"/>
        <v>0</v>
      </c>
      <c r="AZ29" s="198">
        <f t="shared" si="63"/>
        <v>0</v>
      </c>
      <c r="BA29" s="199">
        <f t="shared" si="64"/>
        <v>0</v>
      </c>
      <c r="BB29" s="199">
        <f t="shared" si="111"/>
        <v>0</v>
      </c>
      <c r="BC29" s="198">
        <f t="shared" si="65"/>
        <v>0</v>
      </c>
      <c r="BD29" s="199">
        <f t="shared" si="66"/>
        <v>0</v>
      </c>
      <c r="BE29" s="199">
        <f t="shared" si="112"/>
        <v>0</v>
      </c>
      <c r="BF29" s="198">
        <f t="shared" si="67"/>
        <v>0</v>
      </c>
      <c r="BG29" s="199">
        <f t="shared" si="68"/>
        <v>0</v>
      </c>
      <c r="BH29" s="199">
        <f t="shared" si="113"/>
        <v>0</v>
      </c>
      <c r="BI29" s="198">
        <f t="shared" si="69"/>
        <v>0</v>
      </c>
      <c r="BJ29" s="199">
        <f t="shared" si="70"/>
        <v>0</v>
      </c>
      <c r="BK29" s="199">
        <f t="shared" si="114"/>
        <v>0</v>
      </c>
      <c r="BL29" s="198">
        <f t="shared" si="71"/>
        <v>0</v>
      </c>
      <c r="BM29" s="199">
        <f t="shared" si="72"/>
        <v>0</v>
      </c>
      <c r="BN29" s="199">
        <f t="shared" si="115"/>
        <v>0</v>
      </c>
      <c r="BO29" s="198">
        <f t="shared" si="73"/>
        <v>0</v>
      </c>
      <c r="BP29" s="199">
        <f t="shared" si="74"/>
        <v>0</v>
      </c>
      <c r="BQ29" s="199">
        <f t="shared" si="116"/>
        <v>0</v>
      </c>
      <c r="BR29" s="198">
        <f t="shared" si="75"/>
        <v>0</v>
      </c>
      <c r="BS29" s="199">
        <f t="shared" si="76"/>
        <v>0</v>
      </c>
      <c r="BT29" s="199">
        <f t="shared" si="117"/>
        <v>0</v>
      </c>
      <c r="BU29" s="198">
        <f t="shared" si="77"/>
        <v>0</v>
      </c>
      <c r="BV29" s="199">
        <f t="shared" si="78"/>
        <v>0</v>
      </c>
      <c r="BW29" s="199">
        <f t="shared" si="118"/>
        <v>0</v>
      </c>
      <c r="BX29" s="198">
        <f t="shared" si="79"/>
        <v>0</v>
      </c>
      <c r="BY29" s="199">
        <f t="shared" si="80"/>
        <v>0</v>
      </c>
      <c r="BZ29" s="199">
        <f t="shared" si="119"/>
        <v>0</v>
      </c>
      <c r="CA29" s="198">
        <f t="shared" si="81"/>
        <v>0</v>
      </c>
      <c r="CB29" s="199">
        <f t="shared" si="82"/>
        <v>0</v>
      </c>
      <c r="CC29" s="199">
        <f t="shared" si="120"/>
        <v>0</v>
      </c>
      <c r="CD29" s="198">
        <f t="shared" si="83"/>
        <v>0</v>
      </c>
      <c r="CE29" s="199">
        <f t="shared" si="84"/>
        <v>0</v>
      </c>
      <c r="CF29" s="199">
        <f t="shared" si="121"/>
        <v>0</v>
      </c>
      <c r="CG29" s="198">
        <f t="shared" si="85"/>
        <v>0</v>
      </c>
      <c r="CH29" s="199">
        <f t="shared" si="86"/>
        <v>0</v>
      </c>
      <c r="CI29" s="199">
        <f t="shared" si="122"/>
        <v>0</v>
      </c>
      <c r="CJ29" s="198">
        <f t="shared" si="87"/>
        <v>0</v>
      </c>
      <c r="CK29" s="199">
        <f t="shared" si="88"/>
        <v>0</v>
      </c>
      <c r="CL29" s="199">
        <f t="shared" si="123"/>
        <v>0</v>
      </c>
      <c r="CM29" s="198">
        <f t="shared" si="89"/>
        <v>0</v>
      </c>
      <c r="CN29" s="199">
        <f t="shared" si="90"/>
        <v>0</v>
      </c>
      <c r="CO29" s="199">
        <f t="shared" si="124"/>
        <v>0</v>
      </c>
      <c r="CP29" s="198">
        <f t="shared" si="91"/>
        <v>0</v>
      </c>
      <c r="CQ29" s="199">
        <f t="shared" si="92"/>
        <v>0</v>
      </c>
      <c r="CR29" s="199">
        <f t="shared" si="125"/>
        <v>0</v>
      </c>
      <c r="CS29" s="198">
        <f t="shared" si="93"/>
        <v>0</v>
      </c>
      <c r="CT29" s="199">
        <f t="shared" si="94"/>
        <v>0</v>
      </c>
      <c r="CU29" s="199">
        <f t="shared" si="126"/>
        <v>0</v>
      </c>
      <c r="CV29" s="97"/>
      <c r="CW29" s="97"/>
      <c r="CX29" s="136">
        <f t="shared" si="0"/>
        <v>208.57468042328281</v>
      </c>
      <c r="CY29" s="134">
        <v>12</v>
      </c>
      <c r="CZ29" s="134"/>
      <c r="DA29" s="136">
        <f t="shared" si="1"/>
        <v>1719.4098389361418</v>
      </c>
      <c r="DB29" s="134">
        <v>12</v>
      </c>
      <c r="DC29" s="134"/>
      <c r="DD29" s="136">
        <f t="shared" si="2"/>
        <v>762.68349099897603</v>
      </c>
      <c r="DE29" s="134">
        <v>12</v>
      </c>
      <c r="DF29" s="134"/>
      <c r="DG29" s="136">
        <f t="shared" si="3"/>
        <v>0</v>
      </c>
      <c r="DH29" s="134">
        <v>12</v>
      </c>
      <c r="DI29" s="134"/>
      <c r="DJ29" s="136">
        <f t="shared" si="4"/>
        <v>0</v>
      </c>
      <c r="DK29" s="134">
        <v>12</v>
      </c>
      <c r="DL29" s="134"/>
      <c r="DM29" s="136">
        <f t="shared" si="5"/>
        <v>0</v>
      </c>
      <c r="DN29" s="134">
        <v>12</v>
      </c>
      <c r="DO29" s="134"/>
      <c r="DP29" s="136">
        <f t="shared" si="6"/>
        <v>0</v>
      </c>
      <c r="DQ29" s="134">
        <v>12</v>
      </c>
      <c r="DR29" s="134"/>
      <c r="DS29" s="136">
        <f t="shared" si="7"/>
        <v>0</v>
      </c>
      <c r="DT29" s="134">
        <v>12</v>
      </c>
      <c r="DU29" s="134"/>
      <c r="DV29" s="136">
        <f t="shared" si="8"/>
        <v>0</v>
      </c>
      <c r="DW29" s="134">
        <v>12</v>
      </c>
      <c r="DX29" s="134"/>
      <c r="DY29" s="136">
        <f t="shared" si="9"/>
        <v>0</v>
      </c>
      <c r="DZ29" s="134">
        <v>12</v>
      </c>
      <c r="EA29" s="134"/>
      <c r="EB29" s="136">
        <f t="shared" si="10"/>
        <v>0</v>
      </c>
      <c r="EC29" s="134">
        <v>12</v>
      </c>
      <c r="ED29" s="134"/>
      <c r="EE29" s="136">
        <f t="shared" si="11"/>
        <v>0</v>
      </c>
      <c r="EF29" s="134">
        <v>12</v>
      </c>
      <c r="EG29" s="134"/>
      <c r="EH29" s="136">
        <f t="shared" si="12"/>
        <v>0</v>
      </c>
      <c r="EI29" s="134">
        <v>12</v>
      </c>
      <c r="EJ29" s="134"/>
      <c r="EK29" s="136">
        <f t="shared" si="13"/>
        <v>0</v>
      </c>
      <c r="EL29" s="134">
        <v>12</v>
      </c>
      <c r="EM29" s="134"/>
      <c r="EN29" s="136">
        <f t="shared" si="14"/>
        <v>0</v>
      </c>
      <c r="EO29" s="134">
        <v>12</v>
      </c>
      <c r="EP29" s="134"/>
      <c r="EQ29" s="136">
        <f t="shared" si="15"/>
        <v>0</v>
      </c>
      <c r="ER29" s="134">
        <v>12</v>
      </c>
      <c r="ES29" s="134"/>
      <c r="ET29" s="136">
        <f t="shared" si="16"/>
        <v>0</v>
      </c>
      <c r="EU29" s="134">
        <v>12</v>
      </c>
      <c r="EV29" s="134"/>
      <c r="EW29" s="136">
        <f t="shared" si="17"/>
        <v>0</v>
      </c>
      <c r="EX29" s="134">
        <v>12</v>
      </c>
      <c r="EY29" s="134"/>
      <c r="EZ29" s="136">
        <f t="shared" si="18"/>
        <v>0</v>
      </c>
      <c r="FA29" s="134">
        <v>12</v>
      </c>
      <c r="FB29" s="134"/>
      <c r="FC29" s="136">
        <f t="shared" si="19"/>
        <v>0</v>
      </c>
      <c r="FD29" s="134">
        <v>12</v>
      </c>
      <c r="FE29" s="134"/>
      <c r="FF29" s="136">
        <f t="shared" si="20"/>
        <v>0</v>
      </c>
      <c r="FG29" s="134">
        <v>12</v>
      </c>
      <c r="FH29" s="134"/>
      <c r="FI29" s="136">
        <f t="shared" si="21"/>
        <v>0</v>
      </c>
      <c r="FJ29" s="134">
        <v>12</v>
      </c>
      <c r="FK29" s="134"/>
      <c r="FL29" s="136">
        <f t="shared" si="22"/>
        <v>0</v>
      </c>
      <c r="FM29" s="134">
        <v>12</v>
      </c>
      <c r="FN29" s="134"/>
      <c r="FO29" s="136">
        <f t="shared" si="23"/>
        <v>0</v>
      </c>
      <c r="FP29" s="134">
        <v>12</v>
      </c>
      <c r="FQ29" s="134"/>
      <c r="FR29" s="136">
        <f t="shared" si="24"/>
        <v>0</v>
      </c>
      <c r="FS29" s="134">
        <v>12</v>
      </c>
      <c r="FT29" s="134"/>
      <c r="FU29" s="136">
        <f t="shared" si="25"/>
        <v>0</v>
      </c>
      <c r="FV29" s="134">
        <v>12</v>
      </c>
      <c r="FW29" s="134"/>
      <c r="FX29" s="136">
        <f t="shared" si="26"/>
        <v>0</v>
      </c>
      <c r="FY29" s="134">
        <v>12</v>
      </c>
      <c r="FZ29" s="134"/>
      <c r="GA29" s="136">
        <f t="shared" si="27"/>
        <v>0</v>
      </c>
      <c r="GB29" s="134">
        <v>12</v>
      </c>
      <c r="GC29" s="134"/>
      <c r="GD29" s="136">
        <f t="shared" si="28"/>
        <v>0</v>
      </c>
      <c r="GE29" s="134">
        <v>12</v>
      </c>
      <c r="GF29" s="134"/>
      <c r="GG29" s="136">
        <f t="shared" si="29"/>
        <v>0</v>
      </c>
      <c r="GH29" s="134">
        <v>12</v>
      </c>
      <c r="GI29" s="134"/>
      <c r="GJ29" s="136">
        <f t="shared" si="30"/>
        <v>0</v>
      </c>
      <c r="GK29" s="134">
        <v>12</v>
      </c>
      <c r="GL29" s="134"/>
      <c r="GM29" s="136">
        <f t="shared" si="31"/>
        <v>0</v>
      </c>
      <c r="GN29" s="134">
        <v>12</v>
      </c>
      <c r="GO29" s="134"/>
      <c r="GP29" s="134"/>
      <c r="GQ29" s="134"/>
      <c r="GR29" s="134"/>
      <c r="GS29" s="134"/>
      <c r="GT29" s="134"/>
      <c r="GU29" s="134"/>
      <c r="GV29" s="134"/>
      <c r="GW29" s="134"/>
      <c r="GX29" s="134"/>
      <c r="GY29" s="134"/>
    </row>
    <row r="30" spans="1:207" x14ac:dyDescent="0.25">
      <c r="A30" s="99">
        <f t="shared" si="32"/>
        <v>2711.865745491988</v>
      </c>
      <c r="B30" s="99">
        <f t="shared" si="33"/>
        <v>325</v>
      </c>
      <c r="C30" s="53">
        <v>13</v>
      </c>
      <c r="D30" s="54">
        <f t="shared" si="35"/>
        <v>208.57468042328281</v>
      </c>
      <c r="E30" s="3">
        <f t="shared" si="127"/>
        <v>0</v>
      </c>
      <c r="F30" s="3"/>
      <c r="G30" s="55">
        <f t="shared" si="36"/>
        <v>91.425319576717186</v>
      </c>
      <c r="H30" s="56">
        <f t="shared" si="34"/>
        <v>1644.2643645530188</v>
      </c>
      <c r="I30" s="3">
        <f t="shared" si="95"/>
        <v>0</v>
      </c>
      <c r="J30" s="3">
        <f t="shared" si="37"/>
        <v>25</v>
      </c>
      <c r="K30" s="3">
        <f t="shared" si="38"/>
        <v>742.6013809389691</v>
      </c>
      <c r="L30" s="3">
        <f t="shared" si="96"/>
        <v>0</v>
      </c>
      <c r="M30" s="55">
        <f t="shared" si="39"/>
        <v>0</v>
      </c>
      <c r="N30" s="56">
        <f t="shared" si="40"/>
        <v>0</v>
      </c>
      <c r="O30" s="3">
        <f t="shared" si="97"/>
        <v>0</v>
      </c>
      <c r="P30" s="3">
        <f t="shared" si="41"/>
        <v>0</v>
      </c>
      <c r="Q30" s="3">
        <f t="shared" si="42"/>
        <v>0</v>
      </c>
      <c r="R30" s="3">
        <f t="shared" si="98"/>
        <v>0</v>
      </c>
      <c r="S30" s="55">
        <f t="shared" si="43"/>
        <v>0</v>
      </c>
      <c r="T30" s="56">
        <f t="shared" si="99"/>
        <v>0</v>
      </c>
      <c r="U30" s="3">
        <f t="shared" si="100"/>
        <v>0</v>
      </c>
      <c r="V30" s="3">
        <f t="shared" si="44"/>
        <v>0</v>
      </c>
      <c r="W30" s="3">
        <f t="shared" si="45"/>
        <v>0</v>
      </c>
      <c r="X30" s="3">
        <f t="shared" si="101"/>
        <v>0</v>
      </c>
      <c r="Y30" s="55">
        <f t="shared" si="46"/>
        <v>0</v>
      </c>
      <c r="Z30" s="56">
        <f t="shared" si="47"/>
        <v>0</v>
      </c>
      <c r="AA30" s="3">
        <f t="shared" si="102"/>
        <v>0</v>
      </c>
      <c r="AC30" s="82">
        <f t="shared" si="48"/>
        <v>0</v>
      </c>
      <c r="AD30" s="82">
        <f t="shared" si="103"/>
        <v>0</v>
      </c>
      <c r="AE30" s="196">
        <f t="shared" si="49"/>
        <v>0</v>
      </c>
      <c r="AF30" s="188">
        <f t="shared" si="50"/>
        <v>0</v>
      </c>
      <c r="AG30" s="82">
        <f t="shared" si="104"/>
        <v>0</v>
      </c>
      <c r="AH30" s="82">
        <f t="shared" si="51"/>
        <v>0</v>
      </c>
      <c r="AI30" s="82">
        <f t="shared" si="52"/>
        <v>0</v>
      </c>
      <c r="AJ30" s="82">
        <f t="shared" si="105"/>
        <v>0</v>
      </c>
      <c r="AK30" s="196">
        <f t="shared" si="53"/>
        <v>0</v>
      </c>
      <c r="AL30" s="188">
        <f t="shared" si="54"/>
        <v>0</v>
      </c>
      <c r="AM30" s="82">
        <f t="shared" si="106"/>
        <v>0</v>
      </c>
      <c r="AN30" s="82">
        <f t="shared" si="55"/>
        <v>0</v>
      </c>
      <c r="AO30" s="82">
        <f t="shared" si="56"/>
        <v>0</v>
      </c>
      <c r="AP30" s="82">
        <f t="shared" si="107"/>
        <v>0</v>
      </c>
      <c r="AQ30" s="196">
        <f t="shared" si="57"/>
        <v>0</v>
      </c>
      <c r="AR30" s="188">
        <f t="shared" si="58"/>
        <v>0</v>
      </c>
      <c r="AS30" s="82">
        <f t="shared" si="108"/>
        <v>0</v>
      </c>
      <c r="AT30" s="82">
        <f t="shared" si="59"/>
        <v>0</v>
      </c>
      <c r="AU30" s="82">
        <f t="shared" si="60"/>
        <v>0</v>
      </c>
      <c r="AV30" s="82">
        <f t="shared" si="109"/>
        <v>0</v>
      </c>
      <c r="AW30" s="196">
        <f t="shared" si="61"/>
        <v>0</v>
      </c>
      <c r="AX30" s="188">
        <f t="shared" si="62"/>
        <v>0</v>
      </c>
      <c r="AY30" s="82">
        <f t="shared" si="110"/>
        <v>0</v>
      </c>
      <c r="AZ30" s="196">
        <f t="shared" si="63"/>
        <v>0</v>
      </c>
      <c r="BA30" s="188">
        <f t="shared" si="64"/>
        <v>0</v>
      </c>
      <c r="BB30" s="188">
        <f t="shared" si="111"/>
        <v>0</v>
      </c>
      <c r="BC30" s="196">
        <f t="shared" si="65"/>
        <v>0</v>
      </c>
      <c r="BD30" s="188">
        <f t="shared" si="66"/>
        <v>0</v>
      </c>
      <c r="BE30" s="188">
        <f t="shared" si="112"/>
        <v>0</v>
      </c>
      <c r="BF30" s="196">
        <f t="shared" si="67"/>
        <v>0</v>
      </c>
      <c r="BG30" s="188">
        <f t="shared" si="68"/>
        <v>0</v>
      </c>
      <c r="BH30" s="188">
        <f t="shared" si="113"/>
        <v>0</v>
      </c>
      <c r="BI30" s="196">
        <f t="shared" si="69"/>
        <v>0</v>
      </c>
      <c r="BJ30" s="188">
        <f t="shared" si="70"/>
        <v>0</v>
      </c>
      <c r="BK30" s="188">
        <f t="shared" si="114"/>
        <v>0</v>
      </c>
      <c r="BL30" s="196">
        <f t="shared" si="71"/>
        <v>0</v>
      </c>
      <c r="BM30" s="188">
        <f t="shared" si="72"/>
        <v>0</v>
      </c>
      <c r="BN30" s="188">
        <f t="shared" si="115"/>
        <v>0</v>
      </c>
      <c r="BO30" s="196">
        <f t="shared" si="73"/>
        <v>0</v>
      </c>
      <c r="BP30" s="188">
        <f t="shared" si="74"/>
        <v>0</v>
      </c>
      <c r="BQ30" s="188">
        <f t="shared" si="116"/>
        <v>0</v>
      </c>
      <c r="BR30" s="196">
        <f t="shared" si="75"/>
        <v>0</v>
      </c>
      <c r="BS30" s="188">
        <f t="shared" si="76"/>
        <v>0</v>
      </c>
      <c r="BT30" s="188">
        <f t="shared" si="117"/>
        <v>0</v>
      </c>
      <c r="BU30" s="196">
        <f t="shared" si="77"/>
        <v>0</v>
      </c>
      <c r="BV30" s="188">
        <f t="shared" si="78"/>
        <v>0</v>
      </c>
      <c r="BW30" s="188">
        <f t="shared" si="118"/>
        <v>0</v>
      </c>
      <c r="BX30" s="196">
        <f t="shared" si="79"/>
        <v>0</v>
      </c>
      <c r="BY30" s="188">
        <f t="shared" si="80"/>
        <v>0</v>
      </c>
      <c r="BZ30" s="188">
        <f t="shared" si="119"/>
        <v>0</v>
      </c>
      <c r="CA30" s="196">
        <f t="shared" si="81"/>
        <v>0</v>
      </c>
      <c r="CB30" s="188">
        <f t="shared" si="82"/>
        <v>0</v>
      </c>
      <c r="CC30" s="188">
        <f t="shared" si="120"/>
        <v>0</v>
      </c>
      <c r="CD30" s="196">
        <f t="shared" si="83"/>
        <v>0</v>
      </c>
      <c r="CE30" s="188">
        <f t="shared" si="84"/>
        <v>0</v>
      </c>
      <c r="CF30" s="188">
        <f t="shared" si="121"/>
        <v>0</v>
      </c>
      <c r="CG30" s="196">
        <f t="shared" si="85"/>
        <v>0</v>
      </c>
      <c r="CH30" s="188">
        <f t="shared" si="86"/>
        <v>0</v>
      </c>
      <c r="CI30" s="188">
        <f t="shared" si="122"/>
        <v>0</v>
      </c>
      <c r="CJ30" s="196">
        <f t="shared" si="87"/>
        <v>0</v>
      </c>
      <c r="CK30" s="188">
        <f t="shared" si="88"/>
        <v>0</v>
      </c>
      <c r="CL30" s="188">
        <f t="shared" si="123"/>
        <v>0</v>
      </c>
      <c r="CM30" s="196">
        <f t="shared" si="89"/>
        <v>0</v>
      </c>
      <c r="CN30" s="188">
        <f t="shared" si="90"/>
        <v>0</v>
      </c>
      <c r="CO30" s="188">
        <f t="shared" si="124"/>
        <v>0</v>
      </c>
      <c r="CP30" s="196">
        <f t="shared" si="91"/>
        <v>0</v>
      </c>
      <c r="CQ30" s="188">
        <f t="shared" si="92"/>
        <v>0</v>
      </c>
      <c r="CR30" s="188">
        <f t="shared" si="125"/>
        <v>0</v>
      </c>
      <c r="CS30" s="196">
        <f t="shared" si="93"/>
        <v>0</v>
      </c>
      <c r="CT30" s="188">
        <f t="shared" si="94"/>
        <v>0</v>
      </c>
      <c r="CU30" s="188">
        <f t="shared" si="126"/>
        <v>0</v>
      </c>
      <c r="CW30" s="80"/>
      <c r="CX30" s="136">
        <f t="shared" si="0"/>
        <v>0</v>
      </c>
      <c r="CY30" s="134">
        <v>13</v>
      </c>
      <c r="DA30" s="136">
        <f t="shared" si="1"/>
        <v>1644.2643645530188</v>
      </c>
      <c r="DB30" s="134">
        <v>13</v>
      </c>
      <c r="DD30" s="136">
        <f t="shared" si="2"/>
        <v>742.6013809389691</v>
      </c>
      <c r="DE30" s="134">
        <v>13</v>
      </c>
      <c r="DG30" s="136">
        <f t="shared" si="3"/>
        <v>0</v>
      </c>
      <c r="DH30" s="134">
        <v>13</v>
      </c>
      <c r="DJ30" s="136">
        <f t="shared" si="4"/>
        <v>0</v>
      </c>
      <c r="DK30" s="134">
        <v>13</v>
      </c>
      <c r="DM30" s="136">
        <f t="shared" si="5"/>
        <v>0</v>
      </c>
      <c r="DN30" s="134">
        <v>13</v>
      </c>
      <c r="DP30" s="136">
        <f t="shared" si="6"/>
        <v>0</v>
      </c>
      <c r="DQ30" s="134">
        <v>13</v>
      </c>
      <c r="DS30" s="136">
        <f t="shared" si="7"/>
        <v>0</v>
      </c>
      <c r="DT30" s="134">
        <v>13</v>
      </c>
      <c r="DV30" s="136">
        <f t="shared" si="8"/>
        <v>0</v>
      </c>
      <c r="DW30" s="134">
        <v>13</v>
      </c>
      <c r="DY30" s="136">
        <f t="shared" si="9"/>
        <v>0</v>
      </c>
      <c r="DZ30" s="134">
        <v>13</v>
      </c>
      <c r="EB30" s="136">
        <f t="shared" si="10"/>
        <v>0</v>
      </c>
      <c r="EC30" s="134">
        <v>13</v>
      </c>
      <c r="EE30" s="136">
        <f t="shared" si="11"/>
        <v>0</v>
      </c>
      <c r="EF30" s="134">
        <v>13</v>
      </c>
      <c r="EH30" s="136">
        <f t="shared" si="12"/>
        <v>0</v>
      </c>
      <c r="EI30" s="134">
        <v>13</v>
      </c>
      <c r="EK30" s="136">
        <f t="shared" si="13"/>
        <v>0</v>
      </c>
      <c r="EL30" s="134">
        <v>13</v>
      </c>
      <c r="EN30" s="136">
        <f t="shared" si="14"/>
        <v>0</v>
      </c>
      <c r="EO30" s="134">
        <v>13</v>
      </c>
      <c r="EQ30" s="136">
        <f t="shared" si="15"/>
        <v>0</v>
      </c>
      <c r="ER30" s="134">
        <v>13</v>
      </c>
      <c r="ET30" s="136">
        <f t="shared" si="16"/>
        <v>0</v>
      </c>
      <c r="EU30" s="134">
        <v>13</v>
      </c>
      <c r="EW30" s="136">
        <f t="shared" si="17"/>
        <v>0</v>
      </c>
      <c r="EX30" s="134">
        <v>13</v>
      </c>
      <c r="EZ30" s="136">
        <f t="shared" si="18"/>
        <v>0</v>
      </c>
      <c r="FA30" s="134">
        <v>13</v>
      </c>
      <c r="FC30" s="136">
        <f t="shared" si="19"/>
        <v>0</v>
      </c>
      <c r="FD30" s="134">
        <v>13</v>
      </c>
      <c r="FF30" s="136">
        <f t="shared" si="20"/>
        <v>0</v>
      </c>
      <c r="FG30" s="134">
        <v>13</v>
      </c>
      <c r="FI30" s="136">
        <f t="shared" si="21"/>
        <v>0</v>
      </c>
      <c r="FJ30" s="134">
        <v>13</v>
      </c>
      <c r="FL30" s="136">
        <f t="shared" si="22"/>
        <v>0</v>
      </c>
      <c r="FM30" s="134">
        <v>13</v>
      </c>
      <c r="FO30" s="136">
        <f t="shared" si="23"/>
        <v>0</v>
      </c>
      <c r="FP30" s="134">
        <v>13</v>
      </c>
      <c r="FR30" s="136">
        <f t="shared" si="24"/>
        <v>0</v>
      </c>
      <c r="FS30" s="134">
        <v>13</v>
      </c>
      <c r="FU30" s="136">
        <f t="shared" si="25"/>
        <v>0</v>
      </c>
      <c r="FV30" s="134">
        <v>13</v>
      </c>
      <c r="FX30" s="136">
        <f t="shared" si="26"/>
        <v>0</v>
      </c>
      <c r="FY30" s="134">
        <v>13</v>
      </c>
      <c r="GA30" s="136">
        <f t="shared" si="27"/>
        <v>0</v>
      </c>
      <c r="GB30" s="134">
        <v>13</v>
      </c>
      <c r="GD30" s="136">
        <f t="shared" si="28"/>
        <v>0</v>
      </c>
      <c r="GE30" s="134">
        <v>13</v>
      </c>
      <c r="GG30" s="136">
        <f t="shared" si="29"/>
        <v>0</v>
      </c>
      <c r="GH30" s="134">
        <v>13</v>
      </c>
      <c r="GJ30" s="136">
        <f t="shared" si="30"/>
        <v>0</v>
      </c>
      <c r="GK30" s="134">
        <v>13</v>
      </c>
      <c r="GM30" s="136">
        <f t="shared" si="31"/>
        <v>0</v>
      </c>
      <c r="GN30" s="134">
        <v>13</v>
      </c>
    </row>
    <row r="31" spans="1:207" x14ac:dyDescent="0.25">
      <c r="A31" s="99">
        <f t="shared" si="32"/>
        <v>2405.0923983437779</v>
      </c>
      <c r="B31" s="99">
        <f t="shared" si="33"/>
        <v>325</v>
      </c>
      <c r="C31" s="53">
        <v>14</v>
      </c>
      <c r="D31" s="54">
        <f t="shared" si="35"/>
        <v>0</v>
      </c>
      <c r="E31" s="3">
        <f t="shared" si="127"/>
        <v>0</v>
      </c>
      <c r="F31" s="3"/>
      <c r="G31" s="55">
        <f t="shared" si="36"/>
        <v>300</v>
      </c>
      <c r="H31" s="56">
        <f t="shared" si="34"/>
        <v>1357.7070081985489</v>
      </c>
      <c r="I31" s="3">
        <f t="shared" si="95"/>
        <v>0</v>
      </c>
      <c r="J31" s="3">
        <f t="shared" si="37"/>
        <v>25</v>
      </c>
      <c r="K31" s="3">
        <f t="shared" si="38"/>
        <v>722.38539014522883</v>
      </c>
      <c r="L31" s="3">
        <f t="shared" si="96"/>
        <v>0</v>
      </c>
      <c r="M31" s="55">
        <f t="shared" si="39"/>
        <v>0</v>
      </c>
      <c r="N31" s="56">
        <f t="shared" si="40"/>
        <v>0</v>
      </c>
      <c r="O31" s="3">
        <f t="shared" si="97"/>
        <v>0</v>
      </c>
      <c r="P31" s="3">
        <f t="shared" si="41"/>
        <v>0</v>
      </c>
      <c r="Q31" s="3">
        <f t="shared" si="42"/>
        <v>0</v>
      </c>
      <c r="R31" s="3">
        <f t="shared" si="98"/>
        <v>0</v>
      </c>
      <c r="S31" s="55">
        <f t="shared" si="43"/>
        <v>0</v>
      </c>
      <c r="T31" s="56">
        <f t="shared" si="99"/>
        <v>0</v>
      </c>
      <c r="U31" s="3">
        <f t="shared" si="100"/>
        <v>0</v>
      </c>
      <c r="V31" s="3">
        <f t="shared" si="44"/>
        <v>0</v>
      </c>
      <c r="W31" s="3">
        <f t="shared" si="45"/>
        <v>0</v>
      </c>
      <c r="X31" s="3">
        <f t="shared" si="101"/>
        <v>0</v>
      </c>
      <c r="Y31" s="55">
        <f t="shared" si="46"/>
        <v>0</v>
      </c>
      <c r="Z31" s="56">
        <f t="shared" si="47"/>
        <v>0</v>
      </c>
      <c r="AA31" s="3">
        <f t="shared" si="102"/>
        <v>0</v>
      </c>
      <c r="AC31" s="82">
        <f t="shared" si="48"/>
        <v>0</v>
      </c>
      <c r="AD31" s="82">
        <f t="shared" si="103"/>
        <v>0</v>
      </c>
      <c r="AE31" s="196">
        <f t="shared" si="49"/>
        <v>0</v>
      </c>
      <c r="AF31" s="188">
        <f t="shared" si="50"/>
        <v>0</v>
      </c>
      <c r="AG31" s="82">
        <f t="shared" si="104"/>
        <v>0</v>
      </c>
      <c r="AH31" s="82">
        <f t="shared" si="51"/>
        <v>0</v>
      </c>
      <c r="AI31" s="82">
        <f t="shared" si="52"/>
        <v>0</v>
      </c>
      <c r="AJ31" s="82">
        <f t="shared" si="105"/>
        <v>0</v>
      </c>
      <c r="AK31" s="196">
        <f t="shared" si="53"/>
        <v>0</v>
      </c>
      <c r="AL31" s="188">
        <f t="shared" si="54"/>
        <v>0</v>
      </c>
      <c r="AM31" s="82">
        <f t="shared" si="106"/>
        <v>0</v>
      </c>
      <c r="AN31" s="82">
        <f t="shared" si="55"/>
        <v>0</v>
      </c>
      <c r="AO31" s="82">
        <f t="shared" si="56"/>
        <v>0</v>
      </c>
      <c r="AP31" s="82">
        <f t="shared" si="107"/>
        <v>0</v>
      </c>
      <c r="AQ31" s="196">
        <f t="shared" si="57"/>
        <v>0</v>
      </c>
      <c r="AR31" s="188">
        <f t="shared" si="58"/>
        <v>0</v>
      </c>
      <c r="AS31" s="82">
        <f t="shared" si="108"/>
        <v>0</v>
      </c>
      <c r="AT31" s="82">
        <f t="shared" si="59"/>
        <v>0</v>
      </c>
      <c r="AU31" s="82">
        <f t="shared" si="60"/>
        <v>0</v>
      </c>
      <c r="AV31" s="82">
        <f t="shared" si="109"/>
        <v>0</v>
      </c>
      <c r="AW31" s="196">
        <f t="shared" si="61"/>
        <v>0</v>
      </c>
      <c r="AX31" s="188">
        <f t="shared" si="62"/>
        <v>0</v>
      </c>
      <c r="AY31" s="82">
        <f t="shared" si="110"/>
        <v>0</v>
      </c>
      <c r="AZ31" s="196">
        <f t="shared" si="63"/>
        <v>0</v>
      </c>
      <c r="BA31" s="188">
        <f t="shared" si="64"/>
        <v>0</v>
      </c>
      <c r="BB31" s="188">
        <f t="shared" si="111"/>
        <v>0</v>
      </c>
      <c r="BC31" s="196">
        <f t="shared" si="65"/>
        <v>0</v>
      </c>
      <c r="BD31" s="188">
        <f t="shared" si="66"/>
        <v>0</v>
      </c>
      <c r="BE31" s="188">
        <f t="shared" si="112"/>
        <v>0</v>
      </c>
      <c r="BF31" s="196">
        <f t="shared" si="67"/>
        <v>0</v>
      </c>
      <c r="BG31" s="188">
        <f t="shared" si="68"/>
        <v>0</v>
      </c>
      <c r="BH31" s="188">
        <f t="shared" si="113"/>
        <v>0</v>
      </c>
      <c r="BI31" s="196">
        <f t="shared" si="69"/>
        <v>0</v>
      </c>
      <c r="BJ31" s="188">
        <f t="shared" si="70"/>
        <v>0</v>
      </c>
      <c r="BK31" s="188">
        <f t="shared" si="114"/>
        <v>0</v>
      </c>
      <c r="BL31" s="196">
        <f t="shared" si="71"/>
        <v>0</v>
      </c>
      <c r="BM31" s="188">
        <f t="shared" si="72"/>
        <v>0</v>
      </c>
      <c r="BN31" s="188">
        <f t="shared" si="115"/>
        <v>0</v>
      </c>
      <c r="BO31" s="196">
        <f t="shared" si="73"/>
        <v>0</v>
      </c>
      <c r="BP31" s="188">
        <f t="shared" si="74"/>
        <v>0</v>
      </c>
      <c r="BQ31" s="188">
        <f t="shared" si="116"/>
        <v>0</v>
      </c>
      <c r="BR31" s="196">
        <f t="shared" si="75"/>
        <v>0</v>
      </c>
      <c r="BS31" s="188">
        <f t="shared" si="76"/>
        <v>0</v>
      </c>
      <c r="BT31" s="188">
        <f t="shared" si="117"/>
        <v>0</v>
      </c>
      <c r="BU31" s="196">
        <f t="shared" si="77"/>
        <v>0</v>
      </c>
      <c r="BV31" s="188">
        <f t="shared" si="78"/>
        <v>0</v>
      </c>
      <c r="BW31" s="188">
        <f t="shared" si="118"/>
        <v>0</v>
      </c>
      <c r="BX31" s="196">
        <f t="shared" si="79"/>
        <v>0</v>
      </c>
      <c r="BY31" s="188">
        <f t="shared" si="80"/>
        <v>0</v>
      </c>
      <c r="BZ31" s="188">
        <f t="shared" si="119"/>
        <v>0</v>
      </c>
      <c r="CA31" s="196">
        <f t="shared" si="81"/>
        <v>0</v>
      </c>
      <c r="CB31" s="188">
        <f t="shared" si="82"/>
        <v>0</v>
      </c>
      <c r="CC31" s="188">
        <f t="shared" si="120"/>
        <v>0</v>
      </c>
      <c r="CD31" s="196">
        <f t="shared" si="83"/>
        <v>0</v>
      </c>
      <c r="CE31" s="188">
        <f t="shared" si="84"/>
        <v>0</v>
      </c>
      <c r="CF31" s="188">
        <f t="shared" si="121"/>
        <v>0</v>
      </c>
      <c r="CG31" s="196">
        <f t="shared" si="85"/>
        <v>0</v>
      </c>
      <c r="CH31" s="188">
        <f t="shared" si="86"/>
        <v>0</v>
      </c>
      <c r="CI31" s="188">
        <f t="shared" si="122"/>
        <v>0</v>
      </c>
      <c r="CJ31" s="196">
        <f t="shared" si="87"/>
        <v>0</v>
      </c>
      <c r="CK31" s="188">
        <f t="shared" si="88"/>
        <v>0</v>
      </c>
      <c r="CL31" s="188">
        <f t="shared" si="123"/>
        <v>0</v>
      </c>
      <c r="CM31" s="196">
        <f t="shared" si="89"/>
        <v>0</v>
      </c>
      <c r="CN31" s="188">
        <f t="shared" si="90"/>
        <v>0</v>
      </c>
      <c r="CO31" s="188">
        <f t="shared" si="124"/>
        <v>0</v>
      </c>
      <c r="CP31" s="196">
        <f t="shared" si="91"/>
        <v>0</v>
      </c>
      <c r="CQ31" s="188">
        <f t="shared" si="92"/>
        <v>0</v>
      </c>
      <c r="CR31" s="188">
        <f t="shared" si="125"/>
        <v>0</v>
      </c>
      <c r="CS31" s="196">
        <f t="shared" si="93"/>
        <v>0</v>
      </c>
      <c r="CT31" s="188">
        <f t="shared" si="94"/>
        <v>0</v>
      </c>
      <c r="CU31" s="188">
        <f t="shared" si="126"/>
        <v>0</v>
      </c>
      <c r="CW31" s="80"/>
      <c r="CX31" s="136">
        <f t="shared" si="0"/>
        <v>0</v>
      </c>
      <c r="CY31" s="134">
        <v>14</v>
      </c>
      <c r="DA31" s="136">
        <f t="shared" si="1"/>
        <v>1357.7070081985489</v>
      </c>
      <c r="DB31" s="134">
        <v>14</v>
      </c>
      <c r="DD31" s="136">
        <f t="shared" si="2"/>
        <v>722.38539014522883</v>
      </c>
      <c r="DE31" s="134">
        <v>14</v>
      </c>
      <c r="DG31" s="136">
        <f t="shared" si="3"/>
        <v>0</v>
      </c>
      <c r="DH31" s="134">
        <v>14</v>
      </c>
      <c r="DJ31" s="136">
        <f t="shared" si="4"/>
        <v>0</v>
      </c>
      <c r="DK31" s="134">
        <v>14</v>
      </c>
      <c r="DM31" s="136">
        <f t="shared" si="5"/>
        <v>0</v>
      </c>
      <c r="DN31" s="134">
        <v>14</v>
      </c>
      <c r="DP31" s="136">
        <f t="shared" si="6"/>
        <v>0</v>
      </c>
      <c r="DQ31" s="134">
        <v>14</v>
      </c>
      <c r="DS31" s="136">
        <f t="shared" si="7"/>
        <v>0</v>
      </c>
      <c r="DT31" s="134">
        <v>14</v>
      </c>
      <c r="DV31" s="136">
        <f t="shared" si="8"/>
        <v>0</v>
      </c>
      <c r="DW31" s="134">
        <v>14</v>
      </c>
      <c r="DY31" s="136">
        <f t="shared" si="9"/>
        <v>0</v>
      </c>
      <c r="DZ31" s="134">
        <v>14</v>
      </c>
      <c r="EB31" s="136">
        <f t="shared" si="10"/>
        <v>0</v>
      </c>
      <c r="EC31" s="134">
        <v>14</v>
      </c>
      <c r="EE31" s="136">
        <f t="shared" si="11"/>
        <v>0</v>
      </c>
      <c r="EF31" s="134">
        <v>14</v>
      </c>
      <c r="EH31" s="136">
        <f t="shared" si="12"/>
        <v>0</v>
      </c>
      <c r="EI31" s="134">
        <v>14</v>
      </c>
      <c r="EK31" s="136">
        <f t="shared" si="13"/>
        <v>0</v>
      </c>
      <c r="EL31" s="134">
        <v>14</v>
      </c>
      <c r="EN31" s="136">
        <f t="shared" si="14"/>
        <v>0</v>
      </c>
      <c r="EO31" s="134">
        <v>14</v>
      </c>
      <c r="EQ31" s="136">
        <f t="shared" si="15"/>
        <v>0</v>
      </c>
      <c r="ER31" s="134">
        <v>14</v>
      </c>
      <c r="ET31" s="136">
        <f t="shared" si="16"/>
        <v>0</v>
      </c>
      <c r="EU31" s="134">
        <v>14</v>
      </c>
      <c r="EW31" s="136">
        <f t="shared" si="17"/>
        <v>0</v>
      </c>
      <c r="EX31" s="134">
        <v>14</v>
      </c>
      <c r="EZ31" s="136">
        <f t="shared" si="18"/>
        <v>0</v>
      </c>
      <c r="FA31" s="134">
        <v>14</v>
      </c>
      <c r="FC31" s="136">
        <f t="shared" si="19"/>
        <v>0</v>
      </c>
      <c r="FD31" s="134">
        <v>14</v>
      </c>
      <c r="FF31" s="136">
        <f t="shared" si="20"/>
        <v>0</v>
      </c>
      <c r="FG31" s="134">
        <v>14</v>
      </c>
      <c r="FI31" s="136">
        <f t="shared" si="21"/>
        <v>0</v>
      </c>
      <c r="FJ31" s="134">
        <v>14</v>
      </c>
      <c r="FL31" s="136">
        <f t="shared" si="22"/>
        <v>0</v>
      </c>
      <c r="FM31" s="134">
        <v>14</v>
      </c>
      <c r="FO31" s="136">
        <f t="shared" si="23"/>
        <v>0</v>
      </c>
      <c r="FP31" s="134">
        <v>14</v>
      </c>
      <c r="FR31" s="136">
        <f t="shared" si="24"/>
        <v>0</v>
      </c>
      <c r="FS31" s="134">
        <v>14</v>
      </c>
      <c r="FU31" s="136">
        <f t="shared" si="25"/>
        <v>0</v>
      </c>
      <c r="FV31" s="134">
        <v>14</v>
      </c>
      <c r="FX31" s="136">
        <f t="shared" si="26"/>
        <v>0</v>
      </c>
      <c r="FY31" s="134">
        <v>14</v>
      </c>
      <c r="GA31" s="136">
        <f t="shared" si="27"/>
        <v>0</v>
      </c>
      <c r="GB31" s="134">
        <v>14</v>
      </c>
      <c r="GD31" s="136">
        <f t="shared" si="28"/>
        <v>0</v>
      </c>
      <c r="GE31" s="134">
        <v>14</v>
      </c>
      <c r="GG31" s="136">
        <f t="shared" si="29"/>
        <v>0</v>
      </c>
      <c r="GH31" s="134">
        <v>14</v>
      </c>
      <c r="GJ31" s="136">
        <f t="shared" si="30"/>
        <v>0</v>
      </c>
      <c r="GK31" s="134">
        <v>14</v>
      </c>
      <c r="GM31" s="136">
        <f t="shared" si="31"/>
        <v>0</v>
      </c>
      <c r="GN31" s="134">
        <v>14</v>
      </c>
    </row>
    <row r="32" spans="1:207" x14ac:dyDescent="0.25">
      <c r="A32" s="99">
        <f t="shared" si="32"/>
        <v>2095.3187043600647</v>
      </c>
      <c r="B32" s="99">
        <f t="shared" si="33"/>
        <v>325</v>
      </c>
      <c r="C32" s="53">
        <v>15</v>
      </c>
      <c r="D32" s="54">
        <f t="shared" si="35"/>
        <v>0</v>
      </c>
      <c r="E32" s="3">
        <f t="shared" si="127"/>
        <v>0</v>
      </c>
      <c r="F32" s="3"/>
      <c r="G32" s="55">
        <f t="shared" si="36"/>
        <v>300</v>
      </c>
      <c r="H32" s="56">
        <f t="shared" si="34"/>
        <v>1068.2840782805345</v>
      </c>
      <c r="I32" s="3">
        <f t="shared" si="95"/>
        <v>0</v>
      </c>
      <c r="J32" s="3">
        <f t="shared" si="37"/>
        <v>25</v>
      </c>
      <c r="K32" s="3">
        <f t="shared" si="38"/>
        <v>702.03462607953031</v>
      </c>
      <c r="L32" s="3">
        <f t="shared" si="96"/>
        <v>0</v>
      </c>
      <c r="M32" s="55">
        <f t="shared" si="39"/>
        <v>0</v>
      </c>
      <c r="N32" s="56">
        <f t="shared" si="40"/>
        <v>0</v>
      </c>
      <c r="O32" s="3">
        <f t="shared" si="97"/>
        <v>0</v>
      </c>
      <c r="P32" s="3">
        <f t="shared" si="41"/>
        <v>0</v>
      </c>
      <c r="Q32" s="3">
        <f t="shared" si="42"/>
        <v>0</v>
      </c>
      <c r="R32" s="3">
        <f t="shared" si="98"/>
        <v>0</v>
      </c>
      <c r="S32" s="55">
        <f t="shared" si="43"/>
        <v>0</v>
      </c>
      <c r="T32" s="56">
        <f t="shared" si="99"/>
        <v>0</v>
      </c>
      <c r="U32" s="3">
        <f t="shared" si="100"/>
        <v>0</v>
      </c>
      <c r="V32" s="3">
        <f t="shared" si="44"/>
        <v>0</v>
      </c>
      <c r="W32" s="3">
        <f t="shared" si="45"/>
        <v>0</v>
      </c>
      <c r="X32" s="3">
        <f t="shared" si="101"/>
        <v>0</v>
      </c>
      <c r="Y32" s="55">
        <f t="shared" si="46"/>
        <v>0</v>
      </c>
      <c r="Z32" s="56">
        <f t="shared" si="47"/>
        <v>0</v>
      </c>
      <c r="AA32" s="3">
        <f t="shared" si="102"/>
        <v>0</v>
      </c>
      <c r="AC32" s="82">
        <f t="shared" si="48"/>
        <v>0</v>
      </c>
      <c r="AD32" s="82">
        <f t="shared" si="103"/>
        <v>0</v>
      </c>
      <c r="AE32" s="196">
        <f t="shared" si="49"/>
        <v>0</v>
      </c>
      <c r="AF32" s="188">
        <f t="shared" si="50"/>
        <v>0</v>
      </c>
      <c r="AG32" s="82">
        <f t="shared" si="104"/>
        <v>0</v>
      </c>
      <c r="AH32" s="82">
        <f t="shared" si="51"/>
        <v>0</v>
      </c>
      <c r="AI32" s="82">
        <f t="shared" si="52"/>
        <v>0</v>
      </c>
      <c r="AJ32" s="82">
        <f t="shared" si="105"/>
        <v>0</v>
      </c>
      <c r="AK32" s="196">
        <f t="shared" si="53"/>
        <v>0</v>
      </c>
      <c r="AL32" s="188">
        <f t="shared" si="54"/>
        <v>0</v>
      </c>
      <c r="AM32" s="82">
        <f t="shared" si="106"/>
        <v>0</v>
      </c>
      <c r="AN32" s="82">
        <f t="shared" si="55"/>
        <v>0</v>
      </c>
      <c r="AO32" s="82">
        <f t="shared" si="56"/>
        <v>0</v>
      </c>
      <c r="AP32" s="82">
        <f t="shared" si="107"/>
        <v>0</v>
      </c>
      <c r="AQ32" s="196">
        <f t="shared" si="57"/>
        <v>0</v>
      </c>
      <c r="AR32" s="188">
        <f t="shared" si="58"/>
        <v>0</v>
      </c>
      <c r="AS32" s="82">
        <f t="shared" si="108"/>
        <v>0</v>
      </c>
      <c r="AT32" s="82">
        <f t="shared" si="59"/>
        <v>0</v>
      </c>
      <c r="AU32" s="82">
        <f t="shared" si="60"/>
        <v>0</v>
      </c>
      <c r="AV32" s="82">
        <f t="shared" si="109"/>
        <v>0</v>
      </c>
      <c r="AW32" s="196">
        <f t="shared" si="61"/>
        <v>0</v>
      </c>
      <c r="AX32" s="188">
        <f t="shared" si="62"/>
        <v>0</v>
      </c>
      <c r="AY32" s="82">
        <f t="shared" si="110"/>
        <v>0</v>
      </c>
      <c r="AZ32" s="196">
        <f t="shared" si="63"/>
        <v>0</v>
      </c>
      <c r="BA32" s="188">
        <f t="shared" si="64"/>
        <v>0</v>
      </c>
      <c r="BB32" s="188">
        <f t="shared" si="111"/>
        <v>0</v>
      </c>
      <c r="BC32" s="196">
        <f t="shared" si="65"/>
        <v>0</v>
      </c>
      <c r="BD32" s="188">
        <f t="shared" si="66"/>
        <v>0</v>
      </c>
      <c r="BE32" s="188">
        <f t="shared" si="112"/>
        <v>0</v>
      </c>
      <c r="BF32" s="196">
        <f t="shared" si="67"/>
        <v>0</v>
      </c>
      <c r="BG32" s="188">
        <f t="shared" si="68"/>
        <v>0</v>
      </c>
      <c r="BH32" s="188">
        <f t="shared" si="113"/>
        <v>0</v>
      </c>
      <c r="BI32" s="196">
        <f t="shared" si="69"/>
        <v>0</v>
      </c>
      <c r="BJ32" s="188">
        <f t="shared" si="70"/>
        <v>0</v>
      </c>
      <c r="BK32" s="188">
        <f t="shared" si="114"/>
        <v>0</v>
      </c>
      <c r="BL32" s="196">
        <f t="shared" si="71"/>
        <v>0</v>
      </c>
      <c r="BM32" s="188">
        <f t="shared" si="72"/>
        <v>0</v>
      </c>
      <c r="BN32" s="188">
        <f t="shared" si="115"/>
        <v>0</v>
      </c>
      <c r="BO32" s="196">
        <f t="shared" si="73"/>
        <v>0</v>
      </c>
      <c r="BP32" s="188">
        <f t="shared" si="74"/>
        <v>0</v>
      </c>
      <c r="BQ32" s="188">
        <f t="shared" si="116"/>
        <v>0</v>
      </c>
      <c r="BR32" s="196">
        <f t="shared" si="75"/>
        <v>0</v>
      </c>
      <c r="BS32" s="188">
        <f t="shared" si="76"/>
        <v>0</v>
      </c>
      <c r="BT32" s="188">
        <f t="shared" si="117"/>
        <v>0</v>
      </c>
      <c r="BU32" s="196">
        <f t="shared" si="77"/>
        <v>0</v>
      </c>
      <c r="BV32" s="188">
        <f t="shared" si="78"/>
        <v>0</v>
      </c>
      <c r="BW32" s="188">
        <f t="shared" si="118"/>
        <v>0</v>
      </c>
      <c r="BX32" s="196">
        <f t="shared" si="79"/>
        <v>0</v>
      </c>
      <c r="BY32" s="188">
        <f t="shared" si="80"/>
        <v>0</v>
      </c>
      <c r="BZ32" s="188">
        <f t="shared" si="119"/>
        <v>0</v>
      </c>
      <c r="CA32" s="196">
        <f t="shared" si="81"/>
        <v>0</v>
      </c>
      <c r="CB32" s="188">
        <f t="shared" si="82"/>
        <v>0</v>
      </c>
      <c r="CC32" s="188">
        <f t="shared" si="120"/>
        <v>0</v>
      </c>
      <c r="CD32" s="196">
        <f t="shared" si="83"/>
        <v>0</v>
      </c>
      <c r="CE32" s="188">
        <f t="shared" si="84"/>
        <v>0</v>
      </c>
      <c r="CF32" s="188">
        <f t="shared" si="121"/>
        <v>0</v>
      </c>
      <c r="CG32" s="196">
        <f t="shared" si="85"/>
        <v>0</v>
      </c>
      <c r="CH32" s="188">
        <f t="shared" si="86"/>
        <v>0</v>
      </c>
      <c r="CI32" s="188">
        <f t="shared" si="122"/>
        <v>0</v>
      </c>
      <c r="CJ32" s="196">
        <f t="shared" si="87"/>
        <v>0</v>
      </c>
      <c r="CK32" s="188">
        <f t="shared" si="88"/>
        <v>0</v>
      </c>
      <c r="CL32" s="188">
        <f t="shared" si="123"/>
        <v>0</v>
      </c>
      <c r="CM32" s="196">
        <f t="shared" si="89"/>
        <v>0</v>
      </c>
      <c r="CN32" s="188">
        <f t="shared" si="90"/>
        <v>0</v>
      </c>
      <c r="CO32" s="188">
        <f t="shared" si="124"/>
        <v>0</v>
      </c>
      <c r="CP32" s="196">
        <f t="shared" si="91"/>
        <v>0</v>
      </c>
      <c r="CQ32" s="188">
        <f t="shared" si="92"/>
        <v>0</v>
      </c>
      <c r="CR32" s="188">
        <f t="shared" si="125"/>
        <v>0</v>
      </c>
      <c r="CS32" s="196">
        <f t="shared" si="93"/>
        <v>0</v>
      </c>
      <c r="CT32" s="188">
        <f t="shared" si="94"/>
        <v>0</v>
      </c>
      <c r="CU32" s="188">
        <f t="shared" si="126"/>
        <v>0</v>
      </c>
      <c r="CW32" s="80"/>
      <c r="CX32" s="136">
        <f t="shared" si="0"/>
        <v>0</v>
      </c>
      <c r="CY32" s="134">
        <v>15</v>
      </c>
      <c r="DA32" s="136">
        <f t="shared" si="1"/>
        <v>1068.2840782805345</v>
      </c>
      <c r="DB32" s="134">
        <v>15</v>
      </c>
      <c r="DD32" s="136">
        <f t="shared" si="2"/>
        <v>702.03462607953031</v>
      </c>
      <c r="DE32" s="134">
        <v>15</v>
      </c>
      <c r="DG32" s="136">
        <f t="shared" si="3"/>
        <v>0</v>
      </c>
      <c r="DH32" s="134">
        <v>15</v>
      </c>
      <c r="DJ32" s="136">
        <f t="shared" si="4"/>
        <v>0</v>
      </c>
      <c r="DK32" s="134">
        <v>15</v>
      </c>
      <c r="DM32" s="136">
        <f t="shared" si="5"/>
        <v>0</v>
      </c>
      <c r="DN32" s="134">
        <v>15</v>
      </c>
      <c r="DP32" s="136">
        <f t="shared" si="6"/>
        <v>0</v>
      </c>
      <c r="DQ32" s="134">
        <v>15</v>
      </c>
      <c r="DS32" s="136">
        <f t="shared" si="7"/>
        <v>0</v>
      </c>
      <c r="DT32" s="134">
        <v>15</v>
      </c>
      <c r="DV32" s="136">
        <f t="shared" si="8"/>
        <v>0</v>
      </c>
      <c r="DW32" s="134">
        <v>15</v>
      </c>
      <c r="DY32" s="136">
        <f t="shared" si="9"/>
        <v>0</v>
      </c>
      <c r="DZ32" s="134">
        <v>15</v>
      </c>
      <c r="EB32" s="136">
        <f t="shared" si="10"/>
        <v>0</v>
      </c>
      <c r="EC32" s="134">
        <v>15</v>
      </c>
      <c r="EE32" s="136">
        <f t="shared" si="11"/>
        <v>0</v>
      </c>
      <c r="EF32" s="134">
        <v>15</v>
      </c>
      <c r="EH32" s="136">
        <f t="shared" si="12"/>
        <v>0</v>
      </c>
      <c r="EI32" s="134">
        <v>15</v>
      </c>
      <c r="EK32" s="136">
        <f t="shared" si="13"/>
        <v>0</v>
      </c>
      <c r="EL32" s="134">
        <v>15</v>
      </c>
      <c r="EN32" s="136">
        <f t="shared" si="14"/>
        <v>0</v>
      </c>
      <c r="EO32" s="134">
        <v>15</v>
      </c>
      <c r="EQ32" s="136">
        <f t="shared" si="15"/>
        <v>0</v>
      </c>
      <c r="ER32" s="134">
        <v>15</v>
      </c>
      <c r="ET32" s="136">
        <f t="shared" si="16"/>
        <v>0</v>
      </c>
      <c r="EU32" s="134">
        <v>15</v>
      </c>
      <c r="EW32" s="136">
        <f t="shared" si="17"/>
        <v>0</v>
      </c>
      <c r="EX32" s="134">
        <v>15</v>
      </c>
      <c r="EZ32" s="136">
        <f t="shared" si="18"/>
        <v>0</v>
      </c>
      <c r="FA32" s="134">
        <v>15</v>
      </c>
      <c r="FC32" s="136">
        <f t="shared" si="19"/>
        <v>0</v>
      </c>
      <c r="FD32" s="134">
        <v>15</v>
      </c>
      <c r="FF32" s="136">
        <f t="shared" si="20"/>
        <v>0</v>
      </c>
      <c r="FG32" s="134">
        <v>15</v>
      </c>
      <c r="FI32" s="136">
        <f t="shared" si="21"/>
        <v>0</v>
      </c>
      <c r="FJ32" s="134">
        <v>15</v>
      </c>
      <c r="FL32" s="136">
        <f t="shared" si="22"/>
        <v>0</v>
      </c>
      <c r="FM32" s="134">
        <v>15</v>
      </c>
      <c r="FO32" s="136">
        <f t="shared" si="23"/>
        <v>0</v>
      </c>
      <c r="FP32" s="134">
        <v>15</v>
      </c>
      <c r="FR32" s="136">
        <f t="shared" si="24"/>
        <v>0</v>
      </c>
      <c r="FS32" s="134">
        <v>15</v>
      </c>
      <c r="FU32" s="136">
        <f t="shared" si="25"/>
        <v>0</v>
      </c>
      <c r="FV32" s="134">
        <v>15</v>
      </c>
      <c r="FX32" s="136">
        <f t="shared" si="26"/>
        <v>0</v>
      </c>
      <c r="FY32" s="134">
        <v>15</v>
      </c>
      <c r="GA32" s="136">
        <f t="shared" si="27"/>
        <v>0</v>
      </c>
      <c r="GB32" s="134">
        <v>15</v>
      </c>
      <c r="GD32" s="136">
        <f t="shared" si="28"/>
        <v>0</v>
      </c>
      <c r="GE32" s="134">
        <v>15</v>
      </c>
      <c r="GG32" s="136">
        <f t="shared" si="29"/>
        <v>0</v>
      </c>
      <c r="GH32" s="134">
        <v>15</v>
      </c>
      <c r="GJ32" s="136">
        <f t="shared" si="30"/>
        <v>0</v>
      </c>
      <c r="GK32" s="134">
        <v>15</v>
      </c>
      <c r="GM32" s="136">
        <f t="shared" si="31"/>
        <v>0</v>
      </c>
      <c r="GN32" s="134">
        <v>15</v>
      </c>
    </row>
    <row r="33" spans="1:207" x14ac:dyDescent="0.25">
      <c r="A33" s="99">
        <f t="shared" si="32"/>
        <v>1782.5151093167337</v>
      </c>
      <c r="B33" s="99">
        <f t="shared" si="33"/>
        <v>325</v>
      </c>
      <c r="C33" s="53">
        <v>16</v>
      </c>
      <c r="D33" s="54">
        <f t="shared" si="35"/>
        <v>0</v>
      </c>
      <c r="E33" s="3">
        <f t="shared" si="127"/>
        <v>0</v>
      </c>
      <c r="F33" s="3"/>
      <c r="G33" s="55">
        <f t="shared" si="36"/>
        <v>300</v>
      </c>
      <c r="H33" s="56">
        <f t="shared" si="34"/>
        <v>775.96691906333979</v>
      </c>
      <c r="I33" s="3">
        <f t="shared" si="95"/>
        <v>0</v>
      </c>
      <c r="J33" s="3">
        <f t="shared" si="37"/>
        <v>25</v>
      </c>
      <c r="K33" s="3">
        <f t="shared" si="38"/>
        <v>681.54819025339384</v>
      </c>
      <c r="L33" s="3">
        <f t="shared" si="96"/>
        <v>0</v>
      </c>
      <c r="M33" s="55">
        <f t="shared" si="39"/>
        <v>0</v>
      </c>
      <c r="N33" s="56">
        <f t="shared" si="40"/>
        <v>0</v>
      </c>
      <c r="O33" s="3">
        <f t="shared" si="97"/>
        <v>0</v>
      </c>
      <c r="P33" s="3">
        <f t="shared" si="41"/>
        <v>0</v>
      </c>
      <c r="Q33" s="3">
        <f t="shared" si="42"/>
        <v>0</v>
      </c>
      <c r="R33" s="3">
        <f t="shared" si="98"/>
        <v>0</v>
      </c>
      <c r="S33" s="55">
        <f t="shared" si="43"/>
        <v>0</v>
      </c>
      <c r="T33" s="56">
        <f t="shared" si="99"/>
        <v>0</v>
      </c>
      <c r="U33" s="3">
        <f t="shared" si="100"/>
        <v>0</v>
      </c>
      <c r="V33" s="3">
        <f t="shared" si="44"/>
        <v>0</v>
      </c>
      <c r="W33" s="3">
        <f t="shared" si="45"/>
        <v>0</v>
      </c>
      <c r="X33" s="3">
        <f t="shared" si="101"/>
        <v>0</v>
      </c>
      <c r="Y33" s="55">
        <f t="shared" si="46"/>
        <v>0</v>
      </c>
      <c r="Z33" s="56">
        <f t="shared" si="47"/>
        <v>0</v>
      </c>
      <c r="AA33" s="3">
        <f t="shared" si="102"/>
        <v>0</v>
      </c>
      <c r="AC33" s="82">
        <f t="shared" si="48"/>
        <v>0</v>
      </c>
      <c r="AD33" s="82">
        <f t="shared" si="103"/>
        <v>0</v>
      </c>
      <c r="AE33" s="196">
        <f t="shared" si="49"/>
        <v>0</v>
      </c>
      <c r="AF33" s="188">
        <f t="shared" si="50"/>
        <v>0</v>
      </c>
      <c r="AG33" s="82">
        <f t="shared" si="104"/>
        <v>0</v>
      </c>
      <c r="AH33" s="82">
        <f t="shared" si="51"/>
        <v>0</v>
      </c>
      <c r="AI33" s="82">
        <f t="shared" si="52"/>
        <v>0</v>
      </c>
      <c r="AJ33" s="82">
        <f t="shared" si="105"/>
        <v>0</v>
      </c>
      <c r="AK33" s="196">
        <f t="shared" si="53"/>
        <v>0</v>
      </c>
      <c r="AL33" s="188">
        <f t="shared" si="54"/>
        <v>0</v>
      </c>
      <c r="AM33" s="82">
        <f t="shared" si="106"/>
        <v>0</v>
      </c>
      <c r="AN33" s="82">
        <f t="shared" si="55"/>
        <v>0</v>
      </c>
      <c r="AO33" s="82">
        <f t="shared" si="56"/>
        <v>0</v>
      </c>
      <c r="AP33" s="82">
        <f t="shared" si="107"/>
        <v>0</v>
      </c>
      <c r="AQ33" s="196">
        <f t="shared" si="57"/>
        <v>0</v>
      </c>
      <c r="AR33" s="188">
        <f t="shared" si="58"/>
        <v>0</v>
      </c>
      <c r="AS33" s="82">
        <f t="shared" si="108"/>
        <v>0</v>
      </c>
      <c r="AT33" s="82">
        <f t="shared" si="59"/>
        <v>0</v>
      </c>
      <c r="AU33" s="82">
        <f t="shared" si="60"/>
        <v>0</v>
      </c>
      <c r="AV33" s="82">
        <f t="shared" si="109"/>
        <v>0</v>
      </c>
      <c r="AW33" s="196">
        <f t="shared" si="61"/>
        <v>0</v>
      </c>
      <c r="AX33" s="188">
        <f t="shared" si="62"/>
        <v>0</v>
      </c>
      <c r="AY33" s="82">
        <f t="shared" si="110"/>
        <v>0</v>
      </c>
      <c r="AZ33" s="196">
        <f t="shared" si="63"/>
        <v>0</v>
      </c>
      <c r="BA33" s="188">
        <f t="shared" si="64"/>
        <v>0</v>
      </c>
      <c r="BB33" s="188">
        <f t="shared" si="111"/>
        <v>0</v>
      </c>
      <c r="BC33" s="196">
        <f t="shared" si="65"/>
        <v>0</v>
      </c>
      <c r="BD33" s="188">
        <f t="shared" si="66"/>
        <v>0</v>
      </c>
      <c r="BE33" s="188">
        <f t="shared" si="112"/>
        <v>0</v>
      </c>
      <c r="BF33" s="196">
        <f t="shared" si="67"/>
        <v>0</v>
      </c>
      <c r="BG33" s="188">
        <f t="shared" si="68"/>
        <v>0</v>
      </c>
      <c r="BH33" s="188">
        <f t="shared" si="113"/>
        <v>0</v>
      </c>
      <c r="BI33" s="196">
        <f t="shared" si="69"/>
        <v>0</v>
      </c>
      <c r="BJ33" s="188">
        <f t="shared" si="70"/>
        <v>0</v>
      </c>
      <c r="BK33" s="188">
        <f t="shared" si="114"/>
        <v>0</v>
      </c>
      <c r="BL33" s="196">
        <f t="shared" si="71"/>
        <v>0</v>
      </c>
      <c r="BM33" s="188">
        <f t="shared" si="72"/>
        <v>0</v>
      </c>
      <c r="BN33" s="188">
        <f t="shared" si="115"/>
        <v>0</v>
      </c>
      <c r="BO33" s="196">
        <f t="shared" si="73"/>
        <v>0</v>
      </c>
      <c r="BP33" s="188">
        <f t="shared" si="74"/>
        <v>0</v>
      </c>
      <c r="BQ33" s="188">
        <f t="shared" si="116"/>
        <v>0</v>
      </c>
      <c r="BR33" s="196">
        <f t="shared" si="75"/>
        <v>0</v>
      </c>
      <c r="BS33" s="188">
        <f t="shared" si="76"/>
        <v>0</v>
      </c>
      <c r="BT33" s="188">
        <f t="shared" si="117"/>
        <v>0</v>
      </c>
      <c r="BU33" s="196">
        <f t="shared" si="77"/>
        <v>0</v>
      </c>
      <c r="BV33" s="188">
        <f t="shared" si="78"/>
        <v>0</v>
      </c>
      <c r="BW33" s="188">
        <f t="shared" si="118"/>
        <v>0</v>
      </c>
      <c r="BX33" s="196">
        <f t="shared" si="79"/>
        <v>0</v>
      </c>
      <c r="BY33" s="188">
        <f t="shared" si="80"/>
        <v>0</v>
      </c>
      <c r="BZ33" s="188">
        <f t="shared" si="119"/>
        <v>0</v>
      </c>
      <c r="CA33" s="196">
        <f t="shared" si="81"/>
        <v>0</v>
      </c>
      <c r="CB33" s="188">
        <f t="shared" si="82"/>
        <v>0</v>
      </c>
      <c r="CC33" s="188">
        <f t="shared" si="120"/>
        <v>0</v>
      </c>
      <c r="CD33" s="196">
        <f t="shared" si="83"/>
        <v>0</v>
      </c>
      <c r="CE33" s="188">
        <f t="shared" si="84"/>
        <v>0</v>
      </c>
      <c r="CF33" s="188">
        <f t="shared" si="121"/>
        <v>0</v>
      </c>
      <c r="CG33" s="196">
        <f t="shared" si="85"/>
        <v>0</v>
      </c>
      <c r="CH33" s="188">
        <f t="shared" si="86"/>
        <v>0</v>
      </c>
      <c r="CI33" s="188">
        <f t="shared" si="122"/>
        <v>0</v>
      </c>
      <c r="CJ33" s="196">
        <f t="shared" si="87"/>
        <v>0</v>
      </c>
      <c r="CK33" s="188">
        <f t="shared" si="88"/>
        <v>0</v>
      </c>
      <c r="CL33" s="188">
        <f t="shared" si="123"/>
        <v>0</v>
      </c>
      <c r="CM33" s="196">
        <f t="shared" si="89"/>
        <v>0</v>
      </c>
      <c r="CN33" s="188">
        <f t="shared" si="90"/>
        <v>0</v>
      </c>
      <c r="CO33" s="188">
        <f t="shared" si="124"/>
        <v>0</v>
      </c>
      <c r="CP33" s="196">
        <f t="shared" si="91"/>
        <v>0</v>
      </c>
      <c r="CQ33" s="188">
        <f t="shared" si="92"/>
        <v>0</v>
      </c>
      <c r="CR33" s="188">
        <f t="shared" si="125"/>
        <v>0</v>
      </c>
      <c r="CS33" s="196">
        <f t="shared" si="93"/>
        <v>0</v>
      </c>
      <c r="CT33" s="188">
        <f t="shared" si="94"/>
        <v>0</v>
      </c>
      <c r="CU33" s="188">
        <f t="shared" si="126"/>
        <v>0</v>
      </c>
      <c r="CW33" s="80"/>
      <c r="CX33" s="136">
        <f t="shared" si="0"/>
        <v>0</v>
      </c>
      <c r="CY33" s="134">
        <v>16</v>
      </c>
      <c r="DA33" s="136">
        <f t="shared" si="1"/>
        <v>775.96691906333979</v>
      </c>
      <c r="DB33" s="134">
        <v>16</v>
      </c>
      <c r="DD33" s="136">
        <f t="shared" si="2"/>
        <v>681.54819025339384</v>
      </c>
      <c r="DE33" s="134">
        <v>16</v>
      </c>
      <c r="DG33" s="136">
        <f t="shared" si="3"/>
        <v>0</v>
      </c>
      <c r="DH33" s="134">
        <v>16</v>
      </c>
      <c r="DJ33" s="136">
        <f t="shared" si="4"/>
        <v>0</v>
      </c>
      <c r="DK33" s="134">
        <v>16</v>
      </c>
      <c r="DM33" s="136">
        <f t="shared" si="5"/>
        <v>0</v>
      </c>
      <c r="DN33" s="134">
        <v>16</v>
      </c>
      <c r="DP33" s="136">
        <f t="shared" si="6"/>
        <v>0</v>
      </c>
      <c r="DQ33" s="134">
        <v>16</v>
      </c>
      <c r="DS33" s="136">
        <f t="shared" si="7"/>
        <v>0</v>
      </c>
      <c r="DT33" s="134">
        <v>16</v>
      </c>
      <c r="DV33" s="136">
        <f t="shared" si="8"/>
        <v>0</v>
      </c>
      <c r="DW33" s="134">
        <v>16</v>
      </c>
      <c r="DY33" s="136">
        <f t="shared" si="9"/>
        <v>0</v>
      </c>
      <c r="DZ33" s="134">
        <v>16</v>
      </c>
      <c r="EB33" s="136">
        <f t="shared" si="10"/>
        <v>0</v>
      </c>
      <c r="EC33" s="134">
        <v>16</v>
      </c>
      <c r="EE33" s="136">
        <f t="shared" si="11"/>
        <v>0</v>
      </c>
      <c r="EF33" s="134">
        <v>16</v>
      </c>
      <c r="EH33" s="136">
        <f t="shared" si="12"/>
        <v>0</v>
      </c>
      <c r="EI33" s="134">
        <v>16</v>
      </c>
      <c r="EK33" s="136">
        <f t="shared" si="13"/>
        <v>0</v>
      </c>
      <c r="EL33" s="134">
        <v>16</v>
      </c>
      <c r="EN33" s="136">
        <f t="shared" si="14"/>
        <v>0</v>
      </c>
      <c r="EO33" s="134">
        <v>16</v>
      </c>
      <c r="EQ33" s="136">
        <f t="shared" si="15"/>
        <v>0</v>
      </c>
      <c r="ER33" s="134">
        <v>16</v>
      </c>
      <c r="ET33" s="136">
        <f t="shared" si="16"/>
        <v>0</v>
      </c>
      <c r="EU33" s="134">
        <v>16</v>
      </c>
      <c r="EW33" s="136">
        <f t="shared" si="17"/>
        <v>0</v>
      </c>
      <c r="EX33" s="134">
        <v>16</v>
      </c>
      <c r="EZ33" s="136">
        <f t="shared" si="18"/>
        <v>0</v>
      </c>
      <c r="FA33" s="134">
        <v>16</v>
      </c>
      <c r="FC33" s="136">
        <f t="shared" si="19"/>
        <v>0</v>
      </c>
      <c r="FD33" s="134">
        <v>16</v>
      </c>
      <c r="FF33" s="136">
        <f t="shared" si="20"/>
        <v>0</v>
      </c>
      <c r="FG33" s="134">
        <v>16</v>
      </c>
      <c r="FI33" s="136">
        <f t="shared" si="21"/>
        <v>0</v>
      </c>
      <c r="FJ33" s="134">
        <v>16</v>
      </c>
      <c r="FL33" s="136">
        <f t="shared" si="22"/>
        <v>0</v>
      </c>
      <c r="FM33" s="134">
        <v>16</v>
      </c>
      <c r="FO33" s="136">
        <f t="shared" si="23"/>
        <v>0</v>
      </c>
      <c r="FP33" s="134">
        <v>16</v>
      </c>
      <c r="FR33" s="136">
        <f t="shared" si="24"/>
        <v>0</v>
      </c>
      <c r="FS33" s="134">
        <v>16</v>
      </c>
      <c r="FU33" s="136">
        <f t="shared" si="25"/>
        <v>0</v>
      </c>
      <c r="FV33" s="134">
        <v>16</v>
      </c>
      <c r="FX33" s="136">
        <f t="shared" si="26"/>
        <v>0</v>
      </c>
      <c r="FY33" s="134">
        <v>16</v>
      </c>
      <c r="GA33" s="136">
        <f t="shared" si="27"/>
        <v>0</v>
      </c>
      <c r="GB33" s="134">
        <v>16</v>
      </c>
      <c r="GD33" s="136">
        <f t="shared" si="28"/>
        <v>0</v>
      </c>
      <c r="GE33" s="134">
        <v>16</v>
      </c>
      <c r="GG33" s="136">
        <f t="shared" si="29"/>
        <v>0</v>
      </c>
      <c r="GH33" s="134">
        <v>16</v>
      </c>
      <c r="GJ33" s="136">
        <f t="shared" si="30"/>
        <v>0</v>
      </c>
      <c r="GK33" s="134">
        <v>16</v>
      </c>
      <c r="GM33" s="136">
        <f t="shared" si="31"/>
        <v>0</v>
      </c>
      <c r="GN33" s="134">
        <v>16</v>
      </c>
    </row>
    <row r="34" spans="1:207" x14ac:dyDescent="0.25">
      <c r="A34" s="99">
        <f t="shared" si="32"/>
        <v>1466.6517664423895</v>
      </c>
      <c r="B34" s="99">
        <f t="shared" si="33"/>
        <v>325</v>
      </c>
      <c r="C34" s="53">
        <v>17</v>
      </c>
      <c r="D34" s="54">
        <f t="shared" si="35"/>
        <v>0</v>
      </c>
      <c r="E34" s="3">
        <f t="shared" si="127"/>
        <v>0</v>
      </c>
      <c r="F34" s="3"/>
      <c r="G34" s="55">
        <f t="shared" si="36"/>
        <v>300</v>
      </c>
      <c r="H34" s="56">
        <f t="shared" si="34"/>
        <v>480.7265882539732</v>
      </c>
      <c r="I34" s="3">
        <f t="shared" si="95"/>
        <v>0</v>
      </c>
      <c r="J34" s="3">
        <f t="shared" si="37"/>
        <v>25</v>
      </c>
      <c r="K34" s="3">
        <f t="shared" si="38"/>
        <v>660.92517818841645</v>
      </c>
      <c r="L34" s="3">
        <f t="shared" si="96"/>
        <v>0</v>
      </c>
      <c r="M34" s="55">
        <f t="shared" si="39"/>
        <v>0</v>
      </c>
      <c r="N34" s="56">
        <f t="shared" si="40"/>
        <v>0</v>
      </c>
      <c r="O34" s="3">
        <f t="shared" si="97"/>
        <v>0</v>
      </c>
      <c r="P34" s="3">
        <f t="shared" si="41"/>
        <v>0</v>
      </c>
      <c r="Q34" s="3">
        <f t="shared" si="42"/>
        <v>0</v>
      </c>
      <c r="R34" s="3">
        <f t="shared" si="98"/>
        <v>0</v>
      </c>
      <c r="S34" s="55">
        <f t="shared" si="43"/>
        <v>0</v>
      </c>
      <c r="T34" s="56">
        <f t="shared" si="99"/>
        <v>0</v>
      </c>
      <c r="U34" s="3">
        <f t="shared" si="100"/>
        <v>0</v>
      </c>
      <c r="V34" s="3">
        <f t="shared" si="44"/>
        <v>0</v>
      </c>
      <c r="W34" s="3">
        <f t="shared" si="45"/>
        <v>0</v>
      </c>
      <c r="X34" s="3">
        <f t="shared" si="101"/>
        <v>0</v>
      </c>
      <c r="Y34" s="55">
        <f t="shared" si="46"/>
        <v>0</v>
      </c>
      <c r="Z34" s="56">
        <f t="shared" si="47"/>
        <v>0</v>
      </c>
      <c r="AA34" s="3">
        <f t="shared" si="102"/>
        <v>0</v>
      </c>
      <c r="AC34" s="82">
        <f t="shared" si="48"/>
        <v>0</v>
      </c>
      <c r="AD34" s="82">
        <f t="shared" si="103"/>
        <v>0</v>
      </c>
      <c r="AE34" s="196">
        <f t="shared" si="49"/>
        <v>0</v>
      </c>
      <c r="AF34" s="188">
        <f t="shared" si="50"/>
        <v>0</v>
      </c>
      <c r="AG34" s="82">
        <f t="shared" si="104"/>
        <v>0</v>
      </c>
      <c r="AH34" s="82">
        <f t="shared" si="51"/>
        <v>0</v>
      </c>
      <c r="AI34" s="82">
        <f t="shared" si="52"/>
        <v>0</v>
      </c>
      <c r="AJ34" s="82">
        <f t="shared" si="105"/>
        <v>0</v>
      </c>
      <c r="AK34" s="196">
        <f t="shared" si="53"/>
        <v>0</v>
      </c>
      <c r="AL34" s="188">
        <f t="shared" si="54"/>
        <v>0</v>
      </c>
      <c r="AM34" s="82">
        <f t="shared" si="106"/>
        <v>0</v>
      </c>
      <c r="AN34" s="82">
        <f t="shared" si="55"/>
        <v>0</v>
      </c>
      <c r="AO34" s="82">
        <f t="shared" si="56"/>
        <v>0</v>
      </c>
      <c r="AP34" s="82">
        <f t="shared" si="107"/>
        <v>0</v>
      </c>
      <c r="AQ34" s="196">
        <f t="shared" si="57"/>
        <v>0</v>
      </c>
      <c r="AR34" s="188">
        <f t="shared" si="58"/>
        <v>0</v>
      </c>
      <c r="AS34" s="82">
        <f t="shared" si="108"/>
        <v>0</v>
      </c>
      <c r="AT34" s="82">
        <f t="shared" si="59"/>
        <v>0</v>
      </c>
      <c r="AU34" s="82">
        <f t="shared" si="60"/>
        <v>0</v>
      </c>
      <c r="AV34" s="82">
        <f t="shared" si="109"/>
        <v>0</v>
      </c>
      <c r="AW34" s="196">
        <f t="shared" si="61"/>
        <v>0</v>
      </c>
      <c r="AX34" s="188">
        <f t="shared" si="62"/>
        <v>0</v>
      </c>
      <c r="AY34" s="82">
        <f t="shared" si="110"/>
        <v>0</v>
      </c>
      <c r="AZ34" s="196">
        <f t="shared" si="63"/>
        <v>0</v>
      </c>
      <c r="BA34" s="188">
        <f t="shared" si="64"/>
        <v>0</v>
      </c>
      <c r="BB34" s="188">
        <f t="shared" si="111"/>
        <v>0</v>
      </c>
      <c r="BC34" s="196">
        <f t="shared" si="65"/>
        <v>0</v>
      </c>
      <c r="BD34" s="188">
        <f t="shared" si="66"/>
        <v>0</v>
      </c>
      <c r="BE34" s="188">
        <f t="shared" si="112"/>
        <v>0</v>
      </c>
      <c r="BF34" s="196">
        <f t="shared" si="67"/>
        <v>0</v>
      </c>
      <c r="BG34" s="188">
        <f t="shared" si="68"/>
        <v>0</v>
      </c>
      <c r="BH34" s="188">
        <f t="shared" si="113"/>
        <v>0</v>
      </c>
      <c r="BI34" s="196">
        <f t="shared" si="69"/>
        <v>0</v>
      </c>
      <c r="BJ34" s="188">
        <f t="shared" si="70"/>
        <v>0</v>
      </c>
      <c r="BK34" s="188">
        <f t="shared" si="114"/>
        <v>0</v>
      </c>
      <c r="BL34" s="196">
        <f t="shared" si="71"/>
        <v>0</v>
      </c>
      <c r="BM34" s="188">
        <f t="shared" si="72"/>
        <v>0</v>
      </c>
      <c r="BN34" s="188">
        <f t="shared" si="115"/>
        <v>0</v>
      </c>
      <c r="BO34" s="196">
        <f t="shared" si="73"/>
        <v>0</v>
      </c>
      <c r="BP34" s="188">
        <f t="shared" si="74"/>
        <v>0</v>
      </c>
      <c r="BQ34" s="188">
        <f t="shared" si="116"/>
        <v>0</v>
      </c>
      <c r="BR34" s="196">
        <f t="shared" si="75"/>
        <v>0</v>
      </c>
      <c r="BS34" s="188">
        <f t="shared" si="76"/>
        <v>0</v>
      </c>
      <c r="BT34" s="188">
        <f t="shared" si="117"/>
        <v>0</v>
      </c>
      <c r="BU34" s="196">
        <f t="shared" si="77"/>
        <v>0</v>
      </c>
      <c r="BV34" s="188">
        <f t="shared" si="78"/>
        <v>0</v>
      </c>
      <c r="BW34" s="188">
        <f t="shared" si="118"/>
        <v>0</v>
      </c>
      <c r="BX34" s="196">
        <f t="shared" si="79"/>
        <v>0</v>
      </c>
      <c r="BY34" s="188">
        <f t="shared" si="80"/>
        <v>0</v>
      </c>
      <c r="BZ34" s="188">
        <f t="shared" si="119"/>
        <v>0</v>
      </c>
      <c r="CA34" s="196">
        <f t="shared" si="81"/>
        <v>0</v>
      </c>
      <c r="CB34" s="188">
        <f t="shared" si="82"/>
        <v>0</v>
      </c>
      <c r="CC34" s="188">
        <f t="shared" si="120"/>
        <v>0</v>
      </c>
      <c r="CD34" s="196">
        <f t="shared" si="83"/>
        <v>0</v>
      </c>
      <c r="CE34" s="188">
        <f t="shared" si="84"/>
        <v>0</v>
      </c>
      <c r="CF34" s="188">
        <f t="shared" si="121"/>
        <v>0</v>
      </c>
      <c r="CG34" s="196">
        <f t="shared" si="85"/>
        <v>0</v>
      </c>
      <c r="CH34" s="188">
        <f t="shared" si="86"/>
        <v>0</v>
      </c>
      <c r="CI34" s="188">
        <f t="shared" si="122"/>
        <v>0</v>
      </c>
      <c r="CJ34" s="196">
        <f t="shared" si="87"/>
        <v>0</v>
      </c>
      <c r="CK34" s="188">
        <f t="shared" si="88"/>
        <v>0</v>
      </c>
      <c r="CL34" s="188">
        <f t="shared" si="123"/>
        <v>0</v>
      </c>
      <c r="CM34" s="196">
        <f t="shared" si="89"/>
        <v>0</v>
      </c>
      <c r="CN34" s="188">
        <f t="shared" si="90"/>
        <v>0</v>
      </c>
      <c r="CO34" s="188">
        <f t="shared" si="124"/>
        <v>0</v>
      </c>
      <c r="CP34" s="196">
        <f t="shared" si="91"/>
        <v>0</v>
      </c>
      <c r="CQ34" s="188">
        <f t="shared" si="92"/>
        <v>0</v>
      </c>
      <c r="CR34" s="188">
        <f t="shared" si="125"/>
        <v>0</v>
      </c>
      <c r="CS34" s="196">
        <f t="shared" si="93"/>
        <v>0</v>
      </c>
      <c r="CT34" s="188">
        <f t="shared" si="94"/>
        <v>0</v>
      </c>
      <c r="CU34" s="188">
        <f t="shared" si="126"/>
        <v>0</v>
      </c>
      <c r="CW34" s="80"/>
      <c r="CX34" s="136">
        <f t="shared" si="0"/>
        <v>0</v>
      </c>
      <c r="CY34" s="134">
        <v>17</v>
      </c>
      <c r="DA34" s="136">
        <f t="shared" si="1"/>
        <v>480.7265882539732</v>
      </c>
      <c r="DB34" s="134">
        <v>17</v>
      </c>
      <c r="DD34" s="136">
        <f t="shared" si="2"/>
        <v>660.92517818841645</v>
      </c>
      <c r="DE34" s="134">
        <v>17</v>
      </c>
      <c r="DG34" s="136">
        <f t="shared" si="3"/>
        <v>0</v>
      </c>
      <c r="DH34" s="134">
        <v>17</v>
      </c>
      <c r="DJ34" s="136">
        <f t="shared" si="4"/>
        <v>0</v>
      </c>
      <c r="DK34" s="134">
        <v>17</v>
      </c>
      <c r="DM34" s="136">
        <f t="shared" si="5"/>
        <v>0</v>
      </c>
      <c r="DN34" s="134">
        <v>17</v>
      </c>
      <c r="DP34" s="136">
        <f t="shared" si="6"/>
        <v>0</v>
      </c>
      <c r="DQ34" s="134">
        <v>17</v>
      </c>
      <c r="DS34" s="136">
        <f t="shared" si="7"/>
        <v>0</v>
      </c>
      <c r="DT34" s="134">
        <v>17</v>
      </c>
      <c r="DV34" s="136">
        <f t="shared" si="8"/>
        <v>0</v>
      </c>
      <c r="DW34" s="134">
        <v>17</v>
      </c>
      <c r="DY34" s="136">
        <f t="shared" si="9"/>
        <v>0</v>
      </c>
      <c r="DZ34" s="134">
        <v>17</v>
      </c>
      <c r="EB34" s="136">
        <f t="shared" si="10"/>
        <v>0</v>
      </c>
      <c r="EC34" s="134">
        <v>17</v>
      </c>
      <c r="EE34" s="136">
        <f t="shared" si="11"/>
        <v>0</v>
      </c>
      <c r="EF34" s="134">
        <v>17</v>
      </c>
      <c r="EH34" s="136">
        <f t="shared" si="12"/>
        <v>0</v>
      </c>
      <c r="EI34" s="134">
        <v>17</v>
      </c>
      <c r="EK34" s="136">
        <f t="shared" si="13"/>
        <v>0</v>
      </c>
      <c r="EL34" s="134">
        <v>17</v>
      </c>
      <c r="EN34" s="136">
        <f t="shared" si="14"/>
        <v>0</v>
      </c>
      <c r="EO34" s="134">
        <v>17</v>
      </c>
      <c r="EQ34" s="136">
        <f t="shared" si="15"/>
        <v>0</v>
      </c>
      <c r="ER34" s="134">
        <v>17</v>
      </c>
      <c r="ET34" s="136">
        <f t="shared" si="16"/>
        <v>0</v>
      </c>
      <c r="EU34" s="134">
        <v>17</v>
      </c>
      <c r="EW34" s="136">
        <f t="shared" si="17"/>
        <v>0</v>
      </c>
      <c r="EX34" s="134">
        <v>17</v>
      </c>
      <c r="EZ34" s="136">
        <f t="shared" si="18"/>
        <v>0</v>
      </c>
      <c r="FA34" s="134">
        <v>17</v>
      </c>
      <c r="FC34" s="136">
        <f t="shared" si="19"/>
        <v>0</v>
      </c>
      <c r="FD34" s="134">
        <v>17</v>
      </c>
      <c r="FF34" s="136">
        <f t="shared" si="20"/>
        <v>0</v>
      </c>
      <c r="FG34" s="134">
        <v>17</v>
      </c>
      <c r="FI34" s="136">
        <f t="shared" si="21"/>
        <v>0</v>
      </c>
      <c r="FJ34" s="134">
        <v>17</v>
      </c>
      <c r="FL34" s="136">
        <f t="shared" si="22"/>
        <v>0</v>
      </c>
      <c r="FM34" s="134">
        <v>17</v>
      </c>
      <c r="FO34" s="136">
        <f t="shared" si="23"/>
        <v>0</v>
      </c>
      <c r="FP34" s="134">
        <v>17</v>
      </c>
      <c r="FR34" s="136">
        <f t="shared" si="24"/>
        <v>0</v>
      </c>
      <c r="FS34" s="134">
        <v>17</v>
      </c>
      <c r="FU34" s="136">
        <f t="shared" si="25"/>
        <v>0</v>
      </c>
      <c r="FV34" s="134">
        <v>17</v>
      </c>
      <c r="FX34" s="136">
        <f t="shared" si="26"/>
        <v>0</v>
      </c>
      <c r="FY34" s="134">
        <v>17</v>
      </c>
      <c r="GA34" s="136">
        <f t="shared" si="27"/>
        <v>0</v>
      </c>
      <c r="GB34" s="134">
        <v>17</v>
      </c>
      <c r="GD34" s="136">
        <f t="shared" si="28"/>
        <v>0</v>
      </c>
      <c r="GE34" s="134">
        <v>17</v>
      </c>
      <c r="GG34" s="136">
        <f t="shared" si="29"/>
        <v>0</v>
      </c>
      <c r="GH34" s="134">
        <v>17</v>
      </c>
      <c r="GJ34" s="136">
        <f t="shared" si="30"/>
        <v>0</v>
      </c>
      <c r="GK34" s="134">
        <v>17</v>
      </c>
      <c r="GM34" s="136">
        <f t="shared" si="31"/>
        <v>0</v>
      </c>
      <c r="GN34" s="134">
        <v>17</v>
      </c>
    </row>
    <row r="35" spans="1:207" x14ac:dyDescent="0.25">
      <c r="A35" s="99">
        <f t="shared" si="32"/>
        <v>1147.698533512852</v>
      </c>
      <c r="B35" s="99">
        <f t="shared" si="33"/>
        <v>325</v>
      </c>
      <c r="C35" s="53">
        <v>18</v>
      </c>
      <c r="D35" s="54">
        <f t="shared" si="35"/>
        <v>0</v>
      </c>
      <c r="E35" s="3">
        <f t="shared" si="127"/>
        <v>0</v>
      </c>
      <c r="F35" s="3"/>
      <c r="G35" s="55">
        <f t="shared" si="36"/>
        <v>300</v>
      </c>
      <c r="H35" s="56">
        <f t="shared" si="34"/>
        <v>182.53385413651293</v>
      </c>
      <c r="I35" s="3">
        <f t="shared" si="95"/>
        <v>0</v>
      </c>
      <c r="J35" s="3">
        <f t="shared" si="37"/>
        <v>25</v>
      </c>
      <c r="K35" s="3">
        <f t="shared" si="38"/>
        <v>640.16467937633922</v>
      </c>
      <c r="L35" s="3">
        <f t="shared" si="96"/>
        <v>0</v>
      </c>
      <c r="M35" s="55">
        <f t="shared" si="39"/>
        <v>0</v>
      </c>
      <c r="N35" s="56">
        <f t="shared" si="40"/>
        <v>0</v>
      </c>
      <c r="O35" s="3">
        <f t="shared" si="97"/>
        <v>0</v>
      </c>
      <c r="P35" s="3">
        <f t="shared" si="41"/>
        <v>0</v>
      </c>
      <c r="Q35" s="3">
        <f t="shared" si="42"/>
        <v>0</v>
      </c>
      <c r="R35" s="3">
        <f t="shared" si="98"/>
        <v>0</v>
      </c>
      <c r="S35" s="55">
        <f t="shared" si="43"/>
        <v>0</v>
      </c>
      <c r="T35" s="56">
        <f t="shared" si="99"/>
        <v>0</v>
      </c>
      <c r="U35" s="3">
        <f t="shared" si="100"/>
        <v>0</v>
      </c>
      <c r="V35" s="3">
        <f t="shared" si="44"/>
        <v>0</v>
      </c>
      <c r="W35" s="3">
        <f t="shared" si="45"/>
        <v>0</v>
      </c>
      <c r="X35" s="3">
        <f t="shared" si="101"/>
        <v>0</v>
      </c>
      <c r="Y35" s="55">
        <f t="shared" si="46"/>
        <v>0</v>
      </c>
      <c r="Z35" s="56">
        <f t="shared" si="47"/>
        <v>0</v>
      </c>
      <c r="AA35" s="3">
        <f t="shared" si="102"/>
        <v>0</v>
      </c>
      <c r="AC35" s="82">
        <f t="shared" si="48"/>
        <v>0</v>
      </c>
      <c r="AD35" s="82">
        <f t="shared" si="103"/>
        <v>0</v>
      </c>
      <c r="AE35" s="196">
        <f t="shared" si="49"/>
        <v>0</v>
      </c>
      <c r="AF35" s="188">
        <f t="shared" si="50"/>
        <v>0</v>
      </c>
      <c r="AG35" s="82">
        <f t="shared" si="104"/>
        <v>0</v>
      </c>
      <c r="AH35" s="82">
        <f t="shared" si="51"/>
        <v>0</v>
      </c>
      <c r="AI35" s="82">
        <f t="shared" si="52"/>
        <v>0</v>
      </c>
      <c r="AJ35" s="82">
        <f t="shared" si="105"/>
        <v>0</v>
      </c>
      <c r="AK35" s="196">
        <f t="shared" si="53"/>
        <v>0</v>
      </c>
      <c r="AL35" s="188">
        <f t="shared" si="54"/>
        <v>0</v>
      </c>
      <c r="AM35" s="82">
        <f t="shared" si="106"/>
        <v>0</v>
      </c>
      <c r="AN35" s="82">
        <f t="shared" si="55"/>
        <v>0</v>
      </c>
      <c r="AO35" s="82">
        <f t="shared" si="56"/>
        <v>0</v>
      </c>
      <c r="AP35" s="82">
        <f t="shared" si="107"/>
        <v>0</v>
      </c>
      <c r="AQ35" s="196">
        <f t="shared" si="57"/>
        <v>0</v>
      </c>
      <c r="AR35" s="188">
        <f t="shared" si="58"/>
        <v>0</v>
      </c>
      <c r="AS35" s="82">
        <f t="shared" si="108"/>
        <v>0</v>
      </c>
      <c r="AT35" s="82">
        <f t="shared" si="59"/>
        <v>0</v>
      </c>
      <c r="AU35" s="82">
        <f t="shared" si="60"/>
        <v>0</v>
      </c>
      <c r="AV35" s="82">
        <f t="shared" si="109"/>
        <v>0</v>
      </c>
      <c r="AW35" s="196">
        <f t="shared" si="61"/>
        <v>0</v>
      </c>
      <c r="AX35" s="188">
        <f t="shared" si="62"/>
        <v>0</v>
      </c>
      <c r="AY35" s="82">
        <f t="shared" si="110"/>
        <v>0</v>
      </c>
      <c r="AZ35" s="196">
        <f t="shared" si="63"/>
        <v>0</v>
      </c>
      <c r="BA35" s="188">
        <f t="shared" si="64"/>
        <v>0</v>
      </c>
      <c r="BB35" s="188">
        <f t="shared" si="111"/>
        <v>0</v>
      </c>
      <c r="BC35" s="196">
        <f t="shared" si="65"/>
        <v>0</v>
      </c>
      <c r="BD35" s="188">
        <f t="shared" si="66"/>
        <v>0</v>
      </c>
      <c r="BE35" s="188">
        <f t="shared" si="112"/>
        <v>0</v>
      </c>
      <c r="BF35" s="196">
        <f t="shared" si="67"/>
        <v>0</v>
      </c>
      <c r="BG35" s="188">
        <f t="shared" si="68"/>
        <v>0</v>
      </c>
      <c r="BH35" s="188">
        <f t="shared" si="113"/>
        <v>0</v>
      </c>
      <c r="BI35" s="196">
        <f t="shared" si="69"/>
        <v>0</v>
      </c>
      <c r="BJ35" s="188">
        <f t="shared" si="70"/>
        <v>0</v>
      </c>
      <c r="BK35" s="188">
        <f t="shared" si="114"/>
        <v>0</v>
      </c>
      <c r="BL35" s="196">
        <f t="shared" si="71"/>
        <v>0</v>
      </c>
      <c r="BM35" s="188">
        <f t="shared" si="72"/>
        <v>0</v>
      </c>
      <c r="BN35" s="188">
        <f t="shared" si="115"/>
        <v>0</v>
      </c>
      <c r="BO35" s="196">
        <f t="shared" si="73"/>
        <v>0</v>
      </c>
      <c r="BP35" s="188">
        <f t="shared" si="74"/>
        <v>0</v>
      </c>
      <c r="BQ35" s="188">
        <f t="shared" si="116"/>
        <v>0</v>
      </c>
      <c r="BR35" s="196">
        <f t="shared" si="75"/>
        <v>0</v>
      </c>
      <c r="BS35" s="188">
        <f t="shared" si="76"/>
        <v>0</v>
      </c>
      <c r="BT35" s="188">
        <f t="shared" si="117"/>
        <v>0</v>
      </c>
      <c r="BU35" s="196">
        <f t="shared" si="77"/>
        <v>0</v>
      </c>
      <c r="BV35" s="188">
        <f t="shared" si="78"/>
        <v>0</v>
      </c>
      <c r="BW35" s="188">
        <f t="shared" si="118"/>
        <v>0</v>
      </c>
      <c r="BX35" s="196">
        <f t="shared" si="79"/>
        <v>0</v>
      </c>
      <c r="BY35" s="188">
        <f t="shared" si="80"/>
        <v>0</v>
      </c>
      <c r="BZ35" s="188">
        <f t="shared" si="119"/>
        <v>0</v>
      </c>
      <c r="CA35" s="196">
        <f t="shared" si="81"/>
        <v>0</v>
      </c>
      <c r="CB35" s="188">
        <f t="shared" si="82"/>
        <v>0</v>
      </c>
      <c r="CC35" s="188">
        <f t="shared" si="120"/>
        <v>0</v>
      </c>
      <c r="CD35" s="196">
        <f t="shared" si="83"/>
        <v>0</v>
      </c>
      <c r="CE35" s="188">
        <f t="shared" si="84"/>
        <v>0</v>
      </c>
      <c r="CF35" s="188">
        <f t="shared" si="121"/>
        <v>0</v>
      </c>
      <c r="CG35" s="196">
        <f t="shared" si="85"/>
        <v>0</v>
      </c>
      <c r="CH35" s="188">
        <f t="shared" si="86"/>
        <v>0</v>
      </c>
      <c r="CI35" s="188">
        <f t="shared" si="122"/>
        <v>0</v>
      </c>
      <c r="CJ35" s="196">
        <f t="shared" si="87"/>
        <v>0</v>
      </c>
      <c r="CK35" s="188">
        <f t="shared" si="88"/>
        <v>0</v>
      </c>
      <c r="CL35" s="188">
        <f t="shared" si="123"/>
        <v>0</v>
      </c>
      <c r="CM35" s="196">
        <f t="shared" si="89"/>
        <v>0</v>
      </c>
      <c r="CN35" s="188">
        <f t="shared" si="90"/>
        <v>0</v>
      </c>
      <c r="CO35" s="188">
        <f t="shared" si="124"/>
        <v>0</v>
      </c>
      <c r="CP35" s="196">
        <f t="shared" si="91"/>
        <v>0</v>
      </c>
      <c r="CQ35" s="188">
        <f t="shared" si="92"/>
        <v>0</v>
      </c>
      <c r="CR35" s="188">
        <f t="shared" si="125"/>
        <v>0</v>
      </c>
      <c r="CS35" s="196">
        <f t="shared" si="93"/>
        <v>0</v>
      </c>
      <c r="CT35" s="188">
        <f t="shared" si="94"/>
        <v>0</v>
      </c>
      <c r="CU35" s="188">
        <f t="shared" si="126"/>
        <v>0</v>
      </c>
      <c r="CW35" s="80"/>
      <c r="CX35" s="136">
        <f t="shared" si="0"/>
        <v>0</v>
      </c>
      <c r="CY35" s="134">
        <v>18</v>
      </c>
      <c r="DA35" s="136">
        <f t="shared" si="1"/>
        <v>182.53385413651293</v>
      </c>
      <c r="DB35" s="134">
        <v>18</v>
      </c>
      <c r="DD35" s="136">
        <f t="shared" si="2"/>
        <v>640.16467937633922</v>
      </c>
      <c r="DE35" s="134">
        <v>18</v>
      </c>
      <c r="DG35" s="136">
        <f t="shared" si="3"/>
        <v>0</v>
      </c>
      <c r="DH35" s="134">
        <v>18</v>
      </c>
      <c r="DJ35" s="136">
        <f t="shared" si="4"/>
        <v>0</v>
      </c>
      <c r="DK35" s="134">
        <v>18</v>
      </c>
      <c r="DM35" s="136">
        <f t="shared" si="5"/>
        <v>0</v>
      </c>
      <c r="DN35" s="134">
        <v>18</v>
      </c>
      <c r="DP35" s="136">
        <f t="shared" si="6"/>
        <v>0</v>
      </c>
      <c r="DQ35" s="134">
        <v>18</v>
      </c>
      <c r="DS35" s="136">
        <f t="shared" si="7"/>
        <v>0</v>
      </c>
      <c r="DT35" s="134">
        <v>18</v>
      </c>
      <c r="DV35" s="136">
        <f t="shared" si="8"/>
        <v>0</v>
      </c>
      <c r="DW35" s="134">
        <v>18</v>
      </c>
      <c r="DY35" s="136">
        <f t="shared" si="9"/>
        <v>0</v>
      </c>
      <c r="DZ35" s="134">
        <v>18</v>
      </c>
      <c r="EB35" s="136">
        <f t="shared" si="10"/>
        <v>0</v>
      </c>
      <c r="EC35" s="134">
        <v>18</v>
      </c>
      <c r="EE35" s="136">
        <f t="shared" si="11"/>
        <v>0</v>
      </c>
      <c r="EF35" s="134">
        <v>18</v>
      </c>
      <c r="EH35" s="136">
        <f t="shared" si="12"/>
        <v>0</v>
      </c>
      <c r="EI35" s="134">
        <v>18</v>
      </c>
      <c r="EK35" s="136">
        <f t="shared" si="13"/>
        <v>0</v>
      </c>
      <c r="EL35" s="134">
        <v>18</v>
      </c>
      <c r="EN35" s="136">
        <f t="shared" si="14"/>
        <v>0</v>
      </c>
      <c r="EO35" s="134">
        <v>18</v>
      </c>
      <c r="EQ35" s="136">
        <f t="shared" si="15"/>
        <v>0</v>
      </c>
      <c r="ER35" s="134">
        <v>18</v>
      </c>
      <c r="ET35" s="136">
        <f t="shared" si="16"/>
        <v>0</v>
      </c>
      <c r="EU35" s="134">
        <v>18</v>
      </c>
      <c r="EW35" s="136">
        <f t="shared" si="17"/>
        <v>0</v>
      </c>
      <c r="EX35" s="134">
        <v>18</v>
      </c>
      <c r="EZ35" s="136">
        <f t="shared" si="18"/>
        <v>0</v>
      </c>
      <c r="FA35" s="134">
        <v>18</v>
      </c>
      <c r="FC35" s="136">
        <f t="shared" si="19"/>
        <v>0</v>
      </c>
      <c r="FD35" s="134">
        <v>18</v>
      </c>
      <c r="FF35" s="136">
        <f t="shared" si="20"/>
        <v>0</v>
      </c>
      <c r="FG35" s="134">
        <v>18</v>
      </c>
      <c r="FI35" s="136">
        <f t="shared" si="21"/>
        <v>0</v>
      </c>
      <c r="FJ35" s="134">
        <v>18</v>
      </c>
      <c r="FL35" s="136">
        <f t="shared" si="22"/>
        <v>0</v>
      </c>
      <c r="FM35" s="134">
        <v>18</v>
      </c>
      <c r="FO35" s="136">
        <f t="shared" si="23"/>
        <v>0</v>
      </c>
      <c r="FP35" s="134">
        <v>18</v>
      </c>
      <c r="FR35" s="136">
        <f t="shared" si="24"/>
        <v>0</v>
      </c>
      <c r="FS35" s="134">
        <v>18</v>
      </c>
      <c r="FU35" s="136">
        <f t="shared" si="25"/>
        <v>0</v>
      </c>
      <c r="FV35" s="134">
        <v>18</v>
      </c>
      <c r="FX35" s="136">
        <f t="shared" si="26"/>
        <v>0</v>
      </c>
      <c r="FY35" s="134">
        <v>18</v>
      </c>
      <c r="GA35" s="136">
        <f t="shared" si="27"/>
        <v>0</v>
      </c>
      <c r="GB35" s="134">
        <v>18</v>
      </c>
      <c r="GD35" s="136">
        <f t="shared" si="28"/>
        <v>0</v>
      </c>
      <c r="GE35" s="134">
        <v>18</v>
      </c>
      <c r="GG35" s="136">
        <f t="shared" si="29"/>
        <v>0</v>
      </c>
      <c r="GH35" s="134">
        <v>18</v>
      </c>
      <c r="GJ35" s="136">
        <f t="shared" si="30"/>
        <v>0</v>
      </c>
      <c r="GK35" s="134">
        <v>18</v>
      </c>
      <c r="GM35" s="136">
        <f t="shared" si="31"/>
        <v>0</v>
      </c>
      <c r="GN35" s="134">
        <v>18</v>
      </c>
    </row>
    <row r="36" spans="1:207" x14ac:dyDescent="0.25">
      <c r="A36" s="99">
        <f t="shared" si="32"/>
        <v>826.0165237362711</v>
      </c>
      <c r="B36" s="99">
        <f t="shared" si="33"/>
        <v>325</v>
      </c>
      <c r="C36" s="53">
        <v>19</v>
      </c>
      <c r="D36" s="54">
        <f t="shared" si="35"/>
        <v>0</v>
      </c>
      <c r="E36" s="3">
        <f t="shared" si="127"/>
        <v>0</v>
      </c>
      <c r="F36" s="3"/>
      <c r="G36" s="55">
        <f t="shared" si="36"/>
        <v>182.53385413651293</v>
      </c>
      <c r="H36" s="56">
        <f t="shared" si="34"/>
        <v>0</v>
      </c>
      <c r="I36" s="3">
        <f t="shared" si="95"/>
        <v>0</v>
      </c>
      <c r="J36" s="3">
        <f t="shared" si="37"/>
        <v>142.46614586348707</v>
      </c>
      <c r="K36" s="3">
        <f t="shared" si="38"/>
        <v>501.0165237362711</v>
      </c>
      <c r="L36" s="3">
        <f t="shared" si="96"/>
        <v>0</v>
      </c>
      <c r="M36" s="55">
        <f t="shared" si="39"/>
        <v>0</v>
      </c>
      <c r="N36" s="56">
        <f t="shared" si="40"/>
        <v>0</v>
      </c>
      <c r="O36" s="3">
        <f t="shared" si="97"/>
        <v>0</v>
      </c>
      <c r="P36" s="3">
        <f t="shared" si="41"/>
        <v>0</v>
      </c>
      <c r="Q36" s="3">
        <f t="shared" si="42"/>
        <v>0</v>
      </c>
      <c r="R36" s="3">
        <f t="shared" si="98"/>
        <v>0</v>
      </c>
      <c r="S36" s="55">
        <f t="shared" si="43"/>
        <v>0</v>
      </c>
      <c r="T36" s="56">
        <f t="shared" si="99"/>
        <v>0</v>
      </c>
      <c r="U36" s="3">
        <f t="shared" si="100"/>
        <v>0</v>
      </c>
      <c r="V36" s="3">
        <f t="shared" si="44"/>
        <v>0</v>
      </c>
      <c r="W36" s="3">
        <f t="shared" si="45"/>
        <v>0</v>
      </c>
      <c r="X36" s="3">
        <f t="shared" si="101"/>
        <v>0</v>
      </c>
      <c r="Y36" s="55">
        <f t="shared" si="46"/>
        <v>0</v>
      </c>
      <c r="Z36" s="56">
        <f t="shared" si="47"/>
        <v>0</v>
      </c>
      <c r="AA36" s="3">
        <f t="shared" si="102"/>
        <v>0</v>
      </c>
      <c r="AC36" s="82">
        <f t="shared" si="48"/>
        <v>0</v>
      </c>
      <c r="AD36" s="82">
        <f t="shared" si="103"/>
        <v>0</v>
      </c>
      <c r="AE36" s="196">
        <f t="shared" si="49"/>
        <v>0</v>
      </c>
      <c r="AF36" s="188">
        <f t="shared" si="50"/>
        <v>0</v>
      </c>
      <c r="AG36" s="82">
        <f t="shared" si="104"/>
        <v>0</v>
      </c>
      <c r="AH36" s="82">
        <f t="shared" si="51"/>
        <v>0</v>
      </c>
      <c r="AI36" s="82">
        <f t="shared" si="52"/>
        <v>0</v>
      </c>
      <c r="AJ36" s="82">
        <f t="shared" si="105"/>
        <v>0</v>
      </c>
      <c r="AK36" s="196">
        <f t="shared" si="53"/>
        <v>0</v>
      </c>
      <c r="AL36" s="188">
        <f t="shared" si="54"/>
        <v>0</v>
      </c>
      <c r="AM36" s="82">
        <f t="shared" si="106"/>
        <v>0</v>
      </c>
      <c r="AN36" s="82">
        <f t="shared" si="55"/>
        <v>0</v>
      </c>
      <c r="AO36" s="82">
        <f t="shared" si="56"/>
        <v>0</v>
      </c>
      <c r="AP36" s="82">
        <f t="shared" si="107"/>
        <v>0</v>
      </c>
      <c r="AQ36" s="196">
        <f t="shared" si="57"/>
        <v>0</v>
      </c>
      <c r="AR36" s="188">
        <f t="shared" si="58"/>
        <v>0</v>
      </c>
      <c r="AS36" s="82">
        <f t="shared" si="108"/>
        <v>0</v>
      </c>
      <c r="AT36" s="82">
        <f t="shared" si="59"/>
        <v>0</v>
      </c>
      <c r="AU36" s="82">
        <f t="shared" si="60"/>
        <v>0</v>
      </c>
      <c r="AV36" s="82">
        <f t="shared" si="109"/>
        <v>0</v>
      </c>
      <c r="AW36" s="196">
        <f t="shared" si="61"/>
        <v>0</v>
      </c>
      <c r="AX36" s="188">
        <f t="shared" si="62"/>
        <v>0</v>
      </c>
      <c r="AY36" s="82">
        <f t="shared" si="110"/>
        <v>0</v>
      </c>
      <c r="AZ36" s="196">
        <f t="shared" si="63"/>
        <v>0</v>
      </c>
      <c r="BA36" s="188">
        <f t="shared" si="64"/>
        <v>0</v>
      </c>
      <c r="BB36" s="188">
        <f t="shared" si="111"/>
        <v>0</v>
      </c>
      <c r="BC36" s="196">
        <f t="shared" si="65"/>
        <v>0</v>
      </c>
      <c r="BD36" s="188">
        <f t="shared" si="66"/>
        <v>0</v>
      </c>
      <c r="BE36" s="188">
        <f t="shared" si="112"/>
        <v>0</v>
      </c>
      <c r="BF36" s="196">
        <f t="shared" si="67"/>
        <v>0</v>
      </c>
      <c r="BG36" s="188">
        <f t="shared" si="68"/>
        <v>0</v>
      </c>
      <c r="BH36" s="188">
        <f t="shared" si="113"/>
        <v>0</v>
      </c>
      <c r="BI36" s="196">
        <f t="shared" si="69"/>
        <v>0</v>
      </c>
      <c r="BJ36" s="188">
        <f t="shared" si="70"/>
        <v>0</v>
      </c>
      <c r="BK36" s="188">
        <f t="shared" si="114"/>
        <v>0</v>
      </c>
      <c r="BL36" s="196">
        <f t="shared" si="71"/>
        <v>0</v>
      </c>
      <c r="BM36" s="188">
        <f t="shared" si="72"/>
        <v>0</v>
      </c>
      <c r="BN36" s="188">
        <f t="shared" si="115"/>
        <v>0</v>
      </c>
      <c r="BO36" s="196">
        <f t="shared" si="73"/>
        <v>0</v>
      </c>
      <c r="BP36" s="188">
        <f t="shared" si="74"/>
        <v>0</v>
      </c>
      <c r="BQ36" s="188">
        <f t="shared" si="116"/>
        <v>0</v>
      </c>
      <c r="BR36" s="196">
        <f t="shared" si="75"/>
        <v>0</v>
      </c>
      <c r="BS36" s="188">
        <f t="shared" si="76"/>
        <v>0</v>
      </c>
      <c r="BT36" s="188">
        <f t="shared" si="117"/>
        <v>0</v>
      </c>
      <c r="BU36" s="196">
        <f t="shared" si="77"/>
        <v>0</v>
      </c>
      <c r="BV36" s="188">
        <f t="shared" si="78"/>
        <v>0</v>
      </c>
      <c r="BW36" s="188">
        <f t="shared" si="118"/>
        <v>0</v>
      </c>
      <c r="BX36" s="196">
        <f t="shared" si="79"/>
        <v>0</v>
      </c>
      <c r="BY36" s="188">
        <f t="shared" si="80"/>
        <v>0</v>
      </c>
      <c r="BZ36" s="188">
        <f t="shared" si="119"/>
        <v>0</v>
      </c>
      <c r="CA36" s="196">
        <f t="shared" si="81"/>
        <v>0</v>
      </c>
      <c r="CB36" s="188">
        <f t="shared" si="82"/>
        <v>0</v>
      </c>
      <c r="CC36" s="188">
        <f t="shared" si="120"/>
        <v>0</v>
      </c>
      <c r="CD36" s="196">
        <f t="shared" si="83"/>
        <v>0</v>
      </c>
      <c r="CE36" s="188">
        <f t="shared" si="84"/>
        <v>0</v>
      </c>
      <c r="CF36" s="188">
        <f t="shared" si="121"/>
        <v>0</v>
      </c>
      <c r="CG36" s="196">
        <f t="shared" si="85"/>
        <v>0</v>
      </c>
      <c r="CH36" s="188">
        <f t="shared" si="86"/>
        <v>0</v>
      </c>
      <c r="CI36" s="188">
        <f t="shared" si="122"/>
        <v>0</v>
      </c>
      <c r="CJ36" s="196">
        <f t="shared" si="87"/>
        <v>0</v>
      </c>
      <c r="CK36" s="188">
        <f t="shared" si="88"/>
        <v>0</v>
      </c>
      <c r="CL36" s="188">
        <f t="shared" si="123"/>
        <v>0</v>
      </c>
      <c r="CM36" s="196">
        <f t="shared" si="89"/>
        <v>0</v>
      </c>
      <c r="CN36" s="188">
        <f t="shared" si="90"/>
        <v>0</v>
      </c>
      <c r="CO36" s="188">
        <f t="shared" si="124"/>
        <v>0</v>
      </c>
      <c r="CP36" s="196">
        <f t="shared" si="91"/>
        <v>0</v>
      </c>
      <c r="CQ36" s="188">
        <f t="shared" si="92"/>
        <v>0</v>
      </c>
      <c r="CR36" s="188">
        <f t="shared" si="125"/>
        <v>0</v>
      </c>
      <c r="CS36" s="196">
        <f t="shared" si="93"/>
        <v>0</v>
      </c>
      <c r="CT36" s="188">
        <f t="shared" si="94"/>
        <v>0</v>
      </c>
      <c r="CU36" s="188">
        <f t="shared" si="126"/>
        <v>0</v>
      </c>
      <c r="CW36" s="80"/>
      <c r="CX36" s="136">
        <f t="shared" si="0"/>
        <v>0</v>
      </c>
      <c r="CY36" s="134">
        <v>19</v>
      </c>
      <c r="DA36" s="136">
        <f t="shared" si="1"/>
        <v>0</v>
      </c>
      <c r="DB36" s="134">
        <v>19</v>
      </c>
      <c r="DD36" s="136">
        <f t="shared" si="2"/>
        <v>501.0165237362711</v>
      </c>
      <c r="DE36" s="134">
        <v>19</v>
      </c>
      <c r="DG36" s="136">
        <f t="shared" si="3"/>
        <v>0</v>
      </c>
      <c r="DH36" s="134">
        <v>19</v>
      </c>
      <c r="DJ36" s="136">
        <f t="shared" si="4"/>
        <v>0</v>
      </c>
      <c r="DK36" s="134">
        <v>19</v>
      </c>
      <c r="DM36" s="136">
        <f t="shared" si="5"/>
        <v>0</v>
      </c>
      <c r="DN36" s="134">
        <v>19</v>
      </c>
      <c r="DP36" s="136">
        <f t="shared" si="6"/>
        <v>0</v>
      </c>
      <c r="DQ36" s="134">
        <v>19</v>
      </c>
      <c r="DS36" s="136">
        <f t="shared" si="7"/>
        <v>0</v>
      </c>
      <c r="DT36" s="134">
        <v>19</v>
      </c>
      <c r="DV36" s="136">
        <f t="shared" si="8"/>
        <v>0</v>
      </c>
      <c r="DW36" s="134">
        <v>19</v>
      </c>
      <c r="DY36" s="136">
        <f t="shared" si="9"/>
        <v>0</v>
      </c>
      <c r="DZ36" s="134">
        <v>19</v>
      </c>
      <c r="EB36" s="136">
        <f t="shared" si="10"/>
        <v>0</v>
      </c>
      <c r="EC36" s="134">
        <v>19</v>
      </c>
      <c r="EE36" s="136">
        <f t="shared" si="11"/>
        <v>0</v>
      </c>
      <c r="EF36" s="134">
        <v>19</v>
      </c>
      <c r="EH36" s="136">
        <f t="shared" si="12"/>
        <v>0</v>
      </c>
      <c r="EI36" s="134">
        <v>19</v>
      </c>
      <c r="EK36" s="136">
        <f t="shared" si="13"/>
        <v>0</v>
      </c>
      <c r="EL36" s="134">
        <v>19</v>
      </c>
      <c r="EN36" s="136">
        <f t="shared" si="14"/>
        <v>0</v>
      </c>
      <c r="EO36" s="134">
        <v>19</v>
      </c>
      <c r="EQ36" s="136">
        <f t="shared" si="15"/>
        <v>0</v>
      </c>
      <c r="ER36" s="134">
        <v>19</v>
      </c>
      <c r="ET36" s="136">
        <f t="shared" si="16"/>
        <v>0</v>
      </c>
      <c r="EU36" s="134">
        <v>19</v>
      </c>
      <c r="EW36" s="136">
        <f t="shared" si="17"/>
        <v>0</v>
      </c>
      <c r="EX36" s="134">
        <v>19</v>
      </c>
      <c r="EZ36" s="136">
        <f t="shared" si="18"/>
        <v>0</v>
      </c>
      <c r="FA36" s="134">
        <v>19</v>
      </c>
      <c r="FC36" s="136">
        <f t="shared" si="19"/>
        <v>0</v>
      </c>
      <c r="FD36" s="134">
        <v>19</v>
      </c>
      <c r="FF36" s="136">
        <f t="shared" si="20"/>
        <v>0</v>
      </c>
      <c r="FG36" s="134">
        <v>19</v>
      </c>
      <c r="FI36" s="136">
        <f t="shared" si="21"/>
        <v>0</v>
      </c>
      <c r="FJ36" s="134">
        <v>19</v>
      </c>
      <c r="FL36" s="136">
        <f t="shared" si="22"/>
        <v>0</v>
      </c>
      <c r="FM36" s="134">
        <v>19</v>
      </c>
      <c r="FO36" s="136">
        <f t="shared" si="23"/>
        <v>0</v>
      </c>
      <c r="FP36" s="134">
        <v>19</v>
      </c>
      <c r="FR36" s="136">
        <f t="shared" si="24"/>
        <v>0</v>
      </c>
      <c r="FS36" s="134">
        <v>19</v>
      </c>
      <c r="FU36" s="136">
        <f t="shared" si="25"/>
        <v>0</v>
      </c>
      <c r="FV36" s="134">
        <v>19</v>
      </c>
      <c r="FX36" s="136">
        <f t="shared" si="26"/>
        <v>0</v>
      </c>
      <c r="FY36" s="134">
        <v>19</v>
      </c>
      <c r="GA36" s="136">
        <f t="shared" si="27"/>
        <v>0</v>
      </c>
      <c r="GB36" s="134">
        <v>19</v>
      </c>
      <c r="GD36" s="136">
        <f t="shared" si="28"/>
        <v>0</v>
      </c>
      <c r="GE36" s="134">
        <v>19</v>
      </c>
      <c r="GG36" s="136">
        <f t="shared" si="29"/>
        <v>0</v>
      </c>
      <c r="GH36" s="134">
        <v>19</v>
      </c>
      <c r="GJ36" s="136">
        <f t="shared" si="30"/>
        <v>0</v>
      </c>
      <c r="GK36" s="134">
        <v>19</v>
      </c>
      <c r="GM36" s="136">
        <f t="shared" si="31"/>
        <v>0</v>
      </c>
      <c r="GN36" s="134">
        <v>19</v>
      </c>
    </row>
    <row r="37" spans="1:207" x14ac:dyDescent="0.25">
      <c r="A37" s="99">
        <f t="shared" si="32"/>
        <v>502.18996722784624</v>
      </c>
      <c r="B37" s="99">
        <f t="shared" si="33"/>
        <v>325</v>
      </c>
      <c r="C37" s="53">
        <v>20</v>
      </c>
      <c r="D37" s="54">
        <f t="shared" si="35"/>
        <v>0</v>
      </c>
      <c r="E37" s="3">
        <f t="shared" si="127"/>
        <v>0</v>
      </c>
      <c r="F37" s="3"/>
      <c r="G37" s="55">
        <f t="shared" si="36"/>
        <v>0</v>
      </c>
      <c r="H37" s="56">
        <f t="shared" si="34"/>
        <v>0</v>
      </c>
      <c r="I37" s="3">
        <f t="shared" si="95"/>
        <v>40</v>
      </c>
      <c r="J37" s="3">
        <f t="shared" si="37"/>
        <v>325</v>
      </c>
      <c r="K37" s="3">
        <f t="shared" si="38"/>
        <v>177.18996722784624</v>
      </c>
      <c r="L37" s="3">
        <f t="shared" si="96"/>
        <v>0</v>
      </c>
      <c r="M37" s="55">
        <f t="shared" si="39"/>
        <v>0</v>
      </c>
      <c r="N37" s="56">
        <f t="shared" si="40"/>
        <v>0</v>
      </c>
      <c r="O37" s="3">
        <f t="shared" si="97"/>
        <v>0</v>
      </c>
      <c r="P37" s="3">
        <f t="shared" si="41"/>
        <v>0</v>
      </c>
      <c r="Q37" s="3">
        <f t="shared" si="42"/>
        <v>0</v>
      </c>
      <c r="R37" s="3">
        <f t="shared" si="98"/>
        <v>0</v>
      </c>
      <c r="S37" s="55">
        <f t="shared" si="43"/>
        <v>0</v>
      </c>
      <c r="T37" s="56">
        <f t="shared" si="99"/>
        <v>0</v>
      </c>
      <c r="U37" s="3">
        <f t="shared" si="100"/>
        <v>0</v>
      </c>
      <c r="V37" s="3">
        <f t="shared" si="44"/>
        <v>0</v>
      </c>
      <c r="W37" s="3">
        <f t="shared" si="45"/>
        <v>0</v>
      </c>
      <c r="X37" s="3">
        <f t="shared" si="101"/>
        <v>0</v>
      </c>
      <c r="Y37" s="55">
        <f t="shared" si="46"/>
        <v>0</v>
      </c>
      <c r="Z37" s="56">
        <f t="shared" si="47"/>
        <v>0</v>
      </c>
      <c r="AA37" s="3">
        <f t="shared" si="102"/>
        <v>0</v>
      </c>
      <c r="AC37" s="82">
        <f t="shared" si="48"/>
        <v>0</v>
      </c>
      <c r="AD37" s="82">
        <f t="shared" si="103"/>
        <v>0</v>
      </c>
      <c r="AE37" s="196">
        <f t="shared" si="49"/>
        <v>0</v>
      </c>
      <c r="AF37" s="188">
        <f t="shared" si="50"/>
        <v>0</v>
      </c>
      <c r="AG37" s="82">
        <f t="shared" si="104"/>
        <v>0</v>
      </c>
      <c r="AH37" s="82">
        <f t="shared" si="51"/>
        <v>0</v>
      </c>
      <c r="AI37" s="82">
        <f t="shared" si="52"/>
        <v>0</v>
      </c>
      <c r="AJ37" s="82">
        <f t="shared" si="105"/>
        <v>0</v>
      </c>
      <c r="AK37" s="196">
        <f t="shared" si="53"/>
        <v>0</v>
      </c>
      <c r="AL37" s="188">
        <f t="shared" si="54"/>
        <v>0</v>
      </c>
      <c r="AM37" s="82">
        <f t="shared" si="106"/>
        <v>0</v>
      </c>
      <c r="AN37" s="82">
        <f t="shared" si="55"/>
        <v>0</v>
      </c>
      <c r="AO37" s="82">
        <f t="shared" si="56"/>
        <v>0</v>
      </c>
      <c r="AP37" s="82">
        <f t="shared" si="107"/>
        <v>0</v>
      </c>
      <c r="AQ37" s="196">
        <f t="shared" si="57"/>
        <v>0</v>
      </c>
      <c r="AR37" s="188">
        <f t="shared" si="58"/>
        <v>0</v>
      </c>
      <c r="AS37" s="82">
        <f t="shared" si="108"/>
        <v>0</v>
      </c>
      <c r="AT37" s="82">
        <f t="shared" si="59"/>
        <v>0</v>
      </c>
      <c r="AU37" s="82">
        <f t="shared" si="60"/>
        <v>0</v>
      </c>
      <c r="AV37" s="82">
        <f t="shared" si="109"/>
        <v>0</v>
      </c>
      <c r="AW37" s="196">
        <f t="shared" si="61"/>
        <v>0</v>
      </c>
      <c r="AX37" s="188">
        <f t="shared" si="62"/>
        <v>0</v>
      </c>
      <c r="AY37" s="82">
        <f t="shared" si="110"/>
        <v>0</v>
      </c>
      <c r="AZ37" s="196">
        <f t="shared" si="63"/>
        <v>0</v>
      </c>
      <c r="BA37" s="188">
        <f t="shared" si="64"/>
        <v>0</v>
      </c>
      <c r="BB37" s="188">
        <f t="shared" si="111"/>
        <v>0</v>
      </c>
      <c r="BC37" s="196">
        <f t="shared" si="65"/>
        <v>0</v>
      </c>
      <c r="BD37" s="188">
        <f t="shared" si="66"/>
        <v>0</v>
      </c>
      <c r="BE37" s="188">
        <f t="shared" si="112"/>
        <v>0</v>
      </c>
      <c r="BF37" s="196">
        <f t="shared" si="67"/>
        <v>0</v>
      </c>
      <c r="BG37" s="188">
        <f t="shared" si="68"/>
        <v>0</v>
      </c>
      <c r="BH37" s="188">
        <f t="shared" si="113"/>
        <v>0</v>
      </c>
      <c r="BI37" s="196">
        <f t="shared" si="69"/>
        <v>0</v>
      </c>
      <c r="BJ37" s="188">
        <f t="shared" si="70"/>
        <v>0</v>
      </c>
      <c r="BK37" s="188">
        <f t="shared" si="114"/>
        <v>0</v>
      </c>
      <c r="BL37" s="196">
        <f t="shared" si="71"/>
        <v>0</v>
      </c>
      <c r="BM37" s="188">
        <f t="shared" si="72"/>
        <v>0</v>
      </c>
      <c r="BN37" s="188">
        <f t="shared" si="115"/>
        <v>0</v>
      </c>
      <c r="BO37" s="196">
        <f t="shared" si="73"/>
        <v>0</v>
      </c>
      <c r="BP37" s="188">
        <f t="shared" si="74"/>
        <v>0</v>
      </c>
      <c r="BQ37" s="188">
        <f t="shared" si="116"/>
        <v>0</v>
      </c>
      <c r="BR37" s="196">
        <f t="shared" si="75"/>
        <v>0</v>
      </c>
      <c r="BS37" s="188">
        <f t="shared" si="76"/>
        <v>0</v>
      </c>
      <c r="BT37" s="188">
        <f t="shared" si="117"/>
        <v>0</v>
      </c>
      <c r="BU37" s="196">
        <f t="shared" si="77"/>
        <v>0</v>
      </c>
      <c r="BV37" s="188">
        <f t="shared" si="78"/>
        <v>0</v>
      </c>
      <c r="BW37" s="188">
        <f t="shared" si="118"/>
        <v>0</v>
      </c>
      <c r="BX37" s="196">
        <f t="shared" si="79"/>
        <v>0</v>
      </c>
      <c r="BY37" s="188">
        <f t="shared" si="80"/>
        <v>0</v>
      </c>
      <c r="BZ37" s="188">
        <f t="shared" si="119"/>
        <v>0</v>
      </c>
      <c r="CA37" s="196">
        <f t="shared" si="81"/>
        <v>0</v>
      </c>
      <c r="CB37" s="188">
        <f t="shared" si="82"/>
        <v>0</v>
      </c>
      <c r="CC37" s="188">
        <f t="shared" si="120"/>
        <v>0</v>
      </c>
      <c r="CD37" s="196">
        <f t="shared" si="83"/>
        <v>0</v>
      </c>
      <c r="CE37" s="188">
        <f t="shared" si="84"/>
        <v>0</v>
      </c>
      <c r="CF37" s="188">
        <f t="shared" si="121"/>
        <v>0</v>
      </c>
      <c r="CG37" s="196">
        <f t="shared" si="85"/>
        <v>0</v>
      </c>
      <c r="CH37" s="188">
        <f t="shared" si="86"/>
        <v>0</v>
      </c>
      <c r="CI37" s="188">
        <f t="shared" si="122"/>
        <v>0</v>
      </c>
      <c r="CJ37" s="196">
        <f t="shared" si="87"/>
        <v>0</v>
      </c>
      <c r="CK37" s="188">
        <f t="shared" si="88"/>
        <v>0</v>
      </c>
      <c r="CL37" s="188">
        <f t="shared" si="123"/>
        <v>0</v>
      </c>
      <c r="CM37" s="196">
        <f t="shared" si="89"/>
        <v>0</v>
      </c>
      <c r="CN37" s="188">
        <f t="shared" si="90"/>
        <v>0</v>
      </c>
      <c r="CO37" s="188">
        <f t="shared" si="124"/>
        <v>0</v>
      </c>
      <c r="CP37" s="196">
        <f t="shared" si="91"/>
        <v>0</v>
      </c>
      <c r="CQ37" s="188">
        <f t="shared" si="92"/>
        <v>0</v>
      </c>
      <c r="CR37" s="188">
        <f t="shared" si="125"/>
        <v>0</v>
      </c>
      <c r="CS37" s="196">
        <f t="shared" si="93"/>
        <v>0</v>
      </c>
      <c r="CT37" s="188">
        <f t="shared" si="94"/>
        <v>0</v>
      </c>
      <c r="CU37" s="188">
        <f t="shared" si="126"/>
        <v>0</v>
      </c>
      <c r="CW37" s="80"/>
      <c r="CX37" s="136">
        <f t="shared" si="0"/>
        <v>0</v>
      </c>
      <c r="CY37" s="134">
        <v>20</v>
      </c>
      <c r="DA37" s="136">
        <f t="shared" si="1"/>
        <v>0</v>
      </c>
      <c r="DB37" s="134">
        <v>20</v>
      </c>
      <c r="DD37" s="136">
        <f t="shared" si="2"/>
        <v>177.18996722784624</v>
      </c>
      <c r="DE37" s="134">
        <v>20</v>
      </c>
      <c r="DG37" s="136">
        <f t="shared" si="3"/>
        <v>0</v>
      </c>
      <c r="DH37" s="134">
        <v>20</v>
      </c>
      <c r="DJ37" s="136">
        <f t="shared" si="4"/>
        <v>0</v>
      </c>
      <c r="DK37" s="134">
        <v>20</v>
      </c>
      <c r="DM37" s="136">
        <f t="shared" si="5"/>
        <v>0</v>
      </c>
      <c r="DN37" s="134">
        <v>20</v>
      </c>
      <c r="DP37" s="136">
        <f t="shared" si="6"/>
        <v>0</v>
      </c>
      <c r="DQ37" s="134">
        <v>20</v>
      </c>
      <c r="DS37" s="136">
        <f t="shared" si="7"/>
        <v>0</v>
      </c>
      <c r="DT37" s="134">
        <v>20</v>
      </c>
      <c r="DV37" s="136">
        <f t="shared" si="8"/>
        <v>0</v>
      </c>
      <c r="DW37" s="134">
        <v>20</v>
      </c>
      <c r="DY37" s="136">
        <f t="shared" si="9"/>
        <v>0</v>
      </c>
      <c r="DZ37" s="134">
        <v>20</v>
      </c>
      <c r="EB37" s="136">
        <f t="shared" si="10"/>
        <v>0</v>
      </c>
      <c r="EC37" s="134">
        <v>20</v>
      </c>
      <c r="EE37" s="136">
        <f t="shared" si="11"/>
        <v>0</v>
      </c>
      <c r="EF37" s="134">
        <v>20</v>
      </c>
      <c r="EH37" s="136">
        <f t="shared" si="12"/>
        <v>0</v>
      </c>
      <c r="EI37" s="134">
        <v>20</v>
      </c>
      <c r="EK37" s="136">
        <f t="shared" si="13"/>
        <v>0</v>
      </c>
      <c r="EL37" s="134">
        <v>20</v>
      </c>
      <c r="EN37" s="136">
        <f t="shared" si="14"/>
        <v>0</v>
      </c>
      <c r="EO37" s="134">
        <v>20</v>
      </c>
      <c r="EQ37" s="136">
        <f t="shared" si="15"/>
        <v>0</v>
      </c>
      <c r="ER37" s="134">
        <v>20</v>
      </c>
      <c r="ET37" s="136">
        <f t="shared" si="16"/>
        <v>0</v>
      </c>
      <c r="EU37" s="134">
        <v>20</v>
      </c>
      <c r="EW37" s="136">
        <f t="shared" si="17"/>
        <v>0</v>
      </c>
      <c r="EX37" s="134">
        <v>20</v>
      </c>
      <c r="EZ37" s="136">
        <f t="shared" si="18"/>
        <v>0</v>
      </c>
      <c r="FA37" s="134">
        <v>20</v>
      </c>
      <c r="FC37" s="136">
        <f t="shared" si="19"/>
        <v>0</v>
      </c>
      <c r="FD37" s="134">
        <v>20</v>
      </c>
      <c r="FF37" s="136">
        <f t="shared" si="20"/>
        <v>0</v>
      </c>
      <c r="FG37" s="134">
        <v>20</v>
      </c>
      <c r="FI37" s="136">
        <f t="shared" si="21"/>
        <v>0</v>
      </c>
      <c r="FJ37" s="134">
        <v>20</v>
      </c>
      <c r="FL37" s="136">
        <f t="shared" si="22"/>
        <v>0</v>
      </c>
      <c r="FM37" s="134">
        <v>20</v>
      </c>
      <c r="FO37" s="136">
        <f t="shared" si="23"/>
        <v>0</v>
      </c>
      <c r="FP37" s="134">
        <v>20</v>
      </c>
      <c r="FR37" s="136">
        <f t="shared" si="24"/>
        <v>0</v>
      </c>
      <c r="FS37" s="134">
        <v>20</v>
      </c>
      <c r="FU37" s="136">
        <f t="shared" si="25"/>
        <v>0</v>
      </c>
      <c r="FV37" s="134">
        <v>20</v>
      </c>
      <c r="FX37" s="136">
        <f t="shared" si="26"/>
        <v>0</v>
      </c>
      <c r="FY37" s="134">
        <v>20</v>
      </c>
      <c r="GA37" s="136">
        <f t="shared" si="27"/>
        <v>0</v>
      </c>
      <c r="GB37" s="134">
        <v>20</v>
      </c>
      <c r="GD37" s="136">
        <f t="shared" si="28"/>
        <v>0</v>
      </c>
      <c r="GE37" s="134">
        <v>20</v>
      </c>
      <c r="GG37" s="136">
        <f t="shared" si="29"/>
        <v>0</v>
      </c>
      <c r="GH37" s="134">
        <v>20</v>
      </c>
      <c r="GJ37" s="136">
        <f t="shared" si="30"/>
        <v>0</v>
      </c>
      <c r="GK37" s="134">
        <v>20</v>
      </c>
      <c r="GM37" s="136">
        <f t="shared" si="31"/>
        <v>0</v>
      </c>
      <c r="GN37" s="134">
        <v>20</v>
      </c>
    </row>
    <row r="38" spans="1:207" x14ac:dyDescent="0.25">
      <c r="A38" s="99">
        <f t="shared" si="32"/>
        <v>177.18996722784624</v>
      </c>
      <c r="B38" s="99">
        <f t="shared" si="33"/>
        <v>177.18996722784624</v>
      </c>
      <c r="C38" s="53">
        <v>21</v>
      </c>
      <c r="D38" s="54">
        <f t="shared" si="35"/>
        <v>0</v>
      </c>
      <c r="E38" s="3">
        <f t="shared" si="127"/>
        <v>0</v>
      </c>
      <c r="F38" s="3"/>
      <c r="G38" s="55">
        <f t="shared" si="36"/>
        <v>0</v>
      </c>
      <c r="H38" s="56">
        <f t="shared" si="34"/>
        <v>0</v>
      </c>
      <c r="I38" s="3">
        <f t="shared" si="95"/>
        <v>40</v>
      </c>
      <c r="J38" s="3">
        <f t="shared" si="37"/>
        <v>177.18996722784624</v>
      </c>
      <c r="K38" s="3">
        <f t="shared" si="38"/>
        <v>0</v>
      </c>
      <c r="L38" s="3">
        <f t="shared" si="96"/>
        <v>0</v>
      </c>
      <c r="M38" s="55">
        <f t="shared" si="39"/>
        <v>0</v>
      </c>
      <c r="N38" s="56">
        <f t="shared" si="40"/>
        <v>0</v>
      </c>
      <c r="O38" s="3">
        <f t="shared" si="97"/>
        <v>0</v>
      </c>
      <c r="P38" s="3">
        <f t="shared" si="41"/>
        <v>0</v>
      </c>
      <c r="Q38" s="3">
        <f t="shared" si="42"/>
        <v>0</v>
      </c>
      <c r="R38" s="3">
        <f t="shared" si="98"/>
        <v>0</v>
      </c>
      <c r="S38" s="55">
        <f t="shared" si="43"/>
        <v>0</v>
      </c>
      <c r="T38" s="56">
        <f t="shared" si="99"/>
        <v>0</v>
      </c>
      <c r="U38" s="3">
        <f t="shared" si="100"/>
        <v>0</v>
      </c>
      <c r="V38" s="3">
        <f t="shared" si="44"/>
        <v>0</v>
      </c>
      <c r="W38" s="3">
        <f t="shared" si="45"/>
        <v>0</v>
      </c>
      <c r="X38" s="3">
        <f t="shared" si="101"/>
        <v>0</v>
      </c>
      <c r="Y38" s="55">
        <f t="shared" si="46"/>
        <v>0</v>
      </c>
      <c r="Z38" s="56">
        <f t="shared" si="47"/>
        <v>0</v>
      </c>
      <c r="AA38" s="3">
        <f t="shared" si="102"/>
        <v>0</v>
      </c>
      <c r="AC38" s="82">
        <f t="shared" si="48"/>
        <v>0</v>
      </c>
      <c r="AD38" s="82">
        <f t="shared" si="103"/>
        <v>0</v>
      </c>
      <c r="AE38" s="196">
        <f t="shared" si="49"/>
        <v>0</v>
      </c>
      <c r="AF38" s="188">
        <f t="shared" si="50"/>
        <v>0</v>
      </c>
      <c r="AG38" s="82">
        <f t="shared" si="104"/>
        <v>0</v>
      </c>
      <c r="AH38" s="82">
        <f t="shared" si="51"/>
        <v>0</v>
      </c>
      <c r="AI38" s="82">
        <f t="shared" si="52"/>
        <v>0</v>
      </c>
      <c r="AJ38" s="82">
        <f t="shared" si="105"/>
        <v>0</v>
      </c>
      <c r="AK38" s="196">
        <f t="shared" si="53"/>
        <v>0</v>
      </c>
      <c r="AL38" s="188">
        <f t="shared" si="54"/>
        <v>0</v>
      </c>
      <c r="AM38" s="82">
        <f t="shared" si="106"/>
        <v>0</v>
      </c>
      <c r="AN38" s="82">
        <f t="shared" si="55"/>
        <v>0</v>
      </c>
      <c r="AO38" s="82">
        <f t="shared" si="56"/>
        <v>0</v>
      </c>
      <c r="AP38" s="82">
        <f t="shared" si="107"/>
        <v>0</v>
      </c>
      <c r="AQ38" s="196">
        <f t="shared" si="57"/>
        <v>0</v>
      </c>
      <c r="AR38" s="188">
        <f t="shared" si="58"/>
        <v>0</v>
      </c>
      <c r="AS38" s="82">
        <f t="shared" si="108"/>
        <v>0</v>
      </c>
      <c r="AT38" s="82">
        <f t="shared" si="59"/>
        <v>0</v>
      </c>
      <c r="AU38" s="82">
        <f t="shared" si="60"/>
        <v>0</v>
      </c>
      <c r="AV38" s="82">
        <f t="shared" si="109"/>
        <v>0</v>
      </c>
      <c r="AW38" s="196">
        <f t="shared" si="61"/>
        <v>0</v>
      </c>
      <c r="AX38" s="188">
        <f t="shared" si="62"/>
        <v>0</v>
      </c>
      <c r="AY38" s="82">
        <f t="shared" si="110"/>
        <v>0</v>
      </c>
      <c r="AZ38" s="196">
        <f t="shared" si="63"/>
        <v>0</v>
      </c>
      <c r="BA38" s="188">
        <f t="shared" si="64"/>
        <v>0</v>
      </c>
      <c r="BB38" s="188">
        <f t="shared" si="111"/>
        <v>0</v>
      </c>
      <c r="BC38" s="196">
        <f t="shared" si="65"/>
        <v>0</v>
      </c>
      <c r="BD38" s="188">
        <f t="shared" si="66"/>
        <v>0</v>
      </c>
      <c r="BE38" s="188">
        <f t="shared" si="112"/>
        <v>0</v>
      </c>
      <c r="BF38" s="196">
        <f t="shared" si="67"/>
        <v>0</v>
      </c>
      <c r="BG38" s="188">
        <f t="shared" si="68"/>
        <v>0</v>
      </c>
      <c r="BH38" s="188">
        <f t="shared" si="113"/>
        <v>0</v>
      </c>
      <c r="BI38" s="196">
        <f t="shared" si="69"/>
        <v>0</v>
      </c>
      <c r="BJ38" s="188">
        <f t="shared" si="70"/>
        <v>0</v>
      </c>
      <c r="BK38" s="188">
        <f t="shared" si="114"/>
        <v>0</v>
      </c>
      <c r="BL38" s="196">
        <f t="shared" si="71"/>
        <v>0</v>
      </c>
      <c r="BM38" s="188">
        <f t="shared" si="72"/>
        <v>0</v>
      </c>
      <c r="BN38" s="188">
        <f t="shared" si="115"/>
        <v>0</v>
      </c>
      <c r="BO38" s="196">
        <f t="shared" si="73"/>
        <v>0</v>
      </c>
      <c r="BP38" s="188">
        <f t="shared" si="74"/>
        <v>0</v>
      </c>
      <c r="BQ38" s="188">
        <f t="shared" si="116"/>
        <v>0</v>
      </c>
      <c r="BR38" s="196">
        <f t="shared" si="75"/>
        <v>0</v>
      </c>
      <c r="BS38" s="188">
        <f t="shared" si="76"/>
        <v>0</v>
      </c>
      <c r="BT38" s="188">
        <f t="shared" si="117"/>
        <v>0</v>
      </c>
      <c r="BU38" s="196">
        <f t="shared" si="77"/>
        <v>0</v>
      </c>
      <c r="BV38" s="188">
        <f t="shared" si="78"/>
        <v>0</v>
      </c>
      <c r="BW38" s="188">
        <f t="shared" si="118"/>
        <v>0</v>
      </c>
      <c r="BX38" s="196">
        <f t="shared" si="79"/>
        <v>0</v>
      </c>
      <c r="BY38" s="188">
        <f t="shared" si="80"/>
        <v>0</v>
      </c>
      <c r="BZ38" s="188">
        <f t="shared" si="119"/>
        <v>0</v>
      </c>
      <c r="CA38" s="196">
        <f t="shared" si="81"/>
        <v>0</v>
      </c>
      <c r="CB38" s="188">
        <f t="shared" si="82"/>
        <v>0</v>
      </c>
      <c r="CC38" s="188">
        <f t="shared" si="120"/>
        <v>0</v>
      </c>
      <c r="CD38" s="196">
        <f t="shared" si="83"/>
        <v>0</v>
      </c>
      <c r="CE38" s="188">
        <f t="shared" si="84"/>
        <v>0</v>
      </c>
      <c r="CF38" s="188">
        <f t="shared" si="121"/>
        <v>0</v>
      </c>
      <c r="CG38" s="196">
        <f t="shared" si="85"/>
        <v>0</v>
      </c>
      <c r="CH38" s="188">
        <f t="shared" si="86"/>
        <v>0</v>
      </c>
      <c r="CI38" s="188">
        <f t="shared" si="122"/>
        <v>0</v>
      </c>
      <c r="CJ38" s="196">
        <f t="shared" si="87"/>
        <v>0</v>
      </c>
      <c r="CK38" s="188">
        <f t="shared" si="88"/>
        <v>0</v>
      </c>
      <c r="CL38" s="188">
        <f t="shared" si="123"/>
        <v>0</v>
      </c>
      <c r="CM38" s="196">
        <f t="shared" si="89"/>
        <v>0</v>
      </c>
      <c r="CN38" s="188">
        <f t="shared" si="90"/>
        <v>0</v>
      </c>
      <c r="CO38" s="188">
        <f t="shared" si="124"/>
        <v>0</v>
      </c>
      <c r="CP38" s="196">
        <f t="shared" si="91"/>
        <v>0</v>
      </c>
      <c r="CQ38" s="188">
        <f t="shared" si="92"/>
        <v>0</v>
      </c>
      <c r="CR38" s="188">
        <f t="shared" si="125"/>
        <v>0</v>
      </c>
      <c r="CS38" s="196">
        <f t="shared" si="93"/>
        <v>0</v>
      </c>
      <c r="CT38" s="188">
        <f t="shared" si="94"/>
        <v>0</v>
      </c>
      <c r="CU38" s="188">
        <f t="shared" si="126"/>
        <v>0</v>
      </c>
      <c r="CW38" s="80"/>
      <c r="CX38" s="136">
        <f t="shared" si="0"/>
        <v>0</v>
      </c>
      <c r="CY38" s="134">
        <v>21</v>
      </c>
      <c r="DA38" s="136">
        <f t="shared" si="1"/>
        <v>0</v>
      </c>
      <c r="DB38" s="134">
        <v>21</v>
      </c>
      <c r="DD38" s="136">
        <f t="shared" si="2"/>
        <v>0</v>
      </c>
      <c r="DE38" s="134">
        <v>21</v>
      </c>
      <c r="DG38" s="136">
        <f t="shared" si="3"/>
        <v>0</v>
      </c>
      <c r="DH38" s="134">
        <v>21</v>
      </c>
      <c r="DJ38" s="136">
        <f t="shared" si="4"/>
        <v>0</v>
      </c>
      <c r="DK38" s="134">
        <v>21</v>
      </c>
      <c r="DM38" s="136">
        <f t="shared" si="5"/>
        <v>0</v>
      </c>
      <c r="DN38" s="134">
        <v>21</v>
      </c>
      <c r="DP38" s="136">
        <f t="shared" si="6"/>
        <v>0</v>
      </c>
      <c r="DQ38" s="134">
        <v>21</v>
      </c>
      <c r="DS38" s="136">
        <f t="shared" si="7"/>
        <v>0</v>
      </c>
      <c r="DT38" s="134">
        <v>21</v>
      </c>
      <c r="DV38" s="136">
        <f t="shared" si="8"/>
        <v>0</v>
      </c>
      <c r="DW38" s="134">
        <v>21</v>
      </c>
      <c r="DY38" s="136">
        <f t="shared" si="9"/>
        <v>0</v>
      </c>
      <c r="DZ38" s="134">
        <v>21</v>
      </c>
      <c r="EB38" s="136">
        <f t="shared" si="10"/>
        <v>0</v>
      </c>
      <c r="EC38" s="134">
        <v>21</v>
      </c>
      <c r="EE38" s="136">
        <f t="shared" si="11"/>
        <v>0</v>
      </c>
      <c r="EF38" s="134">
        <v>21</v>
      </c>
      <c r="EH38" s="136">
        <f t="shared" si="12"/>
        <v>0</v>
      </c>
      <c r="EI38" s="134">
        <v>21</v>
      </c>
      <c r="EK38" s="136">
        <f t="shared" si="13"/>
        <v>0</v>
      </c>
      <c r="EL38" s="134">
        <v>21</v>
      </c>
      <c r="EN38" s="136">
        <f t="shared" si="14"/>
        <v>0</v>
      </c>
      <c r="EO38" s="134">
        <v>21</v>
      </c>
      <c r="EQ38" s="136">
        <f t="shared" si="15"/>
        <v>0</v>
      </c>
      <c r="ER38" s="134">
        <v>21</v>
      </c>
      <c r="ET38" s="136">
        <f t="shared" si="16"/>
        <v>0</v>
      </c>
      <c r="EU38" s="134">
        <v>21</v>
      </c>
      <c r="EW38" s="136">
        <f t="shared" si="17"/>
        <v>0</v>
      </c>
      <c r="EX38" s="134">
        <v>21</v>
      </c>
      <c r="EZ38" s="136">
        <f t="shared" si="18"/>
        <v>0</v>
      </c>
      <c r="FA38" s="134">
        <v>21</v>
      </c>
      <c r="FC38" s="136">
        <f t="shared" si="19"/>
        <v>0</v>
      </c>
      <c r="FD38" s="134">
        <v>21</v>
      </c>
      <c r="FF38" s="136">
        <f t="shared" si="20"/>
        <v>0</v>
      </c>
      <c r="FG38" s="134">
        <v>21</v>
      </c>
      <c r="FI38" s="136">
        <f t="shared" si="21"/>
        <v>0</v>
      </c>
      <c r="FJ38" s="134">
        <v>21</v>
      </c>
      <c r="FL38" s="136">
        <f t="shared" si="22"/>
        <v>0</v>
      </c>
      <c r="FM38" s="134">
        <v>21</v>
      </c>
      <c r="FO38" s="136">
        <f t="shared" si="23"/>
        <v>0</v>
      </c>
      <c r="FP38" s="134">
        <v>21</v>
      </c>
      <c r="FR38" s="136">
        <f t="shared" si="24"/>
        <v>0</v>
      </c>
      <c r="FS38" s="134">
        <v>21</v>
      </c>
      <c r="FU38" s="136">
        <f t="shared" si="25"/>
        <v>0</v>
      </c>
      <c r="FV38" s="134">
        <v>21</v>
      </c>
      <c r="FX38" s="136">
        <f t="shared" si="26"/>
        <v>0</v>
      </c>
      <c r="FY38" s="134">
        <v>21</v>
      </c>
      <c r="GA38" s="136">
        <f t="shared" si="27"/>
        <v>0</v>
      </c>
      <c r="GB38" s="134">
        <v>21</v>
      </c>
      <c r="GD38" s="136">
        <f t="shared" si="28"/>
        <v>0</v>
      </c>
      <c r="GE38" s="134">
        <v>21</v>
      </c>
      <c r="GG38" s="136">
        <f t="shared" si="29"/>
        <v>0</v>
      </c>
      <c r="GH38" s="134">
        <v>21</v>
      </c>
      <c r="GJ38" s="136">
        <f t="shared" si="30"/>
        <v>0</v>
      </c>
      <c r="GK38" s="134">
        <v>21</v>
      </c>
      <c r="GM38" s="136">
        <f t="shared" si="31"/>
        <v>0</v>
      </c>
      <c r="GN38" s="134">
        <v>21</v>
      </c>
    </row>
    <row r="39" spans="1:207" x14ac:dyDescent="0.25">
      <c r="A39" s="99">
        <f t="shared" si="32"/>
        <v>0</v>
      </c>
      <c r="B39" s="99">
        <f t="shared" si="33"/>
        <v>0</v>
      </c>
      <c r="C39" s="53">
        <v>22</v>
      </c>
      <c r="D39" s="54">
        <f t="shared" si="35"/>
        <v>0</v>
      </c>
      <c r="E39" s="3">
        <f t="shared" si="127"/>
        <v>0</v>
      </c>
      <c r="F39" s="3"/>
      <c r="G39" s="55">
        <f t="shared" si="36"/>
        <v>0</v>
      </c>
      <c r="H39" s="56">
        <f t="shared" si="34"/>
        <v>0</v>
      </c>
      <c r="I39" s="3">
        <f t="shared" si="95"/>
        <v>40</v>
      </c>
      <c r="J39" s="3">
        <f t="shared" si="37"/>
        <v>0</v>
      </c>
      <c r="K39" s="3">
        <f t="shared" si="38"/>
        <v>0</v>
      </c>
      <c r="L39" s="3">
        <f t="shared" si="96"/>
        <v>25</v>
      </c>
      <c r="M39" s="55">
        <f t="shared" si="39"/>
        <v>0</v>
      </c>
      <c r="N39" s="56">
        <f t="shared" si="40"/>
        <v>0</v>
      </c>
      <c r="O39" s="3">
        <f t="shared" si="97"/>
        <v>0</v>
      </c>
      <c r="P39" s="3">
        <f t="shared" si="41"/>
        <v>0</v>
      </c>
      <c r="Q39" s="3">
        <f t="shared" si="42"/>
        <v>0</v>
      </c>
      <c r="R39" s="3">
        <f t="shared" si="98"/>
        <v>0</v>
      </c>
      <c r="S39" s="55">
        <f t="shared" si="43"/>
        <v>0</v>
      </c>
      <c r="T39" s="56">
        <f t="shared" si="99"/>
        <v>0</v>
      </c>
      <c r="U39" s="3">
        <f t="shared" si="100"/>
        <v>0</v>
      </c>
      <c r="V39" s="3">
        <f t="shared" si="44"/>
        <v>0</v>
      </c>
      <c r="W39" s="3">
        <f t="shared" si="45"/>
        <v>0</v>
      </c>
      <c r="X39" s="3">
        <f t="shared" si="101"/>
        <v>0</v>
      </c>
      <c r="Y39" s="55">
        <f t="shared" si="46"/>
        <v>0</v>
      </c>
      <c r="Z39" s="56">
        <f t="shared" si="47"/>
        <v>0</v>
      </c>
      <c r="AA39" s="3">
        <f t="shared" si="102"/>
        <v>0</v>
      </c>
      <c r="AC39" s="82">
        <f t="shared" si="48"/>
        <v>0</v>
      </c>
      <c r="AD39" s="82">
        <f t="shared" si="103"/>
        <v>0</v>
      </c>
      <c r="AE39" s="196">
        <f t="shared" si="49"/>
        <v>0</v>
      </c>
      <c r="AF39" s="188">
        <f t="shared" si="50"/>
        <v>0</v>
      </c>
      <c r="AG39" s="82">
        <f t="shared" si="104"/>
        <v>0</v>
      </c>
      <c r="AH39" s="82">
        <f t="shared" si="51"/>
        <v>0</v>
      </c>
      <c r="AI39" s="82">
        <f t="shared" si="52"/>
        <v>0</v>
      </c>
      <c r="AJ39" s="82">
        <f t="shared" si="105"/>
        <v>0</v>
      </c>
      <c r="AK39" s="196">
        <f t="shared" si="53"/>
        <v>0</v>
      </c>
      <c r="AL39" s="188">
        <f t="shared" si="54"/>
        <v>0</v>
      </c>
      <c r="AM39" s="82">
        <f t="shared" si="106"/>
        <v>0</v>
      </c>
      <c r="AN39" s="82">
        <f t="shared" si="55"/>
        <v>0</v>
      </c>
      <c r="AO39" s="82">
        <f t="shared" si="56"/>
        <v>0</v>
      </c>
      <c r="AP39" s="82">
        <f t="shared" si="107"/>
        <v>0</v>
      </c>
      <c r="AQ39" s="196">
        <f t="shared" si="57"/>
        <v>0</v>
      </c>
      <c r="AR39" s="188">
        <f t="shared" si="58"/>
        <v>0</v>
      </c>
      <c r="AS39" s="82">
        <f t="shared" si="108"/>
        <v>0</v>
      </c>
      <c r="AT39" s="82">
        <f t="shared" si="59"/>
        <v>0</v>
      </c>
      <c r="AU39" s="82">
        <f t="shared" si="60"/>
        <v>0</v>
      </c>
      <c r="AV39" s="82">
        <f t="shared" si="109"/>
        <v>0</v>
      </c>
      <c r="AW39" s="196">
        <f t="shared" si="61"/>
        <v>0</v>
      </c>
      <c r="AX39" s="188">
        <f t="shared" si="62"/>
        <v>0</v>
      </c>
      <c r="AY39" s="82">
        <f t="shared" si="110"/>
        <v>0</v>
      </c>
      <c r="AZ39" s="196">
        <f t="shared" si="63"/>
        <v>0</v>
      </c>
      <c r="BA39" s="188">
        <f t="shared" si="64"/>
        <v>0</v>
      </c>
      <c r="BB39" s="188">
        <f t="shared" si="111"/>
        <v>0</v>
      </c>
      <c r="BC39" s="196">
        <f t="shared" si="65"/>
        <v>0</v>
      </c>
      <c r="BD39" s="188">
        <f t="shared" si="66"/>
        <v>0</v>
      </c>
      <c r="BE39" s="188">
        <f t="shared" si="112"/>
        <v>0</v>
      </c>
      <c r="BF39" s="196">
        <f t="shared" si="67"/>
        <v>0</v>
      </c>
      <c r="BG39" s="188">
        <f t="shared" si="68"/>
        <v>0</v>
      </c>
      <c r="BH39" s="188">
        <f t="shared" si="113"/>
        <v>0</v>
      </c>
      <c r="BI39" s="196">
        <f t="shared" si="69"/>
        <v>0</v>
      </c>
      <c r="BJ39" s="188">
        <f t="shared" si="70"/>
        <v>0</v>
      </c>
      <c r="BK39" s="188">
        <f t="shared" si="114"/>
        <v>0</v>
      </c>
      <c r="BL39" s="196">
        <f t="shared" si="71"/>
        <v>0</v>
      </c>
      <c r="BM39" s="188">
        <f t="shared" si="72"/>
        <v>0</v>
      </c>
      <c r="BN39" s="188">
        <f t="shared" si="115"/>
        <v>0</v>
      </c>
      <c r="BO39" s="196">
        <f t="shared" si="73"/>
        <v>0</v>
      </c>
      <c r="BP39" s="188">
        <f t="shared" si="74"/>
        <v>0</v>
      </c>
      <c r="BQ39" s="188">
        <f t="shared" si="116"/>
        <v>0</v>
      </c>
      <c r="BR39" s="196">
        <f t="shared" si="75"/>
        <v>0</v>
      </c>
      <c r="BS39" s="188">
        <f t="shared" si="76"/>
        <v>0</v>
      </c>
      <c r="BT39" s="188">
        <f t="shared" si="117"/>
        <v>0</v>
      </c>
      <c r="BU39" s="196">
        <f t="shared" si="77"/>
        <v>0</v>
      </c>
      <c r="BV39" s="188">
        <f t="shared" si="78"/>
        <v>0</v>
      </c>
      <c r="BW39" s="188">
        <f t="shared" si="118"/>
        <v>0</v>
      </c>
      <c r="BX39" s="196">
        <f t="shared" si="79"/>
        <v>0</v>
      </c>
      <c r="BY39" s="188">
        <f t="shared" si="80"/>
        <v>0</v>
      </c>
      <c r="BZ39" s="188">
        <f t="shared" si="119"/>
        <v>0</v>
      </c>
      <c r="CA39" s="196">
        <f t="shared" si="81"/>
        <v>0</v>
      </c>
      <c r="CB39" s="188">
        <f t="shared" si="82"/>
        <v>0</v>
      </c>
      <c r="CC39" s="188">
        <f t="shared" si="120"/>
        <v>0</v>
      </c>
      <c r="CD39" s="196">
        <f t="shared" si="83"/>
        <v>0</v>
      </c>
      <c r="CE39" s="188">
        <f t="shared" si="84"/>
        <v>0</v>
      </c>
      <c r="CF39" s="188">
        <f t="shared" si="121"/>
        <v>0</v>
      </c>
      <c r="CG39" s="196">
        <f t="shared" si="85"/>
        <v>0</v>
      </c>
      <c r="CH39" s="188">
        <f t="shared" si="86"/>
        <v>0</v>
      </c>
      <c r="CI39" s="188">
        <f t="shared" si="122"/>
        <v>0</v>
      </c>
      <c r="CJ39" s="196">
        <f t="shared" si="87"/>
        <v>0</v>
      </c>
      <c r="CK39" s="188">
        <f t="shared" si="88"/>
        <v>0</v>
      </c>
      <c r="CL39" s="188">
        <f t="shared" si="123"/>
        <v>0</v>
      </c>
      <c r="CM39" s="196">
        <f t="shared" si="89"/>
        <v>0</v>
      </c>
      <c r="CN39" s="188">
        <f t="shared" si="90"/>
        <v>0</v>
      </c>
      <c r="CO39" s="188">
        <f t="shared" si="124"/>
        <v>0</v>
      </c>
      <c r="CP39" s="196">
        <f t="shared" si="91"/>
        <v>0</v>
      </c>
      <c r="CQ39" s="188">
        <f t="shared" si="92"/>
        <v>0</v>
      </c>
      <c r="CR39" s="188">
        <f t="shared" si="125"/>
        <v>0</v>
      </c>
      <c r="CS39" s="196">
        <f t="shared" si="93"/>
        <v>0</v>
      </c>
      <c r="CT39" s="188">
        <f t="shared" si="94"/>
        <v>0</v>
      </c>
      <c r="CU39" s="188">
        <f t="shared" si="126"/>
        <v>0</v>
      </c>
      <c r="CW39" s="80"/>
      <c r="CX39" s="136">
        <f t="shared" si="0"/>
        <v>0</v>
      </c>
      <c r="CY39" s="134">
        <v>22</v>
      </c>
      <c r="DA39" s="136">
        <f t="shared" si="1"/>
        <v>0</v>
      </c>
      <c r="DB39" s="134">
        <v>22</v>
      </c>
      <c r="DD39" s="136">
        <f t="shared" si="2"/>
        <v>0</v>
      </c>
      <c r="DE39" s="134">
        <v>22</v>
      </c>
      <c r="DG39" s="136">
        <f t="shared" si="3"/>
        <v>0</v>
      </c>
      <c r="DH39" s="134">
        <v>22</v>
      </c>
      <c r="DJ39" s="136">
        <f t="shared" si="4"/>
        <v>0</v>
      </c>
      <c r="DK39" s="134">
        <v>22</v>
      </c>
      <c r="DM39" s="136">
        <f t="shared" si="5"/>
        <v>0</v>
      </c>
      <c r="DN39" s="134">
        <v>22</v>
      </c>
      <c r="DP39" s="136">
        <f t="shared" si="6"/>
        <v>0</v>
      </c>
      <c r="DQ39" s="134">
        <v>22</v>
      </c>
      <c r="DS39" s="136">
        <f t="shared" si="7"/>
        <v>0</v>
      </c>
      <c r="DT39" s="134">
        <v>22</v>
      </c>
      <c r="DV39" s="136">
        <f t="shared" si="8"/>
        <v>0</v>
      </c>
      <c r="DW39" s="134">
        <v>22</v>
      </c>
      <c r="DY39" s="136">
        <f t="shared" si="9"/>
        <v>0</v>
      </c>
      <c r="DZ39" s="134">
        <v>22</v>
      </c>
      <c r="EB39" s="136">
        <f t="shared" si="10"/>
        <v>0</v>
      </c>
      <c r="EC39" s="134">
        <v>22</v>
      </c>
      <c r="EE39" s="136">
        <f t="shared" si="11"/>
        <v>0</v>
      </c>
      <c r="EF39" s="134">
        <v>22</v>
      </c>
      <c r="EH39" s="136">
        <f t="shared" si="12"/>
        <v>0</v>
      </c>
      <c r="EI39" s="134">
        <v>22</v>
      </c>
      <c r="EK39" s="136">
        <f t="shared" si="13"/>
        <v>0</v>
      </c>
      <c r="EL39" s="134">
        <v>22</v>
      </c>
      <c r="EN39" s="136">
        <f t="shared" si="14"/>
        <v>0</v>
      </c>
      <c r="EO39" s="134">
        <v>22</v>
      </c>
      <c r="EQ39" s="136">
        <f t="shared" si="15"/>
        <v>0</v>
      </c>
      <c r="ER39" s="134">
        <v>22</v>
      </c>
      <c r="ET39" s="136">
        <f t="shared" si="16"/>
        <v>0</v>
      </c>
      <c r="EU39" s="134">
        <v>22</v>
      </c>
      <c r="EW39" s="136">
        <f t="shared" si="17"/>
        <v>0</v>
      </c>
      <c r="EX39" s="134">
        <v>22</v>
      </c>
      <c r="EZ39" s="136">
        <f t="shared" si="18"/>
        <v>0</v>
      </c>
      <c r="FA39" s="134">
        <v>22</v>
      </c>
      <c r="FC39" s="136">
        <f t="shared" si="19"/>
        <v>0</v>
      </c>
      <c r="FD39" s="134">
        <v>22</v>
      </c>
      <c r="FF39" s="136">
        <f t="shared" si="20"/>
        <v>0</v>
      </c>
      <c r="FG39" s="134">
        <v>22</v>
      </c>
      <c r="FI39" s="136">
        <f t="shared" si="21"/>
        <v>0</v>
      </c>
      <c r="FJ39" s="134">
        <v>22</v>
      </c>
      <c r="FL39" s="136">
        <f t="shared" si="22"/>
        <v>0</v>
      </c>
      <c r="FM39" s="134">
        <v>22</v>
      </c>
      <c r="FO39" s="136">
        <f t="shared" si="23"/>
        <v>0</v>
      </c>
      <c r="FP39" s="134">
        <v>22</v>
      </c>
      <c r="FR39" s="136">
        <f t="shared" si="24"/>
        <v>0</v>
      </c>
      <c r="FS39" s="134">
        <v>22</v>
      </c>
      <c r="FU39" s="136">
        <f t="shared" si="25"/>
        <v>0</v>
      </c>
      <c r="FV39" s="134">
        <v>22</v>
      </c>
      <c r="FX39" s="136">
        <f t="shared" si="26"/>
        <v>0</v>
      </c>
      <c r="FY39" s="134">
        <v>22</v>
      </c>
      <c r="GA39" s="136">
        <f t="shared" si="27"/>
        <v>0</v>
      </c>
      <c r="GB39" s="134">
        <v>22</v>
      </c>
      <c r="GD39" s="136">
        <f t="shared" si="28"/>
        <v>0</v>
      </c>
      <c r="GE39" s="134">
        <v>22</v>
      </c>
      <c r="GG39" s="136">
        <f t="shared" si="29"/>
        <v>0</v>
      </c>
      <c r="GH39" s="134">
        <v>22</v>
      </c>
      <c r="GJ39" s="136">
        <f t="shared" si="30"/>
        <v>0</v>
      </c>
      <c r="GK39" s="134">
        <v>22</v>
      </c>
      <c r="GM39" s="136">
        <f t="shared" si="31"/>
        <v>0</v>
      </c>
      <c r="GN39" s="134">
        <v>22</v>
      </c>
    </row>
    <row r="40" spans="1:207" x14ac:dyDescent="0.25">
      <c r="A40" s="99">
        <f t="shared" si="32"/>
        <v>0</v>
      </c>
      <c r="B40" s="99">
        <f t="shared" si="33"/>
        <v>0</v>
      </c>
      <c r="C40" s="53">
        <v>23</v>
      </c>
      <c r="D40" s="54">
        <f t="shared" si="35"/>
        <v>0</v>
      </c>
      <c r="E40" s="3">
        <f t="shared" si="127"/>
        <v>0</v>
      </c>
      <c r="F40" s="3"/>
      <c r="G40" s="55">
        <f t="shared" si="36"/>
        <v>0</v>
      </c>
      <c r="H40" s="56">
        <f t="shared" si="34"/>
        <v>0</v>
      </c>
      <c r="I40" s="3">
        <f t="shared" si="95"/>
        <v>40</v>
      </c>
      <c r="J40" s="3">
        <f t="shared" si="37"/>
        <v>0</v>
      </c>
      <c r="K40" s="3">
        <f t="shared" si="38"/>
        <v>0</v>
      </c>
      <c r="L40" s="3">
        <f t="shared" si="96"/>
        <v>25</v>
      </c>
      <c r="M40" s="55">
        <f t="shared" si="39"/>
        <v>0</v>
      </c>
      <c r="N40" s="56">
        <f t="shared" si="40"/>
        <v>0</v>
      </c>
      <c r="O40" s="3">
        <f t="shared" si="97"/>
        <v>0</v>
      </c>
      <c r="P40" s="3">
        <f t="shared" si="41"/>
        <v>0</v>
      </c>
      <c r="Q40" s="3">
        <f t="shared" si="42"/>
        <v>0</v>
      </c>
      <c r="R40" s="3">
        <f t="shared" si="98"/>
        <v>0</v>
      </c>
      <c r="S40" s="55">
        <f t="shared" si="43"/>
        <v>0</v>
      </c>
      <c r="T40" s="56">
        <f t="shared" si="99"/>
        <v>0</v>
      </c>
      <c r="U40" s="3">
        <f t="shared" si="100"/>
        <v>0</v>
      </c>
      <c r="V40" s="3">
        <f t="shared" si="44"/>
        <v>0</v>
      </c>
      <c r="W40" s="3">
        <f t="shared" si="45"/>
        <v>0</v>
      </c>
      <c r="X40" s="3">
        <f t="shared" si="101"/>
        <v>0</v>
      </c>
      <c r="Y40" s="55">
        <f t="shared" si="46"/>
        <v>0</v>
      </c>
      <c r="Z40" s="56">
        <f t="shared" si="47"/>
        <v>0</v>
      </c>
      <c r="AA40" s="3">
        <f t="shared" si="102"/>
        <v>0</v>
      </c>
      <c r="AC40" s="82">
        <f t="shared" si="48"/>
        <v>0</v>
      </c>
      <c r="AD40" s="82">
        <f t="shared" si="103"/>
        <v>0</v>
      </c>
      <c r="AE40" s="196">
        <f t="shared" si="49"/>
        <v>0</v>
      </c>
      <c r="AF40" s="188">
        <f t="shared" si="50"/>
        <v>0</v>
      </c>
      <c r="AG40" s="82">
        <f t="shared" si="104"/>
        <v>0</v>
      </c>
      <c r="AH40" s="82">
        <f t="shared" si="51"/>
        <v>0</v>
      </c>
      <c r="AI40" s="82">
        <f t="shared" si="52"/>
        <v>0</v>
      </c>
      <c r="AJ40" s="82">
        <f t="shared" si="105"/>
        <v>0</v>
      </c>
      <c r="AK40" s="196">
        <f t="shared" si="53"/>
        <v>0</v>
      </c>
      <c r="AL40" s="188">
        <f t="shared" si="54"/>
        <v>0</v>
      </c>
      <c r="AM40" s="82">
        <f t="shared" si="106"/>
        <v>0</v>
      </c>
      <c r="AN40" s="82">
        <f t="shared" si="55"/>
        <v>0</v>
      </c>
      <c r="AO40" s="82">
        <f t="shared" si="56"/>
        <v>0</v>
      </c>
      <c r="AP40" s="82">
        <f t="shared" si="107"/>
        <v>0</v>
      </c>
      <c r="AQ40" s="196">
        <f t="shared" si="57"/>
        <v>0</v>
      </c>
      <c r="AR40" s="188">
        <f t="shared" si="58"/>
        <v>0</v>
      </c>
      <c r="AS40" s="82">
        <f t="shared" si="108"/>
        <v>0</v>
      </c>
      <c r="AT40" s="82">
        <f t="shared" si="59"/>
        <v>0</v>
      </c>
      <c r="AU40" s="82">
        <f t="shared" si="60"/>
        <v>0</v>
      </c>
      <c r="AV40" s="82">
        <f t="shared" si="109"/>
        <v>0</v>
      </c>
      <c r="AW40" s="196">
        <f t="shared" si="61"/>
        <v>0</v>
      </c>
      <c r="AX40" s="188">
        <f t="shared" si="62"/>
        <v>0</v>
      </c>
      <c r="AY40" s="82">
        <f t="shared" si="110"/>
        <v>0</v>
      </c>
      <c r="AZ40" s="196">
        <f t="shared" si="63"/>
        <v>0</v>
      </c>
      <c r="BA40" s="188">
        <f t="shared" si="64"/>
        <v>0</v>
      </c>
      <c r="BB40" s="188">
        <f t="shared" si="111"/>
        <v>0</v>
      </c>
      <c r="BC40" s="196">
        <f t="shared" si="65"/>
        <v>0</v>
      </c>
      <c r="BD40" s="188">
        <f t="shared" si="66"/>
        <v>0</v>
      </c>
      <c r="BE40" s="188">
        <f t="shared" si="112"/>
        <v>0</v>
      </c>
      <c r="BF40" s="196">
        <f t="shared" si="67"/>
        <v>0</v>
      </c>
      <c r="BG40" s="188">
        <f t="shared" si="68"/>
        <v>0</v>
      </c>
      <c r="BH40" s="188">
        <f t="shared" si="113"/>
        <v>0</v>
      </c>
      <c r="BI40" s="196">
        <f t="shared" si="69"/>
        <v>0</v>
      </c>
      <c r="BJ40" s="188">
        <f t="shared" si="70"/>
        <v>0</v>
      </c>
      <c r="BK40" s="188">
        <f t="shared" si="114"/>
        <v>0</v>
      </c>
      <c r="BL40" s="196">
        <f t="shared" si="71"/>
        <v>0</v>
      </c>
      <c r="BM40" s="188">
        <f t="shared" si="72"/>
        <v>0</v>
      </c>
      <c r="BN40" s="188">
        <f t="shared" si="115"/>
        <v>0</v>
      </c>
      <c r="BO40" s="196">
        <f t="shared" si="73"/>
        <v>0</v>
      </c>
      <c r="BP40" s="188">
        <f t="shared" si="74"/>
        <v>0</v>
      </c>
      <c r="BQ40" s="188">
        <f t="shared" si="116"/>
        <v>0</v>
      </c>
      <c r="BR40" s="196">
        <f t="shared" si="75"/>
        <v>0</v>
      </c>
      <c r="BS40" s="188">
        <f t="shared" si="76"/>
        <v>0</v>
      </c>
      <c r="BT40" s="188">
        <f t="shared" si="117"/>
        <v>0</v>
      </c>
      <c r="BU40" s="196">
        <f t="shared" si="77"/>
        <v>0</v>
      </c>
      <c r="BV40" s="188">
        <f t="shared" si="78"/>
        <v>0</v>
      </c>
      <c r="BW40" s="188">
        <f t="shared" si="118"/>
        <v>0</v>
      </c>
      <c r="BX40" s="196">
        <f t="shared" si="79"/>
        <v>0</v>
      </c>
      <c r="BY40" s="188">
        <f t="shared" si="80"/>
        <v>0</v>
      </c>
      <c r="BZ40" s="188">
        <f t="shared" si="119"/>
        <v>0</v>
      </c>
      <c r="CA40" s="196">
        <f t="shared" si="81"/>
        <v>0</v>
      </c>
      <c r="CB40" s="188">
        <f t="shared" si="82"/>
        <v>0</v>
      </c>
      <c r="CC40" s="188">
        <f t="shared" si="120"/>
        <v>0</v>
      </c>
      <c r="CD40" s="196">
        <f t="shared" si="83"/>
        <v>0</v>
      </c>
      <c r="CE40" s="188">
        <f t="shared" si="84"/>
        <v>0</v>
      </c>
      <c r="CF40" s="188">
        <f t="shared" si="121"/>
        <v>0</v>
      </c>
      <c r="CG40" s="196">
        <f t="shared" si="85"/>
        <v>0</v>
      </c>
      <c r="CH40" s="188">
        <f t="shared" si="86"/>
        <v>0</v>
      </c>
      <c r="CI40" s="188">
        <f t="shared" si="122"/>
        <v>0</v>
      </c>
      <c r="CJ40" s="196">
        <f t="shared" si="87"/>
        <v>0</v>
      </c>
      <c r="CK40" s="188">
        <f t="shared" si="88"/>
        <v>0</v>
      </c>
      <c r="CL40" s="188">
        <f t="shared" si="123"/>
        <v>0</v>
      </c>
      <c r="CM40" s="196">
        <f t="shared" si="89"/>
        <v>0</v>
      </c>
      <c r="CN40" s="188">
        <f t="shared" si="90"/>
        <v>0</v>
      </c>
      <c r="CO40" s="188">
        <f t="shared" si="124"/>
        <v>0</v>
      </c>
      <c r="CP40" s="196">
        <f t="shared" si="91"/>
        <v>0</v>
      </c>
      <c r="CQ40" s="188">
        <f t="shared" si="92"/>
        <v>0</v>
      </c>
      <c r="CR40" s="188">
        <f t="shared" si="125"/>
        <v>0</v>
      </c>
      <c r="CS40" s="196">
        <f t="shared" si="93"/>
        <v>0</v>
      </c>
      <c r="CT40" s="188">
        <f t="shared" si="94"/>
        <v>0</v>
      </c>
      <c r="CU40" s="188">
        <f t="shared" si="126"/>
        <v>0</v>
      </c>
      <c r="CW40" s="80"/>
      <c r="CX40" s="136">
        <f t="shared" si="0"/>
        <v>0</v>
      </c>
      <c r="CY40" s="134">
        <v>23</v>
      </c>
      <c r="DA40" s="136">
        <f t="shared" si="1"/>
        <v>0</v>
      </c>
      <c r="DB40" s="134">
        <v>23</v>
      </c>
      <c r="DD40" s="136">
        <f t="shared" si="2"/>
        <v>0</v>
      </c>
      <c r="DE40" s="134">
        <v>23</v>
      </c>
      <c r="DG40" s="136">
        <f t="shared" si="3"/>
        <v>0</v>
      </c>
      <c r="DH40" s="134">
        <v>23</v>
      </c>
      <c r="DJ40" s="136">
        <f t="shared" si="4"/>
        <v>0</v>
      </c>
      <c r="DK40" s="134">
        <v>23</v>
      </c>
      <c r="DM40" s="136">
        <f t="shared" si="5"/>
        <v>0</v>
      </c>
      <c r="DN40" s="134">
        <v>23</v>
      </c>
      <c r="DP40" s="136">
        <f t="shared" si="6"/>
        <v>0</v>
      </c>
      <c r="DQ40" s="134">
        <v>23</v>
      </c>
      <c r="DS40" s="136">
        <f t="shared" si="7"/>
        <v>0</v>
      </c>
      <c r="DT40" s="134">
        <v>23</v>
      </c>
      <c r="DV40" s="136">
        <f t="shared" si="8"/>
        <v>0</v>
      </c>
      <c r="DW40" s="134">
        <v>23</v>
      </c>
      <c r="DY40" s="136">
        <f t="shared" si="9"/>
        <v>0</v>
      </c>
      <c r="DZ40" s="134">
        <v>23</v>
      </c>
      <c r="EB40" s="136">
        <f t="shared" si="10"/>
        <v>0</v>
      </c>
      <c r="EC40" s="134">
        <v>23</v>
      </c>
      <c r="EE40" s="136">
        <f t="shared" si="11"/>
        <v>0</v>
      </c>
      <c r="EF40" s="134">
        <v>23</v>
      </c>
      <c r="EH40" s="136">
        <f t="shared" si="12"/>
        <v>0</v>
      </c>
      <c r="EI40" s="134">
        <v>23</v>
      </c>
      <c r="EK40" s="136">
        <f t="shared" si="13"/>
        <v>0</v>
      </c>
      <c r="EL40" s="134">
        <v>23</v>
      </c>
      <c r="EN40" s="136">
        <f t="shared" si="14"/>
        <v>0</v>
      </c>
      <c r="EO40" s="134">
        <v>23</v>
      </c>
      <c r="EQ40" s="136">
        <f t="shared" si="15"/>
        <v>0</v>
      </c>
      <c r="ER40" s="134">
        <v>23</v>
      </c>
      <c r="ET40" s="136">
        <f t="shared" si="16"/>
        <v>0</v>
      </c>
      <c r="EU40" s="134">
        <v>23</v>
      </c>
      <c r="EW40" s="136">
        <f t="shared" si="17"/>
        <v>0</v>
      </c>
      <c r="EX40" s="134">
        <v>23</v>
      </c>
      <c r="EZ40" s="136">
        <f t="shared" si="18"/>
        <v>0</v>
      </c>
      <c r="FA40" s="134">
        <v>23</v>
      </c>
      <c r="FC40" s="136">
        <f t="shared" si="19"/>
        <v>0</v>
      </c>
      <c r="FD40" s="134">
        <v>23</v>
      </c>
      <c r="FF40" s="136">
        <f t="shared" si="20"/>
        <v>0</v>
      </c>
      <c r="FG40" s="134">
        <v>23</v>
      </c>
      <c r="FI40" s="136">
        <f t="shared" si="21"/>
        <v>0</v>
      </c>
      <c r="FJ40" s="134">
        <v>23</v>
      </c>
      <c r="FL40" s="136">
        <f t="shared" si="22"/>
        <v>0</v>
      </c>
      <c r="FM40" s="134">
        <v>23</v>
      </c>
      <c r="FO40" s="136">
        <f t="shared" si="23"/>
        <v>0</v>
      </c>
      <c r="FP40" s="134">
        <v>23</v>
      </c>
      <c r="FR40" s="136">
        <f t="shared" si="24"/>
        <v>0</v>
      </c>
      <c r="FS40" s="134">
        <v>23</v>
      </c>
      <c r="FU40" s="136">
        <f t="shared" si="25"/>
        <v>0</v>
      </c>
      <c r="FV40" s="134">
        <v>23</v>
      </c>
      <c r="FX40" s="136">
        <f t="shared" si="26"/>
        <v>0</v>
      </c>
      <c r="FY40" s="134">
        <v>23</v>
      </c>
      <c r="GA40" s="136">
        <f t="shared" si="27"/>
        <v>0</v>
      </c>
      <c r="GB40" s="134">
        <v>23</v>
      </c>
      <c r="GD40" s="136">
        <f t="shared" si="28"/>
        <v>0</v>
      </c>
      <c r="GE40" s="134">
        <v>23</v>
      </c>
      <c r="GG40" s="136">
        <f t="shared" si="29"/>
        <v>0</v>
      </c>
      <c r="GH40" s="134">
        <v>23</v>
      </c>
      <c r="GJ40" s="136">
        <f t="shared" si="30"/>
        <v>0</v>
      </c>
      <c r="GK40" s="134">
        <v>23</v>
      </c>
      <c r="GM40" s="136">
        <f t="shared" si="31"/>
        <v>0</v>
      </c>
      <c r="GN40" s="134">
        <v>23</v>
      </c>
    </row>
    <row r="41" spans="1:207" s="61" customFormat="1" x14ac:dyDescent="0.25">
      <c r="A41" s="99">
        <f t="shared" si="32"/>
        <v>0</v>
      </c>
      <c r="B41" s="99">
        <f t="shared" si="33"/>
        <v>0</v>
      </c>
      <c r="C41" s="57">
        <v>24</v>
      </c>
      <c r="D41" s="98">
        <f t="shared" si="35"/>
        <v>0</v>
      </c>
      <c r="E41" s="58">
        <f t="shared" si="127"/>
        <v>0</v>
      </c>
      <c r="F41" s="58"/>
      <c r="G41" s="59">
        <f t="shared" si="36"/>
        <v>0</v>
      </c>
      <c r="H41" s="60">
        <f t="shared" si="34"/>
        <v>0</v>
      </c>
      <c r="I41" s="58">
        <f t="shared" si="95"/>
        <v>40</v>
      </c>
      <c r="J41" s="58">
        <f t="shared" si="37"/>
        <v>0</v>
      </c>
      <c r="K41" s="58">
        <f t="shared" si="38"/>
        <v>0</v>
      </c>
      <c r="L41" s="58">
        <f t="shared" si="96"/>
        <v>25</v>
      </c>
      <c r="M41" s="59">
        <f t="shared" si="39"/>
        <v>0</v>
      </c>
      <c r="N41" s="60">
        <f t="shared" si="40"/>
        <v>0</v>
      </c>
      <c r="O41" s="58">
        <f t="shared" si="97"/>
        <v>0</v>
      </c>
      <c r="P41" s="58">
        <f t="shared" si="41"/>
        <v>0</v>
      </c>
      <c r="Q41" s="58">
        <f t="shared" si="42"/>
        <v>0</v>
      </c>
      <c r="R41" s="58">
        <f t="shared" si="98"/>
        <v>0</v>
      </c>
      <c r="S41" s="59">
        <f t="shared" si="43"/>
        <v>0</v>
      </c>
      <c r="T41" s="60">
        <f t="shared" si="99"/>
        <v>0</v>
      </c>
      <c r="U41" s="58">
        <f t="shared" si="100"/>
        <v>0</v>
      </c>
      <c r="V41" s="58">
        <f t="shared" si="44"/>
        <v>0</v>
      </c>
      <c r="W41" s="58">
        <f t="shared" si="45"/>
        <v>0</v>
      </c>
      <c r="X41" s="58">
        <f t="shared" si="101"/>
        <v>0</v>
      </c>
      <c r="Y41" s="59">
        <f t="shared" si="46"/>
        <v>0</v>
      </c>
      <c r="Z41" s="60">
        <f t="shared" si="47"/>
        <v>0</v>
      </c>
      <c r="AA41" s="58">
        <f t="shared" si="102"/>
        <v>0</v>
      </c>
      <c r="AB41" s="97"/>
      <c r="AC41" s="197">
        <f t="shared" si="48"/>
        <v>0</v>
      </c>
      <c r="AD41" s="197">
        <f t="shared" si="103"/>
        <v>0</v>
      </c>
      <c r="AE41" s="198">
        <f t="shared" si="49"/>
        <v>0</v>
      </c>
      <c r="AF41" s="199">
        <f t="shared" si="50"/>
        <v>0</v>
      </c>
      <c r="AG41" s="197">
        <f t="shared" si="104"/>
        <v>0</v>
      </c>
      <c r="AH41" s="197">
        <f t="shared" si="51"/>
        <v>0</v>
      </c>
      <c r="AI41" s="197">
        <f t="shared" si="52"/>
        <v>0</v>
      </c>
      <c r="AJ41" s="197">
        <f t="shared" si="105"/>
        <v>0</v>
      </c>
      <c r="AK41" s="198">
        <f t="shared" si="53"/>
        <v>0</v>
      </c>
      <c r="AL41" s="199">
        <f t="shared" si="54"/>
        <v>0</v>
      </c>
      <c r="AM41" s="197">
        <f t="shared" si="106"/>
        <v>0</v>
      </c>
      <c r="AN41" s="197">
        <f t="shared" si="55"/>
        <v>0</v>
      </c>
      <c r="AO41" s="197">
        <f t="shared" si="56"/>
        <v>0</v>
      </c>
      <c r="AP41" s="197">
        <f t="shared" si="107"/>
        <v>0</v>
      </c>
      <c r="AQ41" s="198">
        <f t="shared" si="57"/>
        <v>0</v>
      </c>
      <c r="AR41" s="199">
        <f t="shared" si="58"/>
        <v>0</v>
      </c>
      <c r="AS41" s="197">
        <f t="shared" si="108"/>
        <v>0</v>
      </c>
      <c r="AT41" s="197">
        <f t="shared" si="59"/>
        <v>0</v>
      </c>
      <c r="AU41" s="197">
        <f t="shared" si="60"/>
        <v>0</v>
      </c>
      <c r="AV41" s="197">
        <f t="shared" si="109"/>
        <v>0</v>
      </c>
      <c r="AW41" s="198">
        <f t="shared" si="61"/>
        <v>0</v>
      </c>
      <c r="AX41" s="199">
        <f t="shared" si="62"/>
        <v>0</v>
      </c>
      <c r="AY41" s="197">
        <f t="shared" si="110"/>
        <v>0</v>
      </c>
      <c r="AZ41" s="198">
        <f t="shared" si="63"/>
        <v>0</v>
      </c>
      <c r="BA41" s="199">
        <f t="shared" si="64"/>
        <v>0</v>
      </c>
      <c r="BB41" s="199">
        <f t="shared" si="111"/>
        <v>0</v>
      </c>
      <c r="BC41" s="198">
        <f t="shared" si="65"/>
        <v>0</v>
      </c>
      <c r="BD41" s="199">
        <f t="shared" si="66"/>
        <v>0</v>
      </c>
      <c r="BE41" s="199">
        <f t="shared" si="112"/>
        <v>0</v>
      </c>
      <c r="BF41" s="198">
        <f t="shared" si="67"/>
        <v>0</v>
      </c>
      <c r="BG41" s="199">
        <f t="shared" si="68"/>
        <v>0</v>
      </c>
      <c r="BH41" s="199">
        <f t="shared" si="113"/>
        <v>0</v>
      </c>
      <c r="BI41" s="198">
        <f t="shared" si="69"/>
        <v>0</v>
      </c>
      <c r="BJ41" s="199">
        <f t="shared" si="70"/>
        <v>0</v>
      </c>
      <c r="BK41" s="199">
        <f t="shared" si="114"/>
        <v>0</v>
      </c>
      <c r="BL41" s="198">
        <f t="shared" si="71"/>
        <v>0</v>
      </c>
      <c r="BM41" s="199">
        <f t="shared" si="72"/>
        <v>0</v>
      </c>
      <c r="BN41" s="199">
        <f t="shared" si="115"/>
        <v>0</v>
      </c>
      <c r="BO41" s="198">
        <f t="shared" si="73"/>
        <v>0</v>
      </c>
      <c r="BP41" s="199">
        <f t="shared" si="74"/>
        <v>0</v>
      </c>
      <c r="BQ41" s="199">
        <f t="shared" si="116"/>
        <v>0</v>
      </c>
      <c r="BR41" s="198">
        <f t="shared" si="75"/>
        <v>0</v>
      </c>
      <c r="BS41" s="199">
        <f t="shared" si="76"/>
        <v>0</v>
      </c>
      <c r="BT41" s="199">
        <f t="shared" si="117"/>
        <v>0</v>
      </c>
      <c r="BU41" s="198">
        <f t="shared" si="77"/>
        <v>0</v>
      </c>
      <c r="BV41" s="199">
        <f t="shared" si="78"/>
        <v>0</v>
      </c>
      <c r="BW41" s="199">
        <f t="shared" si="118"/>
        <v>0</v>
      </c>
      <c r="BX41" s="198">
        <f t="shared" si="79"/>
        <v>0</v>
      </c>
      <c r="BY41" s="199">
        <f t="shared" si="80"/>
        <v>0</v>
      </c>
      <c r="BZ41" s="199">
        <f t="shared" si="119"/>
        <v>0</v>
      </c>
      <c r="CA41" s="198">
        <f t="shared" si="81"/>
        <v>0</v>
      </c>
      <c r="CB41" s="199">
        <f t="shared" si="82"/>
        <v>0</v>
      </c>
      <c r="CC41" s="199">
        <f t="shared" si="120"/>
        <v>0</v>
      </c>
      <c r="CD41" s="198">
        <f t="shared" si="83"/>
        <v>0</v>
      </c>
      <c r="CE41" s="199">
        <f t="shared" si="84"/>
        <v>0</v>
      </c>
      <c r="CF41" s="199">
        <f t="shared" si="121"/>
        <v>0</v>
      </c>
      <c r="CG41" s="198">
        <f t="shared" si="85"/>
        <v>0</v>
      </c>
      <c r="CH41" s="199">
        <f t="shared" si="86"/>
        <v>0</v>
      </c>
      <c r="CI41" s="199">
        <f t="shared" si="122"/>
        <v>0</v>
      </c>
      <c r="CJ41" s="198">
        <f t="shared" si="87"/>
        <v>0</v>
      </c>
      <c r="CK41" s="199">
        <f t="shared" si="88"/>
        <v>0</v>
      </c>
      <c r="CL41" s="199">
        <f t="shared" si="123"/>
        <v>0</v>
      </c>
      <c r="CM41" s="198">
        <f t="shared" si="89"/>
        <v>0</v>
      </c>
      <c r="CN41" s="199">
        <f t="shared" si="90"/>
        <v>0</v>
      </c>
      <c r="CO41" s="199">
        <f t="shared" si="124"/>
        <v>0</v>
      </c>
      <c r="CP41" s="198">
        <f t="shared" si="91"/>
        <v>0</v>
      </c>
      <c r="CQ41" s="199">
        <f t="shared" si="92"/>
        <v>0</v>
      </c>
      <c r="CR41" s="199">
        <f t="shared" si="125"/>
        <v>0</v>
      </c>
      <c r="CS41" s="198">
        <f t="shared" si="93"/>
        <v>0</v>
      </c>
      <c r="CT41" s="199">
        <f t="shared" si="94"/>
        <v>0</v>
      </c>
      <c r="CU41" s="199">
        <f t="shared" si="126"/>
        <v>0</v>
      </c>
      <c r="CV41" s="97"/>
      <c r="CW41" s="97"/>
      <c r="CX41" s="136">
        <f t="shared" si="0"/>
        <v>0</v>
      </c>
      <c r="CY41" s="134">
        <v>24</v>
      </c>
      <c r="CZ41" s="134"/>
      <c r="DA41" s="136">
        <f t="shared" si="1"/>
        <v>0</v>
      </c>
      <c r="DB41" s="134">
        <v>24</v>
      </c>
      <c r="DC41" s="134"/>
      <c r="DD41" s="136">
        <f t="shared" si="2"/>
        <v>0</v>
      </c>
      <c r="DE41" s="134">
        <v>24</v>
      </c>
      <c r="DF41" s="134"/>
      <c r="DG41" s="136">
        <f t="shared" si="3"/>
        <v>0</v>
      </c>
      <c r="DH41" s="134">
        <v>24</v>
      </c>
      <c r="DI41" s="134"/>
      <c r="DJ41" s="136">
        <f t="shared" si="4"/>
        <v>0</v>
      </c>
      <c r="DK41" s="134">
        <v>24</v>
      </c>
      <c r="DL41" s="134"/>
      <c r="DM41" s="136">
        <f t="shared" si="5"/>
        <v>0</v>
      </c>
      <c r="DN41" s="134">
        <v>24</v>
      </c>
      <c r="DO41" s="134"/>
      <c r="DP41" s="136">
        <f t="shared" si="6"/>
        <v>0</v>
      </c>
      <c r="DQ41" s="134">
        <v>24</v>
      </c>
      <c r="DR41" s="134"/>
      <c r="DS41" s="136">
        <f t="shared" si="7"/>
        <v>0</v>
      </c>
      <c r="DT41" s="134">
        <v>24</v>
      </c>
      <c r="DU41" s="134"/>
      <c r="DV41" s="136">
        <f t="shared" si="8"/>
        <v>0</v>
      </c>
      <c r="DW41" s="134">
        <v>24</v>
      </c>
      <c r="DX41" s="134"/>
      <c r="DY41" s="136">
        <f t="shared" si="9"/>
        <v>0</v>
      </c>
      <c r="DZ41" s="134">
        <v>24</v>
      </c>
      <c r="EA41" s="134"/>
      <c r="EB41" s="136">
        <f t="shared" si="10"/>
        <v>0</v>
      </c>
      <c r="EC41" s="134">
        <v>24</v>
      </c>
      <c r="ED41" s="134"/>
      <c r="EE41" s="136">
        <f t="shared" si="11"/>
        <v>0</v>
      </c>
      <c r="EF41" s="134">
        <v>24</v>
      </c>
      <c r="EG41" s="134"/>
      <c r="EH41" s="136">
        <f t="shared" si="12"/>
        <v>0</v>
      </c>
      <c r="EI41" s="134">
        <v>24</v>
      </c>
      <c r="EJ41" s="134"/>
      <c r="EK41" s="136">
        <f t="shared" si="13"/>
        <v>0</v>
      </c>
      <c r="EL41" s="134">
        <v>24</v>
      </c>
      <c r="EM41" s="134"/>
      <c r="EN41" s="136">
        <f t="shared" si="14"/>
        <v>0</v>
      </c>
      <c r="EO41" s="134">
        <v>24</v>
      </c>
      <c r="EP41" s="134"/>
      <c r="EQ41" s="136">
        <f t="shared" si="15"/>
        <v>0</v>
      </c>
      <c r="ER41" s="134">
        <v>24</v>
      </c>
      <c r="ES41" s="134"/>
      <c r="ET41" s="136">
        <f t="shared" si="16"/>
        <v>0</v>
      </c>
      <c r="EU41" s="134">
        <v>24</v>
      </c>
      <c r="EV41" s="134"/>
      <c r="EW41" s="136">
        <f t="shared" si="17"/>
        <v>0</v>
      </c>
      <c r="EX41" s="134">
        <v>24</v>
      </c>
      <c r="EY41" s="134"/>
      <c r="EZ41" s="136">
        <f t="shared" si="18"/>
        <v>0</v>
      </c>
      <c r="FA41" s="134">
        <v>24</v>
      </c>
      <c r="FB41" s="134"/>
      <c r="FC41" s="136">
        <f t="shared" si="19"/>
        <v>0</v>
      </c>
      <c r="FD41" s="134">
        <v>24</v>
      </c>
      <c r="FE41" s="134"/>
      <c r="FF41" s="136">
        <f t="shared" si="20"/>
        <v>0</v>
      </c>
      <c r="FG41" s="134">
        <v>24</v>
      </c>
      <c r="FH41" s="134"/>
      <c r="FI41" s="136">
        <f t="shared" si="21"/>
        <v>0</v>
      </c>
      <c r="FJ41" s="134">
        <v>24</v>
      </c>
      <c r="FK41" s="134"/>
      <c r="FL41" s="136">
        <f t="shared" si="22"/>
        <v>0</v>
      </c>
      <c r="FM41" s="134">
        <v>24</v>
      </c>
      <c r="FN41" s="134"/>
      <c r="FO41" s="136">
        <f t="shared" si="23"/>
        <v>0</v>
      </c>
      <c r="FP41" s="134">
        <v>24</v>
      </c>
      <c r="FQ41" s="134"/>
      <c r="FR41" s="136">
        <f t="shared" si="24"/>
        <v>0</v>
      </c>
      <c r="FS41" s="134">
        <v>24</v>
      </c>
      <c r="FT41" s="134"/>
      <c r="FU41" s="136">
        <f t="shared" si="25"/>
        <v>0</v>
      </c>
      <c r="FV41" s="134">
        <v>24</v>
      </c>
      <c r="FW41" s="134"/>
      <c r="FX41" s="136">
        <f t="shared" si="26"/>
        <v>0</v>
      </c>
      <c r="FY41" s="134">
        <v>24</v>
      </c>
      <c r="FZ41" s="134"/>
      <c r="GA41" s="136">
        <f t="shared" si="27"/>
        <v>0</v>
      </c>
      <c r="GB41" s="134">
        <v>24</v>
      </c>
      <c r="GC41" s="134"/>
      <c r="GD41" s="136">
        <f t="shared" si="28"/>
        <v>0</v>
      </c>
      <c r="GE41" s="134">
        <v>24</v>
      </c>
      <c r="GF41" s="134"/>
      <c r="GG41" s="136">
        <f t="shared" si="29"/>
        <v>0</v>
      </c>
      <c r="GH41" s="134">
        <v>24</v>
      </c>
      <c r="GI41" s="134"/>
      <c r="GJ41" s="136">
        <f t="shared" si="30"/>
        <v>0</v>
      </c>
      <c r="GK41" s="134">
        <v>24</v>
      </c>
      <c r="GL41" s="134"/>
      <c r="GM41" s="136">
        <f t="shared" si="31"/>
        <v>0</v>
      </c>
      <c r="GN41" s="134">
        <v>24</v>
      </c>
      <c r="GO41" s="134"/>
      <c r="GP41" s="134"/>
      <c r="GQ41" s="134"/>
      <c r="GR41" s="134"/>
      <c r="GS41" s="134"/>
      <c r="GT41" s="134"/>
      <c r="GU41" s="134"/>
      <c r="GV41" s="134"/>
      <c r="GW41" s="134"/>
      <c r="GX41" s="134"/>
      <c r="GY41" s="134"/>
    </row>
    <row r="42" spans="1:207" x14ac:dyDescent="0.25">
      <c r="A42" s="99">
        <f t="shared" si="32"/>
        <v>0</v>
      </c>
      <c r="B42" s="99">
        <f t="shared" si="33"/>
        <v>0</v>
      </c>
      <c r="C42" s="53">
        <v>25</v>
      </c>
      <c r="D42" s="54">
        <f t="shared" si="35"/>
        <v>0</v>
      </c>
      <c r="E42" s="3">
        <f t="shared" si="127"/>
        <v>0</v>
      </c>
      <c r="F42" s="3"/>
      <c r="G42" s="55">
        <f t="shared" si="36"/>
        <v>0</v>
      </c>
      <c r="H42" s="56">
        <f t="shared" si="34"/>
        <v>0</v>
      </c>
      <c r="I42" s="3">
        <f t="shared" si="95"/>
        <v>40</v>
      </c>
      <c r="J42" s="3">
        <f t="shared" si="37"/>
        <v>0</v>
      </c>
      <c r="K42" s="3">
        <f t="shared" si="38"/>
        <v>0</v>
      </c>
      <c r="L42" s="3">
        <f t="shared" si="96"/>
        <v>25</v>
      </c>
      <c r="M42" s="55">
        <f t="shared" si="39"/>
        <v>0</v>
      </c>
      <c r="N42" s="56">
        <f t="shared" si="40"/>
        <v>0</v>
      </c>
      <c r="O42" s="3">
        <f t="shared" si="97"/>
        <v>0</v>
      </c>
      <c r="P42" s="3">
        <f t="shared" si="41"/>
        <v>0</v>
      </c>
      <c r="Q42" s="3">
        <f t="shared" si="42"/>
        <v>0</v>
      </c>
      <c r="R42" s="3">
        <f t="shared" si="98"/>
        <v>0</v>
      </c>
      <c r="S42" s="55">
        <f t="shared" si="43"/>
        <v>0</v>
      </c>
      <c r="T42" s="56">
        <f t="shared" si="99"/>
        <v>0</v>
      </c>
      <c r="U42" s="3">
        <f t="shared" si="100"/>
        <v>0</v>
      </c>
      <c r="V42" s="3">
        <f t="shared" si="44"/>
        <v>0</v>
      </c>
      <c r="W42" s="3">
        <f t="shared" si="45"/>
        <v>0</v>
      </c>
      <c r="X42" s="3">
        <f t="shared" si="101"/>
        <v>0</v>
      </c>
      <c r="Y42" s="55">
        <f t="shared" si="46"/>
        <v>0</v>
      </c>
      <c r="Z42" s="56">
        <f t="shared" si="47"/>
        <v>0</v>
      </c>
      <c r="AA42" s="3">
        <f t="shared" si="102"/>
        <v>0</v>
      </c>
      <c r="AC42" s="82">
        <f t="shared" si="48"/>
        <v>0</v>
      </c>
      <c r="AD42" s="82">
        <f t="shared" si="103"/>
        <v>0</v>
      </c>
      <c r="AE42" s="196">
        <f t="shared" si="49"/>
        <v>0</v>
      </c>
      <c r="AF42" s="188">
        <f t="shared" si="50"/>
        <v>0</v>
      </c>
      <c r="AG42" s="82">
        <f t="shared" si="104"/>
        <v>0</v>
      </c>
      <c r="AH42" s="82">
        <f t="shared" si="51"/>
        <v>0</v>
      </c>
      <c r="AI42" s="82">
        <f t="shared" si="52"/>
        <v>0</v>
      </c>
      <c r="AJ42" s="82">
        <f t="shared" si="105"/>
        <v>0</v>
      </c>
      <c r="AK42" s="196">
        <f t="shared" si="53"/>
        <v>0</v>
      </c>
      <c r="AL42" s="188">
        <f t="shared" si="54"/>
        <v>0</v>
      </c>
      <c r="AM42" s="82">
        <f t="shared" si="106"/>
        <v>0</v>
      </c>
      <c r="AN42" s="82">
        <f t="shared" si="55"/>
        <v>0</v>
      </c>
      <c r="AO42" s="82">
        <f t="shared" si="56"/>
        <v>0</v>
      </c>
      <c r="AP42" s="82">
        <f t="shared" si="107"/>
        <v>0</v>
      </c>
      <c r="AQ42" s="196">
        <f t="shared" si="57"/>
        <v>0</v>
      </c>
      <c r="AR42" s="188">
        <f t="shared" si="58"/>
        <v>0</v>
      </c>
      <c r="AS42" s="82">
        <f t="shared" si="108"/>
        <v>0</v>
      </c>
      <c r="AT42" s="82">
        <f t="shared" si="59"/>
        <v>0</v>
      </c>
      <c r="AU42" s="82">
        <f t="shared" si="60"/>
        <v>0</v>
      </c>
      <c r="AV42" s="82">
        <f t="shared" si="109"/>
        <v>0</v>
      </c>
      <c r="AW42" s="196">
        <f t="shared" si="61"/>
        <v>0</v>
      </c>
      <c r="AX42" s="188">
        <f t="shared" si="62"/>
        <v>0</v>
      </c>
      <c r="AY42" s="82">
        <f t="shared" si="110"/>
        <v>0</v>
      </c>
      <c r="AZ42" s="196">
        <f t="shared" si="63"/>
        <v>0</v>
      </c>
      <c r="BA42" s="188">
        <f t="shared" si="64"/>
        <v>0</v>
      </c>
      <c r="BB42" s="188">
        <f t="shared" si="111"/>
        <v>0</v>
      </c>
      <c r="BC42" s="196">
        <f t="shared" si="65"/>
        <v>0</v>
      </c>
      <c r="BD42" s="188">
        <f t="shared" si="66"/>
        <v>0</v>
      </c>
      <c r="BE42" s="188">
        <f t="shared" si="112"/>
        <v>0</v>
      </c>
      <c r="BF42" s="196">
        <f t="shared" si="67"/>
        <v>0</v>
      </c>
      <c r="BG42" s="188">
        <f t="shared" si="68"/>
        <v>0</v>
      </c>
      <c r="BH42" s="188">
        <f t="shared" si="113"/>
        <v>0</v>
      </c>
      <c r="BI42" s="196">
        <f t="shared" si="69"/>
        <v>0</v>
      </c>
      <c r="BJ42" s="188">
        <f t="shared" si="70"/>
        <v>0</v>
      </c>
      <c r="BK42" s="188">
        <f t="shared" si="114"/>
        <v>0</v>
      </c>
      <c r="BL42" s="196">
        <f t="shared" si="71"/>
        <v>0</v>
      </c>
      <c r="BM42" s="188">
        <f t="shared" si="72"/>
        <v>0</v>
      </c>
      <c r="BN42" s="188">
        <f t="shared" si="115"/>
        <v>0</v>
      </c>
      <c r="BO42" s="196">
        <f t="shared" si="73"/>
        <v>0</v>
      </c>
      <c r="BP42" s="188">
        <f t="shared" si="74"/>
        <v>0</v>
      </c>
      <c r="BQ42" s="188">
        <f t="shared" si="116"/>
        <v>0</v>
      </c>
      <c r="BR42" s="196">
        <f t="shared" si="75"/>
        <v>0</v>
      </c>
      <c r="BS42" s="188">
        <f t="shared" si="76"/>
        <v>0</v>
      </c>
      <c r="BT42" s="188">
        <f t="shared" si="117"/>
        <v>0</v>
      </c>
      <c r="BU42" s="196">
        <f t="shared" si="77"/>
        <v>0</v>
      </c>
      <c r="BV42" s="188">
        <f t="shared" si="78"/>
        <v>0</v>
      </c>
      <c r="BW42" s="188">
        <f t="shared" si="118"/>
        <v>0</v>
      </c>
      <c r="BX42" s="196">
        <f t="shared" si="79"/>
        <v>0</v>
      </c>
      <c r="BY42" s="188">
        <f t="shared" si="80"/>
        <v>0</v>
      </c>
      <c r="BZ42" s="188">
        <f t="shared" si="119"/>
        <v>0</v>
      </c>
      <c r="CA42" s="196">
        <f t="shared" si="81"/>
        <v>0</v>
      </c>
      <c r="CB42" s="188">
        <f t="shared" si="82"/>
        <v>0</v>
      </c>
      <c r="CC42" s="188">
        <f t="shared" si="120"/>
        <v>0</v>
      </c>
      <c r="CD42" s="196">
        <f t="shared" si="83"/>
        <v>0</v>
      </c>
      <c r="CE42" s="188">
        <f t="shared" si="84"/>
        <v>0</v>
      </c>
      <c r="CF42" s="188">
        <f t="shared" si="121"/>
        <v>0</v>
      </c>
      <c r="CG42" s="196">
        <f t="shared" si="85"/>
        <v>0</v>
      </c>
      <c r="CH42" s="188">
        <f t="shared" si="86"/>
        <v>0</v>
      </c>
      <c r="CI42" s="188">
        <f t="shared" si="122"/>
        <v>0</v>
      </c>
      <c r="CJ42" s="196">
        <f t="shared" si="87"/>
        <v>0</v>
      </c>
      <c r="CK42" s="188">
        <f t="shared" si="88"/>
        <v>0</v>
      </c>
      <c r="CL42" s="188">
        <f t="shared" si="123"/>
        <v>0</v>
      </c>
      <c r="CM42" s="196">
        <f t="shared" si="89"/>
        <v>0</v>
      </c>
      <c r="CN42" s="188">
        <f t="shared" si="90"/>
        <v>0</v>
      </c>
      <c r="CO42" s="188">
        <f t="shared" si="124"/>
        <v>0</v>
      </c>
      <c r="CP42" s="196">
        <f t="shared" si="91"/>
        <v>0</v>
      </c>
      <c r="CQ42" s="188">
        <f t="shared" si="92"/>
        <v>0</v>
      </c>
      <c r="CR42" s="188">
        <f t="shared" si="125"/>
        <v>0</v>
      </c>
      <c r="CS42" s="196">
        <f t="shared" si="93"/>
        <v>0</v>
      </c>
      <c r="CT42" s="188">
        <f t="shared" si="94"/>
        <v>0</v>
      </c>
      <c r="CU42" s="188">
        <f t="shared" si="126"/>
        <v>0</v>
      </c>
      <c r="CW42" s="80"/>
      <c r="CX42" s="136">
        <f t="shared" si="0"/>
        <v>0</v>
      </c>
      <c r="CY42" s="134">
        <v>25</v>
      </c>
      <c r="DA42" s="136">
        <f t="shared" si="1"/>
        <v>0</v>
      </c>
      <c r="DB42" s="134">
        <v>25</v>
      </c>
      <c r="DD42" s="136">
        <f t="shared" si="2"/>
        <v>0</v>
      </c>
      <c r="DE42" s="134">
        <v>25</v>
      </c>
      <c r="DG42" s="136">
        <f t="shared" si="3"/>
        <v>0</v>
      </c>
      <c r="DH42" s="134">
        <v>25</v>
      </c>
      <c r="DJ42" s="136">
        <f t="shared" si="4"/>
        <v>0</v>
      </c>
      <c r="DK42" s="134">
        <v>25</v>
      </c>
      <c r="DM42" s="136">
        <f t="shared" si="5"/>
        <v>0</v>
      </c>
      <c r="DN42" s="134">
        <v>25</v>
      </c>
      <c r="DP42" s="136">
        <f t="shared" si="6"/>
        <v>0</v>
      </c>
      <c r="DQ42" s="134">
        <v>25</v>
      </c>
      <c r="DS42" s="136">
        <f t="shared" si="7"/>
        <v>0</v>
      </c>
      <c r="DT42" s="134">
        <v>25</v>
      </c>
      <c r="DV42" s="136">
        <f t="shared" si="8"/>
        <v>0</v>
      </c>
      <c r="DW42" s="134">
        <v>25</v>
      </c>
      <c r="DY42" s="136">
        <f t="shared" si="9"/>
        <v>0</v>
      </c>
      <c r="DZ42" s="134">
        <v>25</v>
      </c>
      <c r="EB42" s="136">
        <f t="shared" si="10"/>
        <v>0</v>
      </c>
      <c r="EC42" s="134">
        <v>25</v>
      </c>
      <c r="EE42" s="136">
        <f t="shared" si="11"/>
        <v>0</v>
      </c>
      <c r="EF42" s="134">
        <v>25</v>
      </c>
      <c r="EH42" s="136">
        <f t="shared" si="12"/>
        <v>0</v>
      </c>
      <c r="EI42" s="134">
        <v>25</v>
      </c>
      <c r="EK42" s="136">
        <f t="shared" si="13"/>
        <v>0</v>
      </c>
      <c r="EL42" s="134">
        <v>25</v>
      </c>
      <c r="EN42" s="136">
        <f t="shared" si="14"/>
        <v>0</v>
      </c>
      <c r="EO42" s="134">
        <v>25</v>
      </c>
      <c r="EQ42" s="136">
        <f t="shared" si="15"/>
        <v>0</v>
      </c>
      <c r="ER42" s="134">
        <v>25</v>
      </c>
      <c r="ET42" s="136">
        <f t="shared" si="16"/>
        <v>0</v>
      </c>
      <c r="EU42" s="134">
        <v>25</v>
      </c>
      <c r="EW42" s="136">
        <f t="shared" si="17"/>
        <v>0</v>
      </c>
      <c r="EX42" s="134">
        <v>25</v>
      </c>
      <c r="EZ42" s="136">
        <f t="shared" si="18"/>
        <v>0</v>
      </c>
      <c r="FA42" s="134">
        <v>25</v>
      </c>
      <c r="FC42" s="136">
        <f t="shared" si="19"/>
        <v>0</v>
      </c>
      <c r="FD42" s="134">
        <v>25</v>
      </c>
      <c r="FF42" s="136">
        <f t="shared" si="20"/>
        <v>0</v>
      </c>
      <c r="FG42" s="134">
        <v>25</v>
      </c>
      <c r="FI42" s="136">
        <f t="shared" si="21"/>
        <v>0</v>
      </c>
      <c r="FJ42" s="134">
        <v>25</v>
      </c>
      <c r="FL42" s="136">
        <f t="shared" si="22"/>
        <v>0</v>
      </c>
      <c r="FM42" s="134">
        <v>25</v>
      </c>
      <c r="FO42" s="136">
        <f t="shared" si="23"/>
        <v>0</v>
      </c>
      <c r="FP42" s="134">
        <v>25</v>
      </c>
      <c r="FR42" s="136">
        <f t="shared" si="24"/>
        <v>0</v>
      </c>
      <c r="FS42" s="134">
        <v>25</v>
      </c>
      <c r="FU42" s="136">
        <f t="shared" si="25"/>
        <v>0</v>
      </c>
      <c r="FV42" s="134">
        <v>25</v>
      </c>
      <c r="FX42" s="136">
        <f t="shared" si="26"/>
        <v>0</v>
      </c>
      <c r="FY42" s="134">
        <v>25</v>
      </c>
      <c r="GA42" s="136">
        <f t="shared" si="27"/>
        <v>0</v>
      </c>
      <c r="GB42" s="134">
        <v>25</v>
      </c>
      <c r="GD42" s="136">
        <f t="shared" si="28"/>
        <v>0</v>
      </c>
      <c r="GE42" s="134">
        <v>25</v>
      </c>
      <c r="GG42" s="136">
        <f t="shared" si="29"/>
        <v>0</v>
      </c>
      <c r="GH42" s="134">
        <v>25</v>
      </c>
      <c r="GJ42" s="136">
        <f t="shared" si="30"/>
        <v>0</v>
      </c>
      <c r="GK42" s="134">
        <v>25</v>
      </c>
      <c r="GM42" s="136">
        <f t="shared" si="31"/>
        <v>0</v>
      </c>
      <c r="GN42" s="134">
        <v>25</v>
      </c>
    </row>
    <row r="43" spans="1:207" x14ac:dyDescent="0.25">
      <c r="A43" s="99">
        <f t="shared" si="32"/>
        <v>0</v>
      </c>
      <c r="B43" s="99">
        <f t="shared" si="33"/>
        <v>0</v>
      </c>
      <c r="C43" s="53">
        <v>26</v>
      </c>
      <c r="D43" s="54">
        <f t="shared" si="35"/>
        <v>0</v>
      </c>
      <c r="E43" s="3">
        <f t="shared" si="127"/>
        <v>0</v>
      </c>
      <c r="F43" s="3"/>
      <c r="G43" s="55">
        <f t="shared" si="36"/>
        <v>0</v>
      </c>
      <c r="H43" s="56">
        <f t="shared" si="34"/>
        <v>0</v>
      </c>
      <c r="I43" s="3">
        <f t="shared" si="95"/>
        <v>40</v>
      </c>
      <c r="J43" s="3">
        <f t="shared" si="37"/>
        <v>0</v>
      </c>
      <c r="K43" s="3">
        <f t="shared" si="38"/>
        <v>0</v>
      </c>
      <c r="L43" s="3">
        <f t="shared" si="96"/>
        <v>25</v>
      </c>
      <c r="M43" s="55">
        <f t="shared" si="39"/>
        <v>0</v>
      </c>
      <c r="N43" s="56">
        <f t="shared" si="40"/>
        <v>0</v>
      </c>
      <c r="O43" s="3">
        <f t="shared" si="97"/>
        <v>0</v>
      </c>
      <c r="P43" s="3">
        <f t="shared" si="41"/>
        <v>0</v>
      </c>
      <c r="Q43" s="3">
        <f t="shared" si="42"/>
        <v>0</v>
      </c>
      <c r="R43" s="3">
        <f t="shared" si="98"/>
        <v>0</v>
      </c>
      <c r="S43" s="55">
        <f t="shared" si="43"/>
        <v>0</v>
      </c>
      <c r="T43" s="56">
        <f t="shared" si="99"/>
        <v>0</v>
      </c>
      <c r="U43" s="3">
        <f t="shared" si="100"/>
        <v>0</v>
      </c>
      <c r="V43" s="3">
        <f t="shared" si="44"/>
        <v>0</v>
      </c>
      <c r="W43" s="3">
        <f t="shared" si="45"/>
        <v>0</v>
      </c>
      <c r="X43" s="3">
        <f t="shared" si="101"/>
        <v>0</v>
      </c>
      <c r="Y43" s="55">
        <f t="shared" si="46"/>
        <v>0</v>
      </c>
      <c r="Z43" s="56">
        <f t="shared" si="47"/>
        <v>0</v>
      </c>
      <c r="AA43" s="3">
        <f t="shared" si="102"/>
        <v>0</v>
      </c>
      <c r="AC43" s="82">
        <f t="shared" si="48"/>
        <v>0</v>
      </c>
      <c r="AD43" s="82">
        <f t="shared" si="103"/>
        <v>0</v>
      </c>
      <c r="AE43" s="196">
        <f t="shared" si="49"/>
        <v>0</v>
      </c>
      <c r="AF43" s="188">
        <f t="shared" si="50"/>
        <v>0</v>
      </c>
      <c r="AG43" s="82">
        <f t="shared" si="104"/>
        <v>0</v>
      </c>
      <c r="AH43" s="82">
        <f t="shared" si="51"/>
        <v>0</v>
      </c>
      <c r="AI43" s="82">
        <f t="shared" si="52"/>
        <v>0</v>
      </c>
      <c r="AJ43" s="82">
        <f t="shared" si="105"/>
        <v>0</v>
      </c>
      <c r="AK43" s="196">
        <f t="shared" si="53"/>
        <v>0</v>
      </c>
      <c r="AL43" s="188">
        <f t="shared" si="54"/>
        <v>0</v>
      </c>
      <c r="AM43" s="82">
        <f t="shared" si="106"/>
        <v>0</v>
      </c>
      <c r="AN43" s="82">
        <f t="shared" si="55"/>
        <v>0</v>
      </c>
      <c r="AO43" s="82">
        <f t="shared" si="56"/>
        <v>0</v>
      </c>
      <c r="AP43" s="82">
        <f t="shared" si="107"/>
        <v>0</v>
      </c>
      <c r="AQ43" s="196">
        <f t="shared" si="57"/>
        <v>0</v>
      </c>
      <c r="AR43" s="188">
        <f t="shared" si="58"/>
        <v>0</v>
      </c>
      <c r="AS43" s="82">
        <f t="shared" si="108"/>
        <v>0</v>
      </c>
      <c r="AT43" s="82">
        <f t="shared" si="59"/>
        <v>0</v>
      </c>
      <c r="AU43" s="82">
        <f t="shared" si="60"/>
        <v>0</v>
      </c>
      <c r="AV43" s="82">
        <f t="shared" si="109"/>
        <v>0</v>
      </c>
      <c r="AW43" s="196">
        <f t="shared" si="61"/>
        <v>0</v>
      </c>
      <c r="AX43" s="188">
        <f t="shared" si="62"/>
        <v>0</v>
      </c>
      <c r="AY43" s="82">
        <f t="shared" si="110"/>
        <v>0</v>
      </c>
      <c r="AZ43" s="196">
        <f t="shared" si="63"/>
        <v>0</v>
      </c>
      <c r="BA43" s="188">
        <f t="shared" si="64"/>
        <v>0</v>
      </c>
      <c r="BB43" s="188">
        <f t="shared" si="111"/>
        <v>0</v>
      </c>
      <c r="BC43" s="196">
        <f t="shared" si="65"/>
        <v>0</v>
      </c>
      <c r="BD43" s="188">
        <f t="shared" si="66"/>
        <v>0</v>
      </c>
      <c r="BE43" s="188">
        <f t="shared" si="112"/>
        <v>0</v>
      </c>
      <c r="BF43" s="196">
        <f t="shared" si="67"/>
        <v>0</v>
      </c>
      <c r="BG43" s="188">
        <f t="shared" si="68"/>
        <v>0</v>
      </c>
      <c r="BH43" s="188">
        <f t="shared" si="113"/>
        <v>0</v>
      </c>
      <c r="BI43" s="196">
        <f t="shared" si="69"/>
        <v>0</v>
      </c>
      <c r="BJ43" s="188">
        <f t="shared" si="70"/>
        <v>0</v>
      </c>
      <c r="BK43" s="188">
        <f t="shared" si="114"/>
        <v>0</v>
      </c>
      <c r="BL43" s="196">
        <f t="shared" si="71"/>
        <v>0</v>
      </c>
      <c r="BM43" s="188">
        <f t="shared" si="72"/>
        <v>0</v>
      </c>
      <c r="BN43" s="188">
        <f t="shared" si="115"/>
        <v>0</v>
      </c>
      <c r="BO43" s="196">
        <f t="shared" si="73"/>
        <v>0</v>
      </c>
      <c r="BP43" s="188">
        <f t="shared" si="74"/>
        <v>0</v>
      </c>
      <c r="BQ43" s="188">
        <f t="shared" si="116"/>
        <v>0</v>
      </c>
      <c r="BR43" s="196">
        <f t="shared" si="75"/>
        <v>0</v>
      </c>
      <c r="BS43" s="188">
        <f t="shared" si="76"/>
        <v>0</v>
      </c>
      <c r="BT43" s="188">
        <f t="shared" si="117"/>
        <v>0</v>
      </c>
      <c r="BU43" s="196">
        <f t="shared" si="77"/>
        <v>0</v>
      </c>
      <c r="BV43" s="188">
        <f t="shared" si="78"/>
        <v>0</v>
      </c>
      <c r="BW43" s="188">
        <f t="shared" si="118"/>
        <v>0</v>
      </c>
      <c r="BX43" s="196">
        <f t="shared" si="79"/>
        <v>0</v>
      </c>
      <c r="BY43" s="188">
        <f t="shared" si="80"/>
        <v>0</v>
      </c>
      <c r="BZ43" s="188">
        <f t="shared" si="119"/>
        <v>0</v>
      </c>
      <c r="CA43" s="196">
        <f t="shared" si="81"/>
        <v>0</v>
      </c>
      <c r="CB43" s="188">
        <f t="shared" si="82"/>
        <v>0</v>
      </c>
      <c r="CC43" s="188">
        <f t="shared" si="120"/>
        <v>0</v>
      </c>
      <c r="CD43" s="196">
        <f t="shared" si="83"/>
        <v>0</v>
      </c>
      <c r="CE43" s="188">
        <f t="shared" si="84"/>
        <v>0</v>
      </c>
      <c r="CF43" s="188">
        <f t="shared" si="121"/>
        <v>0</v>
      </c>
      <c r="CG43" s="196">
        <f t="shared" si="85"/>
        <v>0</v>
      </c>
      <c r="CH43" s="188">
        <f t="shared" si="86"/>
        <v>0</v>
      </c>
      <c r="CI43" s="188">
        <f t="shared" si="122"/>
        <v>0</v>
      </c>
      <c r="CJ43" s="196">
        <f t="shared" si="87"/>
        <v>0</v>
      </c>
      <c r="CK43" s="188">
        <f t="shared" si="88"/>
        <v>0</v>
      </c>
      <c r="CL43" s="188">
        <f t="shared" si="123"/>
        <v>0</v>
      </c>
      <c r="CM43" s="196">
        <f t="shared" si="89"/>
        <v>0</v>
      </c>
      <c r="CN43" s="188">
        <f t="shared" si="90"/>
        <v>0</v>
      </c>
      <c r="CO43" s="188">
        <f t="shared" si="124"/>
        <v>0</v>
      </c>
      <c r="CP43" s="196">
        <f t="shared" si="91"/>
        <v>0</v>
      </c>
      <c r="CQ43" s="188">
        <f t="shared" si="92"/>
        <v>0</v>
      </c>
      <c r="CR43" s="188">
        <f t="shared" si="125"/>
        <v>0</v>
      </c>
      <c r="CS43" s="196">
        <f t="shared" si="93"/>
        <v>0</v>
      </c>
      <c r="CT43" s="188">
        <f t="shared" si="94"/>
        <v>0</v>
      </c>
      <c r="CU43" s="188">
        <f t="shared" si="126"/>
        <v>0</v>
      </c>
      <c r="CW43" s="80"/>
      <c r="CX43" s="136">
        <f t="shared" si="0"/>
        <v>0</v>
      </c>
      <c r="CY43" s="134">
        <v>26</v>
      </c>
      <c r="DA43" s="136">
        <f t="shared" si="1"/>
        <v>0</v>
      </c>
      <c r="DB43" s="134">
        <v>26</v>
      </c>
      <c r="DD43" s="136">
        <f t="shared" si="2"/>
        <v>0</v>
      </c>
      <c r="DE43" s="134">
        <v>26</v>
      </c>
      <c r="DG43" s="136">
        <f t="shared" si="3"/>
        <v>0</v>
      </c>
      <c r="DH43" s="134">
        <v>26</v>
      </c>
      <c r="DJ43" s="136">
        <f t="shared" si="4"/>
        <v>0</v>
      </c>
      <c r="DK43" s="134">
        <v>26</v>
      </c>
      <c r="DM43" s="136">
        <f t="shared" si="5"/>
        <v>0</v>
      </c>
      <c r="DN43" s="134">
        <v>26</v>
      </c>
      <c r="DP43" s="136">
        <f t="shared" si="6"/>
        <v>0</v>
      </c>
      <c r="DQ43" s="134">
        <v>26</v>
      </c>
      <c r="DS43" s="136">
        <f t="shared" si="7"/>
        <v>0</v>
      </c>
      <c r="DT43" s="134">
        <v>26</v>
      </c>
      <c r="DV43" s="136">
        <f t="shared" si="8"/>
        <v>0</v>
      </c>
      <c r="DW43" s="134">
        <v>26</v>
      </c>
      <c r="DY43" s="136">
        <f t="shared" si="9"/>
        <v>0</v>
      </c>
      <c r="DZ43" s="134">
        <v>26</v>
      </c>
      <c r="EB43" s="136">
        <f t="shared" si="10"/>
        <v>0</v>
      </c>
      <c r="EC43" s="134">
        <v>26</v>
      </c>
      <c r="EE43" s="136">
        <f t="shared" si="11"/>
        <v>0</v>
      </c>
      <c r="EF43" s="134">
        <v>26</v>
      </c>
      <c r="EH43" s="136">
        <f t="shared" si="12"/>
        <v>0</v>
      </c>
      <c r="EI43" s="134">
        <v>26</v>
      </c>
      <c r="EK43" s="136">
        <f t="shared" si="13"/>
        <v>0</v>
      </c>
      <c r="EL43" s="134">
        <v>26</v>
      </c>
      <c r="EN43" s="136">
        <f t="shared" si="14"/>
        <v>0</v>
      </c>
      <c r="EO43" s="134">
        <v>26</v>
      </c>
      <c r="EQ43" s="136">
        <f t="shared" si="15"/>
        <v>0</v>
      </c>
      <c r="ER43" s="134">
        <v>26</v>
      </c>
      <c r="ET43" s="136">
        <f t="shared" si="16"/>
        <v>0</v>
      </c>
      <c r="EU43" s="134">
        <v>26</v>
      </c>
      <c r="EW43" s="136">
        <f t="shared" si="17"/>
        <v>0</v>
      </c>
      <c r="EX43" s="134">
        <v>26</v>
      </c>
      <c r="EZ43" s="136">
        <f t="shared" si="18"/>
        <v>0</v>
      </c>
      <c r="FA43" s="134">
        <v>26</v>
      </c>
      <c r="FC43" s="136">
        <f t="shared" si="19"/>
        <v>0</v>
      </c>
      <c r="FD43" s="134">
        <v>26</v>
      </c>
      <c r="FF43" s="136">
        <f t="shared" si="20"/>
        <v>0</v>
      </c>
      <c r="FG43" s="134">
        <v>26</v>
      </c>
      <c r="FI43" s="136">
        <f t="shared" si="21"/>
        <v>0</v>
      </c>
      <c r="FJ43" s="134">
        <v>26</v>
      </c>
      <c r="FL43" s="136">
        <f t="shared" si="22"/>
        <v>0</v>
      </c>
      <c r="FM43" s="134">
        <v>26</v>
      </c>
      <c r="FO43" s="136">
        <f t="shared" si="23"/>
        <v>0</v>
      </c>
      <c r="FP43" s="134">
        <v>26</v>
      </c>
      <c r="FR43" s="136">
        <f t="shared" si="24"/>
        <v>0</v>
      </c>
      <c r="FS43" s="134">
        <v>26</v>
      </c>
      <c r="FU43" s="136">
        <f t="shared" si="25"/>
        <v>0</v>
      </c>
      <c r="FV43" s="134">
        <v>26</v>
      </c>
      <c r="FX43" s="136">
        <f t="shared" si="26"/>
        <v>0</v>
      </c>
      <c r="FY43" s="134">
        <v>26</v>
      </c>
      <c r="GA43" s="136">
        <f t="shared" si="27"/>
        <v>0</v>
      </c>
      <c r="GB43" s="134">
        <v>26</v>
      </c>
      <c r="GD43" s="136">
        <f t="shared" si="28"/>
        <v>0</v>
      </c>
      <c r="GE43" s="134">
        <v>26</v>
      </c>
      <c r="GG43" s="136">
        <f t="shared" si="29"/>
        <v>0</v>
      </c>
      <c r="GH43" s="134">
        <v>26</v>
      </c>
      <c r="GJ43" s="136">
        <f t="shared" si="30"/>
        <v>0</v>
      </c>
      <c r="GK43" s="134">
        <v>26</v>
      </c>
      <c r="GM43" s="136">
        <f t="shared" si="31"/>
        <v>0</v>
      </c>
      <c r="GN43" s="134">
        <v>26</v>
      </c>
    </row>
    <row r="44" spans="1:207" x14ac:dyDescent="0.25">
      <c r="A44" s="99">
        <f t="shared" si="32"/>
        <v>0</v>
      </c>
      <c r="B44" s="99">
        <f t="shared" si="33"/>
        <v>0</v>
      </c>
      <c r="C44" s="53">
        <v>27</v>
      </c>
      <c r="D44" s="54">
        <f t="shared" si="35"/>
        <v>0</v>
      </c>
      <c r="E44" s="3">
        <f t="shared" si="127"/>
        <v>0</v>
      </c>
      <c r="F44" s="3"/>
      <c r="G44" s="55">
        <f t="shared" si="36"/>
        <v>0</v>
      </c>
      <c r="H44" s="56">
        <f t="shared" si="34"/>
        <v>0</v>
      </c>
      <c r="I44" s="3">
        <f t="shared" si="95"/>
        <v>40</v>
      </c>
      <c r="J44" s="3">
        <f t="shared" si="37"/>
        <v>0</v>
      </c>
      <c r="K44" s="3">
        <f t="shared" si="38"/>
        <v>0</v>
      </c>
      <c r="L44" s="3">
        <f t="shared" si="96"/>
        <v>25</v>
      </c>
      <c r="M44" s="55">
        <f t="shared" si="39"/>
        <v>0</v>
      </c>
      <c r="N44" s="56">
        <f t="shared" si="40"/>
        <v>0</v>
      </c>
      <c r="O44" s="3">
        <f t="shared" si="97"/>
        <v>0</v>
      </c>
      <c r="P44" s="3">
        <f t="shared" si="41"/>
        <v>0</v>
      </c>
      <c r="Q44" s="3">
        <f t="shared" si="42"/>
        <v>0</v>
      </c>
      <c r="R44" s="3">
        <f t="shared" si="98"/>
        <v>0</v>
      </c>
      <c r="S44" s="55">
        <f t="shared" si="43"/>
        <v>0</v>
      </c>
      <c r="T44" s="56">
        <f t="shared" si="99"/>
        <v>0</v>
      </c>
      <c r="U44" s="3">
        <f t="shared" si="100"/>
        <v>0</v>
      </c>
      <c r="V44" s="3">
        <f t="shared" si="44"/>
        <v>0</v>
      </c>
      <c r="W44" s="3">
        <f t="shared" si="45"/>
        <v>0</v>
      </c>
      <c r="X44" s="3">
        <f t="shared" si="101"/>
        <v>0</v>
      </c>
      <c r="Y44" s="55">
        <f t="shared" si="46"/>
        <v>0</v>
      </c>
      <c r="Z44" s="56">
        <f t="shared" si="47"/>
        <v>0</v>
      </c>
      <c r="AA44" s="3">
        <f t="shared" si="102"/>
        <v>0</v>
      </c>
      <c r="AC44" s="82">
        <f t="shared" si="48"/>
        <v>0</v>
      </c>
      <c r="AD44" s="82">
        <f t="shared" si="103"/>
        <v>0</v>
      </c>
      <c r="AE44" s="196">
        <f t="shared" si="49"/>
        <v>0</v>
      </c>
      <c r="AF44" s="188">
        <f t="shared" si="50"/>
        <v>0</v>
      </c>
      <c r="AG44" s="82">
        <f t="shared" si="104"/>
        <v>0</v>
      </c>
      <c r="AH44" s="82">
        <f t="shared" si="51"/>
        <v>0</v>
      </c>
      <c r="AI44" s="82">
        <f t="shared" si="52"/>
        <v>0</v>
      </c>
      <c r="AJ44" s="82">
        <f t="shared" si="105"/>
        <v>0</v>
      </c>
      <c r="AK44" s="196">
        <f t="shared" si="53"/>
        <v>0</v>
      </c>
      <c r="AL44" s="188">
        <f t="shared" si="54"/>
        <v>0</v>
      </c>
      <c r="AM44" s="82">
        <f t="shared" si="106"/>
        <v>0</v>
      </c>
      <c r="AN44" s="82">
        <f t="shared" si="55"/>
        <v>0</v>
      </c>
      <c r="AO44" s="82">
        <f t="shared" si="56"/>
        <v>0</v>
      </c>
      <c r="AP44" s="82">
        <f t="shared" si="107"/>
        <v>0</v>
      </c>
      <c r="AQ44" s="196">
        <f t="shared" si="57"/>
        <v>0</v>
      </c>
      <c r="AR44" s="188">
        <f t="shared" si="58"/>
        <v>0</v>
      </c>
      <c r="AS44" s="82">
        <f t="shared" si="108"/>
        <v>0</v>
      </c>
      <c r="AT44" s="82">
        <f t="shared" si="59"/>
        <v>0</v>
      </c>
      <c r="AU44" s="82">
        <f t="shared" si="60"/>
        <v>0</v>
      </c>
      <c r="AV44" s="82">
        <f t="shared" si="109"/>
        <v>0</v>
      </c>
      <c r="AW44" s="196">
        <f t="shared" si="61"/>
        <v>0</v>
      </c>
      <c r="AX44" s="188">
        <f t="shared" si="62"/>
        <v>0</v>
      </c>
      <c r="AY44" s="82">
        <f t="shared" si="110"/>
        <v>0</v>
      </c>
      <c r="AZ44" s="196">
        <f t="shared" si="63"/>
        <v>0</v>
      </c>
      <c r="BA44" s="188">
        <f t="shared" si="64"/>
        <v>0</v>
      </c>
      <c r="BB44" s="188">
        <f t="shared" si="111"/>
        <v>0</v>
      </c>
      <c r="BC44" s="196">
        <f t="shared" si="65"/>
        <v>0</v>
      </c>
      <c r="BD44" s="188">
        <f t="shared" si="66"/>
        <v>0</v>
      </c>
      <c r="BE44" s="188">
        <f t="shared" si="112"/>
        <v>0</v>
      </c>
      <c r="BF44" s="196">
        <f t="shared" si="67"/>
        <v>0</v>
      </c>
      <c r="BG44" s="188">
        <f t="shared" si="68"/>
        <v>0</v>
      </c>
      <c r="BH44" s="188">
        <f t="shared" si="113"/>
        <v>0</v>
      </c>
      <c r="BI44" s="196">
        <f t="shared" si="69"/>
        <v>0</v>
      </c>
      <c r="BJ44" s="188">
        <f t="shared" si="70"/>
        <v>0</v>
      </c>
      <c r="BK44" s="188">
        <f t="shared" si="114"/>
        <v>0</v>
      </c>
      <c r="BL44" s="196">
        <f t="shared" si="71"/>
        <v>0</v>
      </c>
      <c r="BM44" s="188">
        <f t="shared" si="72"/>
        <v>0</v>
      </c>
      <c r="BN44" s="188">
        <f t="shared" si="115"/>
        <v>0</v>
      </c>
      <c r="BO44" s="196">
        <f t="shared" si="73"/>
        <v>0</v>
      </c>
      <c r="BP44" s="188">
        <f t="shared" si="74"/>
        <v>0</v>
      </c>
      <c r="BQ44" s="188">
        <f t="shared" si="116"/>
        <v>0</v>
      </c>
      <c r="BR44" s="196">
        <f t="shared" si="75"/>
        <v>0</v>
      </c>
      <c r="BS44" s="188">
        <f t="shared" si="76"/>
        <v>0</v>
      </c>
      <c r="BT44" s="188">
        <f t="shared" si="117"/>
        <v>0</v>
      </c>
      <c r="BU44" s="196">
        <f t="shared" si="77"/>
        <v>0</v>
      </c>
      <c r="BV44" s="188">
        <f t="shared" si="78"/>
        <v>0</v>
      </c>
      <c r="BW44" s="188">
        <f t="shared" si="118"/>
        <v>0</v>
      </c>
      <c r="BX44" s="196">
        <f t="shared" si="79"/>
        <v>0</v>
      </c>
      <c r="BY44" s="188">
        <f t="shared" si="80"/>
        <v>0</v>
      </c>
      <c r="BZ44" s="188">
        <f t="shared" si="119"/>
        <v>0</v>
      </c>
      <c r="CA44" s="196">
        <f t="shared" si="81"/>
        <v>0</v>
      </c>
      <c r="CB44" s="188">
        <f t="shared" si="82"/>
        <v>0</v>
      </c>
      <c r="CC44" s="188">
        <f t="shared" si="120"/>
        <v>0</v>
      </c>
      <c r="CD44" s="196">
        <f t="shared" si="83"/>
        <v>0</v>
      </c>
      <c r="CE44" s="188">
        <f t="shared" si="84"/>
        <v>0</v>
      </c>
      <c r="CF44" s="188">
        <f t="shared" si="121"/>
        <v>0</v>
      </c>
      <c r="CG44" s="196">
        <f t="shared" si="85"/>
        <v>0</v>
      </c>
      <c r="CH44" s="188">
        <f t="shared" si="86"/>
        <v>0</v>
      </c>
      <c r="CI44" s="188">
        <f t="shared" si="122"/>
        <v>0</v>
      </c>
      <c r="CJ44" s="196">
        <f t="shared" si="87"/>
        <v>0</v>
      </c>
      <c r="CK44" s="188">
        <f t="shared" si="88"/>
        <v>0</v>
      </c>
      <c r="CL44" s="188">
        <f t="shared" si="123"/>
        <v>0</v>
      </c>
      <c r="CM44" s="196">
        <f t="shared" si="89"/>
        <v>0</v>
      </c>
      <c r="CN44" s="188">
        <f t="shared" si="90"/>
        <v>0</v>
      </c>
      <c r="CO44" s="188">
        <f t="shared" si="124"/>
        <v>0</v>
      </c>
      <c r="CP44" s="196">
        <f t="shared" si="91"/>
        <v>0</v>
      </c>
      <c r="CQ44" s="188">
        <f t="shared" si="92"/>
        <v>0</v>
      </c>
      <c r="CR44" s="188">
        <f t="shared" si="125"/>
        <v>0</v>
      </c>
      <c r="CS44" s="196">
        <f t="shared" si="93"/>
        <v>0</v>
      </c>
      <c r="CT44" s="188">
        <f t="shared" si="94"/>
        <v>0</v>
      </c>
      <c r="CU44" s="188">
        <f t="shared" si="126"/>
        <v>0</v>
      </c>
      <c r="CW44" s="80"/>
      <c r="CX44" s="136">
        <f t="shared" si="0"/>
        <v>0</v>
      </c>
      <c r="CY44" s="134">
        <v>27</v>
      </c>
      <c r="DA44" s="136">
        <f t="shared" si="1"/>
        <v>0</v>
      </c>
      <c r="DB44" s="134">
        <v>27</v>
      </c>
      <c r="DD44" s="136">
        <f t="shared" si="2"/>
        <v>0</v>
      </c>
      <c r="DE44" s="134">
        <v>27</v>
      </c>
      <c r="DG44" s="136">
        <f t="shared" si="3"/>
        <v>0</v>
      </c>
      <c r="DH44" s="134">
        <v>27</v>
      </c>
      <c r="DJ44" s="136">
        <f t="shared" si="4"/>
        <v>0</v>
      </c>
      <c r="DK44" s="134">
        <v>27</v>
      </c>
      <c r="DM44" s="136">
        <f t="shared" si="5"/>
        <v>0</v>
      </c>
      <c r="DN44" s="134">
        <v>27</v>
      </c>
      <c r="DP44" s="136">
        <f t="shared" si="6"/>
        <v>0</v>
      </c>
      <c r="DQ44" s="134">
        <v>27</v>
      </c>
      <c r="DS44" s="136">
        <f t="shared" si="7"/>
        <v>0</v>
      </c>
      <c r="DT44" s="134">
        <v>27</v>
      </c>
      <c r="DV44" s="136">
        <f t="shared" si="8"/>
        <v>0</v>
      </c>
      <c r="DW44" s="134">
        <v>27</v>
      </c>
      <c r="DY44" s="136">
        <f t="shared" si="9"/>
        <v>0</v>
      </c>
      <c r="DZ44" s="134">
        <v>27</v>
      </c>
      <c r="EB44" s="136">
        <f t="shared" si="10"/>
        <v>0</v>
      </c>
      <c r="EC44" s="134">
        <v>27</v>
      </c>
      <c r="EE44" s="136">
        <f t="shared" si="11"/>
        <v>0</v>
      </c>
      <c r="EF44" s="134">
        <v>27</v>
      </c>
      <c r="EH44" s="136">
        <f t="shared" si="12"/>
        <v>0</v>
      </c>
      <c r="EI44" s="134">
        <v>27</v>
      </c>
      <c r="EK44" s="136">
        <f t="shared" si="13"/>
        <v>0</v>
      </c>
      <c r="EL44" s="134">
        <v>27</v>
      </c>
      <c r="EN44" s="136">
        <f t="shared" si="14"/>
        <v>0</v>
      </c>
      <c r="EO44" s="134">
        <v>27</v>
      </c>
      <c r="EQ44" s="136">
        <f t="shared" si="15"/>
        <v>0</v>
      </c>
      <c r="ER44" s="134">
        <v>27</v>
      </c>
      <c r="ET44" s="136">
        <f t="shared" si="16"/>
        <v>0</v>
      </c>
      <c r="EU44" s="134">
        <v>27</v>
      </c>
      <c r="EW44" s="136">
        <f t="shared" si="17"/>
        <v>0</v>
      </c>
      <c r="EX44" s="134">
        <v>27</v>
      </c>
      <c r="EZ44" s="136">
        <f t="shared" si="18"/>
        <v>0</v>
      </c>
      <c r="FA44" s="134">
        <v>27</v>
      </c>
      <c r="FC44" s="136">
        <f t="shared" si="19"/>
        <v>0</v>
      </c>
      <c r="FD44" s="134">
        <v>27</v>
      </c>
      <c r="FF44" s="136">
        <f t="shared" si="20"/>
        <v>0</v>
      </c>
      <c r="FG44" s="134">
        <v>27</v>
      </c>
      <c r="FI44" s="136">
        <f t="shared" si="21"/>
        <v>0</v>
      </c>
      <c r="FJ44" s="134">
        <v>27</v>
      </c>
      <c r="FL44" s="136">
        <f t="shared" si="22"/>
        <v>0</v>
      </c>
      <c r="FM44" s="134">
        <v>27</v>
      </c>
      <c r="FO44" s="136">
        <f t="shared" si="23"/>
        <v>0</v>
      </c>
      <c r="FP44" s="134">
        <v>27</v>
      </c>
      <c r="FR44" s="136">
        <f t="shared" si="24"/>
        <v>0</v>
      </c>
      <c r="FS44" s="134">
        <v>27</v>
      </c>
      <c r="FU44" s="136">
        <f t="shared" si="25"/>
        <v>0</v>
      </c>
      <c r="FV44" s="134">
        <v>27</v>
      </c>
      <c r="FX44" s="136">
        <f t="shared" si="26"/>
        <v>0</v>
      </c>
      <c r="FY44" s="134">
        <v>27</v>
      </c>
      <c r="GA44" s="136">
        <f t="shared" si="27"/>
        <v>0</v>
      </c>
      <c r="GB44" s="134">
        <v>27</v>
      </c>
      <c r="GD44" s="136">
        <f t="shared" si="28"/>
        <v>0</v>
      </c>
      <c r="GE44" s="134">
        <v>27</v>
      </c>
      <c r="GG44" s="136">
        <f t="shared" si="29"/>
        <v>0</v>
      </c>
      <c r="GH44" s="134">
        <v>27</v>
      </c>
      <c r="GJ44" s="136">
        <f t="shared" si="30"/>
        <v>0</v>
      </c>
      <c r="GK44" s="134">
        <v>27</v>
      </c>
      <c r="GM44" s="136">
        <f t="shared" si="31"/>
        <v>0</v>
      </c>
      <c r="GN44" s="134">
        <v>27</v>
      </c>
    </row>
    <row r="45" spans="1:207" x14ac:dyDescent="0.25">
      <c r="A45" s="99">
        <f t="shared" si="32"/>
        <v>0</v>
      </c>
      <c r="B45" s="99">
        <f t="shared" si="33"/>
        <v>0</v>
      </c>
      <c r="C45" s="53">
        <v>28</v>
      </c>
      <c r="D45" s="54">
        <f t="shared" si="35"/>
        <v>0</v>
      </c>
      <c r="E45" s="3">
        <f t="shared" si="127"/>
        <v>0</v>
      </c>
      <c r="F45" s="3"/>
      <c r="G45" s="55">
        <f t="shared" si="36"/>
        <v>0</v>
      </c>
      <c r="H45" s="56">
        <f t="shared" si="34"/>
        <v>0</v>
      </c>
      <c r="I45" s="3">
        <f t="shared" si="95"/>
        <v>40</v>
      </c>
      <c r="J45" s="3">
        <f t="shared" si="37"/>
        <v>0</v>
      </c>
      <c r="K45" s="3">
        <f t="shared" si="38"/>
        <v>0</v>
      </c>
      <c r="L45" s="3">
        <f t="shared" si="96"/>
        <v>25</v>
      </c>
      <c r="M45" s="55">
        <f t="shared" si="39"/>
        <v>0</v>
      </c>
      <c r="N45" s="56">
        <f t="shared" si="40"/>
        <v>0</v>
      </c>
      <c r="O45" s="3">
        <f t="shared" si="97"/>
        <v>0</v>
      </c>
      <c r="P45" s="3">
        <f t="shared" si="41"/>
        <v>0</v>
      </c>
      <c r="Q45" s="3">
        <f t="shared" si="42"/>
        <v>0</v>
      </c>
      <c r="R45" s="3">
        <f t="shared" si="98"/>
        <v>0</v>
      </c>
      <c r="S45" s="55">
        <f t="shared" si="43"/>
        <v>0</v>
      </c>
      <c r="T45" s="56">
        <f t="shared" si="99"/>
        <v>0</v>
      </c>
      <c r="U45" s="3">
        <f t="shared" si="100"/>
        <v>0</v>
      </c>
      <c r="V45" s="3">
        <f t="shared" si="44"/>
        <v>0</v>
      </c>
      <c r="W45" s="3">
        <f t="shared" si="45"/>
        <v>0</v>
      </c>
      <c r="X45" s="3">
        <f t="shared" si="101"/>
        <v>0</v>
      </c>
      <c r="Y45" s="55">
        <f t="shared" si="46"/>
        <v>0</v>
      </c>
      <c r="Z45" s="56">
        <f t="shared" si="47"/>
        <v>0</v>
      </c>
      <c r="AA45" s="3">
        <f t="shared" si="102"/>
        <v>0</v>
      </c>
      <c r="AC45" s="82">
        <f t="shared" si="48"/>
        <v>0</v>
      </c>
      <c r="AD45" s="82">
        <f t="shared" si="103"/>
        <v>0</v>
      </c>
      <c r="AE45" s="196">
        <f t="shared" si="49"/>
        <v>0</v>
      </c>
      <c r="AF45" s="188">
        <f t="shared" si="50"/>
        <v>0</v>
      </c>
      <c r="AG45" s="82">
        <f t="shared" si="104"/>
        <v>0</v>
      </c>
      <c r="AH45" s="82">
        <f t="shared" si="51"/>
        <v>0</v>
      </c>
      <c r="AI45" s="82">
        <f t="shared" si="52"/>
        <v>0</v>
      </c>
      <c r="AJ45" s="82">
        <f t="shared" si="105"/>
        <v>0</v>
      </c>
      <c r="AK45" s="196">
        <f t="shared" si="53"/>
        <v>0</v>
      </c>
      <c r="AL45" s="188">
        <f t="shared" si="54"/>
        <v>0</v>
      </c>
      <c r="AM45" s="82">
        <f t="shared" si="106"/>
        <v>0</v>
      </c>
      <c r="AN45" s="82">
        <f t="shared" si="55"/>
        <v>0</v>
      </c>
      <c r="AO45" s="82">
        <f t="shared" si="56"/>
        <v>0</v>
      </c>
      <c r="AP45" s="82">
        <f t="shared" si="107"/>
        <v>0</v>
      </c>
      <c r="AQ45" s="196">
        <f t="shared" si="57"/>
        <v>0</v>
      </c>
      <c r="AR45" s="188">
        <f t="shared" si="58"/>
        <v>0</v>
      </c>
      <c r="AS45" s="82">
        <f t="shared" si="108"/>
        <v>0</v>
      </c>
      <c r="AT45" s="82">
        <f t="shared" si="59"/>
        <v>0</v>
      </c>
      <c r="AU45" s="82">
        <f t="shared" si="60"/>
        <v>0</v>
      </c>
      <c r="AV45" s="82">
        <f t="shared" si="109"/>
        <v>0</v>
      </c>
      <c r="AW45" s="196">
        <f t="shared" si="61"/>
        <v>0</v>
      </c>
      <c r="AX45" s="188">
        <f t="shared" si="62"/>
        <v>0</v>
      </c>
      <c r="AY45" s="82">
        <f t="shared" si="110"/>
        <v>0</v>
      </c>
      <c r="AZ45" s="196">
        <f t="shared" si="63"/>
        <v>0</v>
      </c>
      <c r="BA45" s="188">
        <f t="shared" si="64"/>
        <v>0</v>
      </c>
      <c r="BB45" s="188">
        <f t="shared" si="111"/>
        <v>0</v>
      </c>
      <c r="BC45" s="196">
        <f t="shared" si="65"/>
        <v>0</v>
      </c>
      <c r="BD45" s="188">
        <f t="shared" si="66"/>
        <v>0</v>
      </c>
      <c r="BE45" s="188">
        <f t="shared" si="112"/>
        <v>0</v>
      </c>
      <c r="BF45" s="196">
        <f t="shared" si="67"/>
        <v>0</v>
      </c>
      <c r="BG45" s="188">
        <f t="shared" si="68"/>
        <v>0</v>
      </c>
      <c r="BH45" s="188">
        <f t="shared" si="113"/>
        <v>0</v>
      </c>
      <c r="BI45" s="196">
        <f t="shared" si="69"/>
        <v>0</v>
      </c>
      <c r="BJ45" s="188">
        <f t="shared" si="70"/>
        <v>0</v>
      </c>
      <c r="BK45" s="188">
        <f t="shared" si="114"/>
        <v>0</v>
      </c>
      <c r="BL45" s="196">
        <f t="shared" si="71"/>
        <v>0</v>
      </c>
      <c r="BM45" s="188">
        <f t="shared" si="72"/>
        <v>0</v>
      </c>
      <c r="BN45" s="188">
        <f t="shared" si="115"/>
        <v>0</v>
      </c>
      <c r="BO45" s="196">
        <f t="shared" si="73"/>
        <v>0</v>
      </c>
      <c r="BP45" s="188">
        <f t="shared" si="74"/>
        <v>0</v>
      </c>
      <c r="BQ45" s="188">
        <f t="shared" si="116"/>
        <v>0</v>
      </c>
      <c r="BR45" s="196">
        <f t="shared" si="75"/>
        <v>0</v>
      </c>
      <c r="BS45" s="188">
        <f t="shared" si="76"/>
        <v>0</v>
      </c>
      <c r="BT45" s="188">
        <f t="shared" si="117"/>
        <v>0</v>
      </c>
      <c r="BU45" s="196">
        <f t="shared" si="77"/>
        <v>0</v>
      </c>
      <c r="BV45" s="188">
        <f t="shared" si="78"/>
        <v>0</v>
      </c>
      <c r="BW45" s="188">
        <f t="shared" si="118"/>
        <v>0</v>
      </c>
      <c r="BX45" s="196">
        <f t="shared" si="79"/>
        <v>0</v>
      </c>
      <c r="BY45" s="188">
        <f t="shared" si="80"/>
        <v>0</v>
      </c>
      <c r="BZ45" s="188">
        <f t="shared" si="119"/>
        <v>0</v>
      </c>
      <c r="CA45" s="196">
        <f t="shared" si="81"/>
        <v>0</v>
      </c>
      <c r="CB45" s="188">
        <f t="shared" si="82"/>
        <v>0</v>
      </c>
      <c r="CC45" s="188">
        <f t="shared" si="120"/>
        <v>0</v>
      </c>
      <c r="CD45" s="196">
        <f t="shared" si="83"/>
        <v>0</v>
      </c>
      <c r="CE45" s="188">
        <f t="shared" si="84"/>
        <v>0</v>
      </c>
      <c r="CF45" s="188">
        <f t="shared" si="121"/>
        <v>0</v>
      </c>
      <c r="CG45" s="196">
        <f t="shared" si="85"/>
        <v>0</v>
      </c>
      <c r="CH45" s="188">
        <f t="shared" si="86"/>
        <v>0</v>
      </c>
      <c r="CI45" s="188">
        <f t="shared" si="122"/>
        <v>0</v>
      </c>
      <c r="CJ45" s="196">
        <f t="shared" si="87"/>
        <v>0</v>
      </c>
      <c r="CK45" s="188">
        <f t="shared" si="88"/>
        <v>0</v>
      </c>
      <c r="CL45" s="188">
        <f t="shared" si="123"/>
        <v>0</v>
      </c>
      <c r="CM45" s="196">
        <f t="shared" si="89"/>
        <v>0</v>
      </c>
      <c r="CN45" s="188">
        <f t="shared" si="90"/>
        <v>0</v>
      </c>
      <c r="CO45" s="188">
        <f t="shared" si="124"/>
        <v>0</v>
      </c>
      <c r="CP45" s="196">
        <f t="shared" si="91"/>
        <v>0</v>
      </c>
      <c r="CQ45" s="188">
        <f t="shared" si="92"/>
        <v>0</v>
      </c>
      <c r="CR45" s="188">
        <f t="shared" si="125"/>
        <v>0</v>
      </c>
      <c r="CS45" s="196">
        <f t="shared" si="93"/>
        <v>0</v>
      </c>
      <c r="CT45" s="188">
        <f t="shared" si="94"/>
        <v>0</v>
      </c>
      <c r="CU45" s="188">
        <f t="shared" si="126"/>
        <v>0</v>
      </c>
      <c r="CW45" s="80"/>
      <c r="CX45" s="136">
        <f t="shared" si="0"/>
        <v>0</v>
      </c>
      <c r="CY45" s="134">
        <v>28</v>
      </c>
      <c r="DA45" s="136">
        <f t="shared" si="1"/>
        <v>0</v>
      </c>
      <c r="DB45" s="134">
        <v>28</v>
      </c>
      <c r="DD45" s="136">
        <f t="shared" si="2"/>
        <v>0</v>
      </c>
      <c r="DE45" s="134">
        <v>28</v>
      </c>
      <c r="DG45" s="136">
        <f t="shared" si="3"/>
        <v>0</v>
      </c>
      <c r="DH45" s="134">
        <v>28</v>
      </c>
      <c r="DJ45" s="136">
        <f t="shared" si="4"/>
        <v>0</v>
      </c>
      <c r="DK45" s="134">
        <v>28</v>
      </c>
      <c r="DM45" s="136">
        <f t="shared" si="5"/>
        <v>0</v>
      </c>
      <c r="DN45" s="134">
        <v>28</v>
      </c>
      <c r="DP45" s="136">
        <f t="shared" si="6"/>
        <v>0</v>
      </c>
      <c r="DQ45" s="134">
        <v>28</v>
      </c>
      <c r="DS45" s="136">
        <f t="shared" si="7"/>
        <v>0</v>
      </c>
      <c r="DT45" s="134">
        <v>28</v>
      </c>
      <c r="DV45" s="136">
        <f t="shared" si="8"/>
        <v>0</v>
      </c>
      <c r="DW45" s="134">
        <v>28</v>
      </c>
      <c r="DY45" s="136">
        <f t="shared" si="9"/>
        <v>0</v>
      </c>
      <c r="DZ45" s="134">
        <v>28</v>
      </c>
      <c r="EB45" s="136">
        <f t="shared" si="10"/>
        <v>0</v>
      </c>
      <c r="EC45" s="134">
        <v>28</v>
      </c>
      <c r="EE45" s="136">
        <f t="shared" si="11"/>
        <v>0</v>
      </c>
      <c r="EF45" s="134">
        <v>28</v>
      </c>
      <c r="EH45" s="136">
        <f t="shared" si="12"/>
        <v>0</v>
      </c>
      <c r="EI45" s="134">
        <v>28</v>
      </c>
      <c r="EK45" s="136">
        <f t="shared" si="13"/>
        <v>0</v>
      </c>
      <c r="EL45" s="134">
        <v>28</v>
      </c>
      <c r="EN45" s="136">
        <f t="shared" si="14"/>
        <v>0</v>
      </c>
      <c r="EO45" s="134">
        <v>28</v>
      </c>
      <c r="EQ45" s="136">
        <f t="shared" si="15"/>
        <v>0</v>
      </c>
      <c r="ER45" s="134">
        <v>28</v>
      </c>
      <c r="ET45" s="136">
        <f t="shared" si="16"/>
        <v>0</v>
      </c>
      <c r="EU45" s="134">
        <v>28</v>
      </c>
      <c r="EW45" s="136">
        <f t="shared" si="17"/>
        <v>0</v>
      </c>
      <c r="EX45" s="134">
        <v>28</v>
      </c>
      <c r="EZ45" s="136">
        <f t="shared" si="18"/>
        <v>0</v>
      </c>
      <c r="FA45" s="134">
        <v>28</v>
      </c>
      <c r="FC45" s="136">
        <f t="shared" si="19"/>
        <v>0</v>
      </c>
      <c r="FD45" s="134">
        <v>28</v>
      </c>
      <c r="FF45" s="136">
        <f t="shared" si="20"/>
        <v>0</v>
      </c>
      <c r="FG45" s="134">
        <v>28</v>
      </c>
      <c r="FI45" s="136">
        <f t="shared" si="21"/>
        <v>0</v>
      </c>
      <c r="FJ45" s="134">
        <v>28</v>
      </c>
      <c r="FL45" s="136">
        <f t="shared" si="22"/>
        <v>0</v>
      </c>
      <c r="FM45" s="134">
        <v>28</v>
      </c>
      <c r="FO45" s="136">
        <f t="shared" si="23"/>
        <v>0</v>
      </c>
      <c r="FP45" s="134">
        <v>28</v>
      </c>
      <c r="FR45" s="136">
        <f t="shared" si="24"/>
        <v>0</v>
      </c>
      <c r="FS45" s="134">
        <v>28</v>
      </c>
      <c r="FU45" s="136">
        <f t="shared" si="25"/>
        <v>0</v>
      </c>
      <c r="FV45" s="134">
        <v>28</v>
      </c>
      <c r="FX45" s="136">
        <f t="shared" si="26"/>
        <v>0</v>
      </c>
      <c r="FY45" s="134">
        <v>28</v>
      </c>
      <c r="GA45" s="136">
        <f t="shared" si="27"/>
        <v>0</v>
      </c>
      <c r="GB45" s="134">
        <v>28</v>
      </c>
      <c r="GD45" s="136">
        <f t="shared" si="28"/>
        <v>0</v>
      </c>
      <c r="GE45" s="134">
        <v>28</v>
      </c>
      <c r="GG45" s="136">
        <f t="shared" si="29"/>
        <v>0</v>
      </c>
      <c r="GH45" s="134">
        <v>28</v>
      </c>
      <c r="GJ45" s="136">
        <f t="shared" si="30"/>
        <v>0</v>
      </c>
      <c r="GK45" s="134">
        <v>28</v>
      </c>
      <c r="GM45" s="136">
        <f t="shared" si="31"/>
        <v>0</v>
      </c>
      <c r="GN45" s="134">
        <v>28</v>
      </c>
    </row>
    <row r="46" spans="1:207" x14ac:dyDescent="0.25">
      <c r="A46" s="99">
        <f t="shared" si="32"/>
        <v>0</v>
      </c>
      <c r="B46" s="99">
        <f t="shared" si="33"/>
        <v>0</v>
      </c>
      <c r="C46" s="53">
        <v>29</v>
      </c>
      <c r="D46" s="54">
        <f t="shared" si="35"/>
        <v>0</v>
      </c>
      <c r="E46" s="3">
        <f t="shared" si="127"/>
        <v>0</v>
      </c>
      <c r="F46" s="3"/>
      <c r="G46" s="55">
        <f t="shared" si="36"/>
        <v>0</v>
      </c>
      <c r="H46" s="56">
        <f t="shared" si="34"/>
        <v>0</v>
      </c>
      <c r="I46" s="3">
        <f t="shared" si="95"/>
        <v>40</v>
      </c>
      <c r="J46" s="3">
        <f t="shared" si="37"/>
        <v>0</v>
      </c>
      <c r="K46" s="3">
        <f t="shared" si="38"/>
        <v>0</v>
      </c>
      <c r="L46" s="3">
        <f t="shared" si="96"/>
        <v>25</v>
      </c>
      <c r="M46" s="55">
        <f t="shared" si="39"/>
        <v>0</v>
      </c>
      <c r="N46" s="56">
        <f t="shared" si="40"/>
        <v>0</v>
      </c>
      <c r="O46" s="3">
        <f t="shared" si="97"/>
        <v>0</v>
      </c>
      <c r="P46" s="3">
        <f t="shared" si="41"/>
        <v>0</v>
      </c>
      <c r="Q46" s="3">
        <f t="shared" si="42"/>
        <v>0</v>
      </c>
      <c r="R46" s="3">
        <f t="shared" si="98"/>
        <v>0</v>
      </c>
      <c r="S46" s="55">
        <f t="shared" si="43"/>
        <v>0</v>
      </c>
      <c r="T46" s="56">
        <f t="shared" si="99"/>
        <v>0</v>
      </c>
      <c r="U46" s="3">
        <f t="shared" si="100"/>
        <v>0</v>
      </c>
      <c r="V46" s="3">
        <f t="shared" si="44"/>
        <v>0</v>
      </c>
      <c r="W46" s="3">
        <f t="shared" si="45"/>
        <v>0</v>
      </c>
      <c r="X46" s="3">
        <f t="shared" si="101"/>
        <v>0</v>
      </c>
      <c r="Y46" s="55">
        <f t="shared" si="46"/>
        <v>0</v>
      </c>
      <c r="Z46" s="56">
        <f t="shared" si="47"/>
        <v>0</v>
      </c>
      <c r="AA46" s="3">
        <f t="shared" si="102"/>
        <v>0</v>
      </c>
      <c r="AC46" s="82">
        <f t="shared" si="48"/>
        <v>0</v>
      </c>
      <c r="AD46" s="82">
        <f t="shared" si="103"/>
        <v>0</v>
      </c>
      <c r="AE46" s="196">
        <f t="shared" si="49"/>
        <v>0</v>
      </c>
      <c r="AF46" s="188">
        <f t="shared" si="50"/>
        <v>0</v>
      </c>
      <c r="AG46" s="82">
        <f t="shared" si="104"/>
        <v>0</v>
      </c>
      <c r="AH46" s="82">
        <f t="shared" si="51"/>
        <v>0</v>
      </c>
      <c r="AI46" s="82">
        <f t="shared" si="52"/>
        <v>0</v>
      </c>
      <c r="AJ46" s="82">
        <f t="shared" si="105"/>
        <v>0</v>
      </c>
      <c r="AK46" s="196">
        <f t="shared" si="53"/>
        <v>0</v>
      </c>
      <c r="AL46" s="188">
        <f t="shared" si="54"/>
        <v>0</v>
      </c>
      <c r="AM46" s="82">
        <f t="shared" si="106"/>
        <v>0</v>
      </c>
      <c r="AN46" s="82">
        <f t="shared" si="55"/>
        <v>0</v>
      </c>
      <c r="AO46" s="82">
        <f t="shared" si="56"/>
        <v>0</v>
      </c>
      <c r="AP46" s="82">
        <f t="shared" si="107"/>
        <v>0</v>
      </c>
      <c r="AQ46" s="196">
        <f t="shared" si="57"/>
        <v>0</v>
      </c>
      <c r="AR46" s="188">
        <f t="shared" si="58"/>
        <v>0</v>
      </c>
      <c r="AS46" s="82">
        <f t="shared" si="108"/>
        <v>0</v>
      </c>
      <c r="AT46" s="82">
        <f t="shared" si="59"/>
        <v>0</v>
      </c>
      <c r="AU46" s="82">
        <f t="shared" si="60"/>
        <v>0</v>
      </c>
      <c r="AV46" s="82">
        <f t="shared" si="109"/>
        <v>0</v>
      </c>
      <c r="AW46" s="196">
        <f t="shared" si="61"/>
        <v>0</v>
      </c>
      <c r="AX46" s="188">
        <f t="shared" si="62"/>
        <v>0</v>
      </c>
      <c r="AY46" s="82">
        <f t="shared" si="110"/>
        <v>0</v>
      </c>
      <c r="AZ46" s="196">
        <f t="shared" si="63"/>
        <v>0</v>
      </c>
      <c r="BA46" s="188">
        <f t="shared" si="64"/>
        <v>0</v>
      </c>
      <c r="BB46" s="188">
        <f t="shared" si="111"/>
        <v>0</v>
      </c>
      <c r="BC46" s="196">
        <f t="shared" si="65"/>
        <v>0</v>
      </c>
      <c r="BD46" s="188">
        <f t="shared" si="66"/>
        <v>0</v>
      </c>
      <c r="BE46" s="188">
        <f t="shared" si="112"/>
        <v>0</v>
      </c>
      <c r="BF46" s="196">
        <f t="shared" si="67"/>
        <v>0</v>
      </c>
      <c r="BG46" s="188">
        <f t="shared" si="68"/>
        <v>0</v>
      </c>
      <c r="BH46" s="188">
        <f t="shared" si="113"/>
        <v>0</v>
      </c>
      <c r="BI46" s="196">
        <f t="shared" si="69"/>
        <v>0</v>
      </c>
      <c r="BJ46" s="188">
        <f t="shared" si="70"/>
        <v>0</v>
      </c>
      <c r="BK46" s="188">
        <f t="shared" si="114"/>
        <v>0</v>
      </c>
      <c r="BL46" s="196">
        <f t="shared" si="71"/>
        <v>0</v>
      </c>
      <c r="BM46" s="188">
        <f t="shared" si="72"/>
        <v>0</v>
      </c>
      <c r="BN46" s="188">
        <f t="shared" si="115"/>
        <v>0</v>
      </c>
      <c r="BO46" s="196">
        <f t="shared" si="73"/>
        <v>0</v>
      </c>
      <c r="BP46" s="188">
        <f t="shared" si="74"/>
        <v>0</v>
      </c>
      <c r="BQ46" s="188">
        <f t="shared" si="116"/>
        <v>0</v>
      </c>
      <c r="BR46" s="196">
        <f t="shared" si="75"/>
        <v>0</v>
      </c>
      <c r="BS46" s="188">
        <f t="shared" si="76"/>
        <v>0</v>
      </c>
      <c r="BT46" s="188">
        <f t="shared" si="117"/>
        <v>0</v>
      </c>
      <c r="BU46" s="196">
        <f t="shared" si="77"/>
        <v>0</v>
      </c>
      <c r="BV46" s="188">
        <f t="shared" si="78"/>
        <v>0</v>
      </c>
      <c r="BW46" s="188">
        <f t="shared" si="118"/>
        <v>0</v>
      </c>
      <c r="BX46" s="196">
        <f t="shared" si="79"/>
        <v>0</v>
      </c>
      <c r="BY46" s="188">
        <f t="shared" si="80"/>
        <v>0</v>
      </c>
      <c r="BZ46" s="188">
        <f t="shared" si="119"/>
        <v>0</v>
      </c>
      <c r="CA46" s="196">
        <f t="shared" si="81"/>
        <v>0</v>
      </c>
      <c r="CB46" s="188">
        <f t="shared" si="82"/>
        <v>0</v>
      </c>
      <c r="CC46" s="188">
        <f t="shared" si="120"/>
        <v>0</v>
      </c>
      <c r="CD46" s="196">
        <f t="shared" si="83"/>
        <v>0</v>
      </c>
      <c r="CE46" s="188">
        <f t="shared" si="84"/>
        <v>0</v>
      </c>
      <c r="CF46" s="188">
        <f t="shared" si="121"/>
        <v>0</v>
      </c>
      <c r="CG46" s="196">
        <f t="shared" si="85"/>
        <v>0</v>
      </c>
      <c r="CH46" s="188">
        <f t="shared" si="86"/>
        <v>0</v>
      </c>
      <c r="CI46" s="188">
        <f t="shared" si="122"/>
        <v>0</v>
      </c>
      <c r="CJ46" s="196">
        <f t="shared" si="87"/>
        <v>0</v>
      </c>
      <c r="CK46" s="188">
        <f t="shared" si="88"/>
        <v>0</v>
      </c>
      <c r="CL46" s="188">
        <f t="shared" si="123"/>
        <v>0</v>
      </c>
      <c r="CM46" s="196">
        <f t="shared" si="89"/>
        <v>0</v>
      </c>
      <c r="CN46" s="188">
        <f t="shared" si="90"/>
        <v>0</v>
      </c>
      <c r="CO46" s="188">
        <f t="shared" si="124"/>
        <v>0</v>
      </c>
      <c r="CP46" s="196">
        <f t="shared" si="91"/>
        <v>0</v>
      </c>
      <c r="CQ46" s="188">
        <f t="shared" si="92"/>
        <v>0</v>
      </c>
      <c r="CR46" s="188">
        <f t="shared" si="125"/>
        <v>0</v>
      </c>
      <c r="CS46" s="196">
        <f t="shared" si="93"/>
        <v>0</v>
      </c>
      <c r="CT46" s="188">
        <f t="shared" si="94"/>
        <v>0</v>
      </c>
      <c r="CU46" s="188">
        <f t="shared" si="126"/>
        <v>0</v>
      </c>
      <c r="CW46" s="80"/>
      <c r="CX46" s="136">
        <f t="shared" si="0"/>
        <v>0</v>
      </c>
      <c r="CY46" s="134">
        <v>29</v>
      </c>
      <c r="DA46" s="136">
        <f t="shared" si="1"/>
        <v>0</v>
      </c>
      <c r="DB46" s="134">
        <v>29</v>
      </c>
      <c r="DD46" s="136">
        <f t="shared" si="2"/>
        <v>0</v>
      </c>
      <c r="DE46" s="134">
        <v>29</v>
      </c>
      <c r="DG46" s="136">
        <f t="shared" si="3"/>
        <v>0</v>
      </c>
      <c r="DH46" s="134">
        <v>29</v>
      </c>
      <c r="DJ46" s="136">
        <f t="shared" si="4"/>
        <v>0</v>
      </c>
      <c r="DK46" s="134">
        <v>29</v>
      </c>
      <c r="DM46" s="136">
        <f t="shared" si="5"/>
        <v>0</v>
      </c>
      <c r="DN46" s="134">
        <v>29</v>
      </c>
      <c r="DP46" s="136">
        <f t="shared" si="6"/>
        <v>0</v>
      </c>
      <c r="DQ46" s="134">
        <v>29</v>
      </c>
      <c r="DS46" s="136">
        <f t="shared" si="7"/>
        <v>0</v>
      </c>
      <c r="DT46" s="134">
        <v>29</v>
      </c>
      <c r="DV46" s="136">
        <f t="shared" si="8"/>
        <v>0</v>
      </c>
      <c r="DW46" s="134">
        <v>29</v>
      </c>
      <c r="DY46" s="136">
        <f t="shared" si="9"/>
        <v>0</v>
      </c>
      <c r="DZ46" s="134">
        <v>29</v>
      </c>
      <c r="EB46" s="136">
        <f t="shared" si="10"/>
        <v>0</v>
      </c>
      <c r="EC46" s="134">
        <v>29</v>
      </c>
      <c r="EE46" s="136">
        <f t="shared" si="11"/>
        <v>0</v>
      </c>
      <c r="EF46" s="134">
        <v>29</v>
      </c>
      <c r="EH46" s="136">
        <f t="shared" si="12"/>
        <v>0</v>
      </c>
      <c r="EI46" s="134">
        <v>29</v>
      </c>
      <c r="EK46" s="136">
        <f t="shared" si="13"/>
        <v>0</v>
      </c>
      <c r="EL46" s="134">
        <v>29</v>
      </c>
      <c r="EN46" s="136">
        <f t="shared" si="14"/>
        <v>0</v>
      </c>
      <c r="EO46" s="134">
        <v>29</v>
      </c>
      <c r="EQ46" s="136">
        <f t="shared" si="15"/>
        <v>0</v>
      </c>
      <c r="ER46" s="134">
        <v>29</v>
      </c>
      <c r="ET46" s="136">
        <f t="shared" si="16"/>
        <v>0</v>
      </c>
      <c r="EU46" s="134">
        <v>29</v>
      </c>
      <c r="EW46" s="136">
        <f t="shared" si="17"/>
        <v>0</v>
      </c>
      <c r="EX46" s="134">
        <v>29</v>
      </c>
      <c r="EZ46" s="136">
        <f t="shared" si="18"/>
        <v>0</v>
      </c>
      <c r="FA46" s="134">
        <v>29</v>
      </c>
      <c r="FC46" s="136">
        <f t="shared" si="19"/>
        <v>0</v>
      </c>
      <c r="FD46" s="134">
        <v>29</v>
      </c>
      <c r="FF46" s="136">
        <f t="shared" si="20"/>
        <v>0</v>
      </c>
      <c r="FG46" s="134">
        <v>29</v>
      </c>
      <c r="FI46" s="136">
        <f t="shared" si="21"/>
        <v>0</v>
      </c>
      <c r="FJ46" s="134">
        <v>29</v>
      </c>
      <c r="FL46" s="136">
        <f t="shared" si="22"/>
        <v>0</v>
      </c>
      <c r="FM46" s="134">
        <v>29</v>
      </c>
      <c r="FO46" s="136">
        <f t="shared" si="23"/>
        <v>0</v>
      </c>
      <c r="FP46" s="134">
        <v>29</v>
      </c>
      <c r="FR46" s="136">
        <f t="shared" si="24"/>
        <v>0</v>
      </c>
      <c r="FS46" s="134">
        <v>29</v>
      </c>
      <c r="FU46" s="136">
        <f t="shared" si="25"/>
        <v>0</v>
      </c>
      <c r="FV46" s="134">
        <v>29</v>
      </c>
      <c r="FX46" s="136">
        <f t="shared" si="26"/>
        <v>0</v>
      </c>
      <c r="FY46" s="134">
        <v>29</v>
      </c>
      <c r="GA46" s="136">
        <f t="shared" si="27"/>
        <v>0</v>
      </c>
      <c r="GB46" s="134">
        <v>29</v>
      </c>
      <c r="GD46" s="136">
        <f t="shared" si="28"/>
        <v>0</v>
      </c>
      <c r="GE46" s="134">
        <v>29</v>
      </c>
      <c r="GG46" s="136">
        <f t="shared" si="29"/>
        <v>0</v>
      </c>
      <c r="GH46" s="134">
        <v>29</v>
      </c>
      <c r="GJ46" s="136">
        <f t="shared" si="30"/>
        <v>0</v>
      </c>
      <c r="GK46" s="134">
        <v>29</v>
      </c>
      <c r="GM46" s="136">
        <f t="shared" si="31"/>
        <v>0</v>
      </c>
      <c r="GN46" s="134">
        <v>29</v>
      </c>
    </row>
    <row r="47" spans="1:207" x14ac:dyDescent="0.25">
      <c r="A47" s="99">
        <f t="shared" si="32"/>
        <v>0</v>
      </c>
      <c r="B47" s="99">
        <f t="shared" si="33"/>
        <v>0</v>
      </c>
      <c r="C47" s="53">
        <v>30</v>
      </c>
      <c r="D47" s="54">
        <f t="shared" si="35"/>
        <v>0</v>
      </c>
      <c r="E47" s="3">
        <f t="shared" si="127"/>
        <v>0</v>
      </c>
      <c r="F47" s="3"/>
      <c r="G47" s="55">
        <f t="shared" si="36"/>
        <v>0</v>
      </c>
      <c r="H47" s="56">
        <f t="shared" si="34"/>
        <v>0</v>
      </c>
      <c r="I47" s="3">
        <f t="shared" si="95"/>
        <v>40</v>
      </c>
      <c r="J47" s="3">
        <f t="shared" si="37"/>
        <v>0</v>
      </c>
      <c r="K47" s="3">
        <f t="shared" si="38"/>
        <v>0</v>
      </c>
      <c r="L47" s="3">
        <f t="shared" si="96"/>
        <v>25</v>
      </c>
      <c r="M47" s="55">
        <f t="shared" si="39"/>
        <v>0</v>
      </c>
      <c r="N47" s="56">
        <f t="shared" si="40"/>
        <v>0</v>
      </c>
      <c r="O47" s="3">
        <f t="shared" si="97"/>
        <v>0</v>
      </c>
      <c r="P47" s="3">
        <f t="shared" si="41"/>
        <v>0</v>
      </c>
      <c r="Q47" s="3">
        <f t="shared" si="42"/>
        <v>0</v>
      </c>
      <c r="R47" s="3">
        <f t="shared" si="98"/>
        <v>0</v>
      </c>
      <c r="S47" s="55">
        <f t="shared" si="43"/>
        <v>0</v>
      </c>
      <c r="T47" s="56">
        <f t="shared" si="99"/>
        <v>0</v>
      </c>
      <c r="U47" s="3">
        <f t="shared" si="100"/>
        <v>0</v>
      </c>
      <c r="V47" s="3">
        <f t="shared" si="44"/>
        <v>0</v>
      </c>
      <c r="W47" s="3">
        <f t="shared" si="45"/>
        <v>0</v>
      </c>
      <c r="X47" s="3">
        <f t="shared" si="101"/>
        <v>0</v>
      </c>
      <c r="Y47" s="55">
        <f t="shared" si="46"/>
        <v>0</v>
      </c>
      <c r="Z47" s="56">
        <f t="shared" si="47"/>
        <v>0</v>
      </c>
      <c r="AA47" s="3">
        <f t="shared" si="102"/>
        <v>0</v>
      </c>
      <c r="AC47" s="82">
        <f t="shared" si="48"/>
        <v>0</v>
      </c>
      <c r="AD47" s="82">
        <f t="shared" si="103"/>
        <v>0</v>
      </c>
      <c r="AE47" s="196">
        <f t="shared" si="49"/>
        <v>0</v>
      </c>
      <c r="AF47" s="188">
        <f t="shared" si="50"/>
        <v>0</v>
      </c>
      <c r="AG47" s="82">
        <f t="shared" si="104"/>
        <v>0</v>
      </c>
      <c r="AH47" s="82">
        <f t="shared" si="51"/>
        <v>0</v>
      </c>
      <c r="AI47" s="82">
        <f t="shared" si="52"/>
        <v>0</v>
      </c>
      <c r="AJ47" s="82">
        <f t="shared" si="105"/>
        <v>0</v>
      </c>
      <c r="AK47" s="196">
        <f t="shared" si="53"/>
        <v>0</v>
      </c>
      <c r="AL47" s="188">
        <f t="shared" si="54"/>
        <v>0</v>
      </c>
      <c r="AM47" s="82">
        <f t="shared" si="106"/>
        <v>0</v>
      </c>
      <c r="AN47" s="82">
        <f t="shared" si="55"/>
        <v>0</v>
      </c>
      <c r="AO47" s="82">
        <f t="shared" si="56"/>
        <v>0</v>
      </c>
      <c r="AP47" s="82">
        <f t="shared" si="107"/>
        <v>0</v>
      </c>
      <c r="AQ47" s="196">
        <f t="shared" si="57"/>
        <v>0</v>
      </c>
      <c r="AR47" s="188">
        <f t="shared" si="58"/>
        <v>0</v>
      </c>
      <c r="AS47" s="82">
        <f t="shared" si="108"/>
        <v>0</v>
      </c>
      <c r="AT47" s="82">
        <f t="shared" si="59"/>
        <v>0</v>
      </c>
      <c r="AU47" s="82">
        <f t="shared" si="60"/>
        <v>0</v>
      </c>
      <c r="AV47" s="82">
        <f t="shared" si="109"/>
        <v>0</v>
      </c>
      <c r="AW47" s="196">
        <f t="shared" si="61"/>
        <v>0</v>
      </c>
      <c r="AX47" s="188">
        <f t="shared" si="62"/>
        <v>0</v>
      </c>
      <c r="AY47" s="82">
        <f t="shared" si="110"/>
        <v>0</v>
      </c>
      <c r="AZ47" s="196">
        <f t="shared" si="63"/>
        <v>0</v>
      </c>
      <c r="BA47" s="188">
        <f t="shared" si="64"/>
        <v>0</v>
      </c>
      <c r="BB47" s="188">
        <f t="shared" si="111"/>
        <v>0</v>
      </c>
      <c r="BC47" s="196">
        <f t="shared" si="65"/>
        <v>0</v>
      </c>
      <c r="BD47" s="188">
        <f t="shared" si="66"/>
        <v>0</v>
      </c>
      <c r="BE47" s="188">
        <f t="shared" si="112"/>
        <v>0</v>
      </c>
      <c r="BF47" s="196">
        <f t="shared" si="67"/>
        <v>0</v>
      </c>
      <c r="BG47" s="188">
        <f t="shared" si="68"/>
        <v>0</v>
      </c>
      <c r="BH47" s="188">
        <f t="shared" si="113"/>
        <v>0</v>
      </c>
      <c r="BI47" s="196">
        <f t="shared" si="69"/>
        <v>0</v>
      </c>
      <c r="BJ47" s="188">
        <f t="shared" si="70"/>
        <v>0</v>
      </c>
      <c r="BK47" s="188">
        <f t="shared" si="114"/>
        <v>0</v>
      </c>
      <c r="BL47" s="196">
        <f t="shared" si="71"/>
        <v>0</v>
      </c>
      <c r="BM47" s="188">
        <f t="shared" si="72"/>
        <v>0</v>
      </c>
      <c r="BN47" s="188">
        <f t="shared" si="115"/>
        <v>0</v>
      </c>
      <c r="BO47" s="196">
        <f t="shared" si="73"/>
        <v>0</v>
      </c>
      <c r="BP47" s="188">
        <f t="shared" si="74"/>
        <v>0</v>
      </c>
      <c r="BQ47" s="188">
        <f t="shared" si="116"/>
        <v>0</v>
      </c>
      <c r="BR47" s="196">
        <f t="shared" si="75"/>
        <v>0</v>
      </c>
      <c r="BS47" s="188">
        <f t="shared" si="76"/>
        <v>0</v>
      </c>
      <c r="BT47" s="188">
        <f t="shared" si="117"/>
        <v>0</v>
      </c>
      <c r="BU47" s="196">
        <f t="shared" si="77"/>
        <v>0</v>
      </c>
      <c r="BV47" s="188">
        <f t="shared" si="78"/>
        <v>0</v>
      </c>
      <c r="BW47" s="188">
        <f t="shared" si="118"/>
        <v>0</v>
      </c>
      <c r="BX47" s="196">
        <f t="shared" si="79"/>
        <v>0</v>
      </c>
      <c r="BY47" s="188">
        <f t="shared" si="80"/>
        <v>0</v>
      </c>
      <c r="BZ47" s="188">
        <f t="shared" si="119"/>
        <v>0</v>
      </c>
      <c r="CA47" s="196">
        <f t="shared" si="81"/>
        <v>0</v>
      </c>
      <c r="CB47" s="188">
        <f t="shared" si="82"/>
        <v>0</v>
      </c>
      <c r="CC47" s="188">
        <f t="shared" si="120"/>
        <v>0</v>
      </c>
      <c r="CD47" s="196">
        <f t="shared" si="83"/>
        <v>0</v>
      </c>
      <c r="CE47" s="188">
        <f t="shared" si="84"/>
        <v>0</v>
      </c>
      <c r="CF47" s="188">
        <f t="shared" si="121"/>
        <v>0</v>
      </c>
      <c r="CG47" s="196">
        <f t="shared" si="85"/>
        <v>0</v>
      </c>
      <c r="CH47" s="188">
        <f t="shared" si="86"/>
        <v>0</v>
      </c>
      <c r="CI47" s="188">
        <f t="shared" si="122"/>
        <v>0</v>
      </c>
      <c r="CJ47" s="196">
        <f t="shared" si="87"/>
        <v>0</v>
      </c>
      <c r="CK47" s="188">
        <f t="shared" si="88"/>
        <v>0</v>
      </c>
      <c r="CL47" s="188">
        <f t="shared" si="123"/>
        <v>0</v>
      </c>
      <c r="CM47" s="196">
        <f t="shared" si="89"/>
        <v>0</v>
      </c>
      <c r="CN47" s="188">
        <f t="shared" si="90"/>
        <v>0</v>
      </c>
      <c r="CO47" s="188">
        <f t="shared" si="124"/>
        <v>0</v>
      </c>
      <c r="CP47" s="196">
        <f t="shared" si="91"/>
        <v>0</v>
      </c>
      <c r="CQ47" s="188">
        <f t="shared" si="92"/>
        <v>0</v>
      </c>
      <c r="CR47" s="188">
        <f t="shared" si="125"/>
        <v>0</v>
      </c>
      <c r="CS47" s="196">
        <f t="shared" si="93"/>
        <v>0</v>
      </c>
      <c r="CT47" s="188">
        <f t="shared" si="94"/>
        <v>0</v>
      </c>
      <c r="CU47" s="188">
        <f t="shared" si="126"/>
        <v>0</v>
      </c>
      <c r="CW47" s="80"/>
      <c r="CX47" s="136">
        <f t="shared" si="0"/>
        <v>0</v>
      </c>
      <c r="CY47" s="134">
        <v>30</v>
      </c>
      <c r="DA47" s="136">
        <f t="shared" si="1"/>
        <v>0</v>
      </c>
      <c r="DB47" s="134">
        <v>30</v>
      </c>
      <c r="DD47" s="136">
        <f t="shared" si="2"/>
        <v>0</v>
      </c>
      <c r="DE47" s="134">
        <v>30</v>
      </c>
      <c r="DG47" s="136">
        <f t="shared" si="3"/>
        <v>0</v>
      </c>
      <c r="DH47" s="134">
        <v>30</v>
      </c>
      <c r="DJ47" s="136">
        <f t="shared" si="4"/>
        <v>0</v>
      </c>
      <c r="DK47" s="134">
        <v>30</v>
      </c>
      <c r="DM47" s="136">
        <f t="shared" si="5"/>
        <v>0</v>
      </c>
      <c r="DN47" s="134">
        <v>30</v>
      </c>
      <c r="DP47" s="136">
        <f t="shared" si="6"/>
        <v>0</v>
      </c>
      <c r="DQ47" s="134">
        <v>30</v>
      </c>
      <c r="DS47" s="136">
        <f t="shared" si="7"/>
        <v>0</v>
      </c>
      <c r="DT47" s="134">
        <v>30</v>
      </c>
      <c r="DV47" s="136">
        <f t="shared" si="8"/>
        <v>0</v>
      </c>
      <c r="DW47" s="134">
        <v>30</v>
      </c>
      <c r="DY47" s="136">
        <f t="shared" si="9"/>
        <v>0</v>
      </c>
      <c r="DZ47" s="134">
        <v>30</v>
      </c>
      <c r="EB47" s="136">
        <f t="shared" si="10"/>
        <v>0</v>
      </c>
      <c r="EC47" s="134">
        <v>30</v>
      </c>
      <c r="EE47" s="136">
        <f t="shared" si="11"/>
        <v>0</v>
      </c>
      <c r="EF47" s="134">
        <v>30</v>
      </c>
      <c r="EH47" s="136">
        <f t="shared" si="12"/>
        <v>0</v>
      </c>
      <c r="EI47" s="134">
        <v>30</v>
      </c>
      <c r="EK47" s="136">
        <f t="shared" si="13"/>
        <v>0</v>
      </c>
      <c r="EL47" s="134">
        <v>30</v>
      </c>
      <c r="EN47" s="136">
        <f t="shared" si="14"/>
        <v>0</v>
      </c>
      <c r="EO47" s="134">
        <v>30</v>
      </c>
      <c r="EQ47" s="136">
        <f t="shared" si="15"/>
        <v>0</v>
      </c>
      <c r="ER47" s="134">
        <v>30</v>
      </c>
      <c r="ET47" s="136">
        <f t="shared" si="16"/>
        <v>0</v>
      </c>
      <c r="EU47" s="134">
        <v>30</v>
      </c>
      <c r="EW47" s="136">
        <f t="shared" si="17"/>
        <v>0</v>
      </c>
      <c r="EX47" s="134">
        <v>30</v>
      </c>
      <c r="EZ47" s="136">
        <f t="shared" si="18"/>
        <v>0</v>
      </c>
      <c r="FA47" s="134">
        <v>30</v>
      </c>
      <c r="FC47" s="136">
        <f t="shared" si="19"/>
        <v>0</v>
      </c>
      <c r="FD47" s="134">
        <v>30</v>
      </c>
      <c r="FF47" s="136">
        <f t="shared" si="20"/>
        <v>0</v>
      </c>
      <c r="FG47" s="134">
        <v>30</v>
      </c>
      <c r="FI47" s="136">
        <f t="shared" si="21"/>
        <v>0</v>
      </c>
      <c r="FJ47" s="134">
        <v>30</v>
      </c>
      <c r="FL47" s="136">
        <f t="shared" si="22"/>
        <v>0</v>
      </c>
      <c r="FM47" s="134">
        <v>30</v>
      </c>
      <c r="FO47" s="136">
        <f t="shared" si="23"/>
        <v>0</v>
      </c>
      <c r="FP47" s="134">
        <v>30</v>
      </c>
      <c r="FR47" s="136">
        <f t="shared" si="24"/>
        <v>0</v>
      </c>
      <c r="FS47" s="134">
        <v>30</v>
      </c>
      <c r="FU47" s="136">
        <f t="shared" si="25"/>
        <v>0</v>
      </c>
      <c r="FV47" s="134">
        <v>30</v>
      </c>
      <c r="FX47" s="136">
        <f t="shared" si="26"/>
        <v>0</v>
      </c>
      <c r="FY47" s="134">
        <v>30</v>
      </c>
      <c r="GA47" s="136">
        <f t="shared" si="27"/>
        <v>0</v>
      </c>
      <c r="GB47" s="134">
        <v>30</v>
      </c>
      <c r="GD47" s="136">
        <f t="shared" si="28"/>
        <v>0</v>
      </c>
      <c r="GE47" s="134">
        <v>30</v>
      </c>
      <c r="GG47" s="136">
        <f t="shared" si="29"/>
        <v>0</v>
      </c>
      <c r="GH47" s="134">
        <v>30</v>
      </c>
      <c r="GJ47" s="136">
        <f t="shared" si="30"/>
        <v>0</v>
      </c>
      <c r="GK47" s="134">
        <v>30</v>
      </c>
      <c r="GM47" s="136">
        <f t="shared" si="31"/>
        <v>0</v>
      </c>
      <c r="GN47" s="134">
        <v>30</v>
      </c>
    </row>
    <row r="48" spans="1:207" x14ac:dyDescent="0.25">
      <c r="A48" s="99">
        <f t="shared" si="32"/>
        <v>0</v>
      </c>
      <c r="B48" s="99">
        <f t="shared" si="33"/>
        <v>0</v>
      </c>
      <c r="C48" s="53">
        <v>31</v>
      </c>
      <c r="D48" s="54">
        <f t="shared" si="35"/>
        <v>0</v>
      </c>
      <c r="E48" s="3">
        <f t="shared" si="127"/>
        <v>0</v>
      </c>
      <c r="F48" s="3"/>
      <c r="G48" s="55">
        <f t="shared" si="36"/>
        <v>0</v>
      </c>
      <c r="H48" s="56">
        <f t="shared" si="34"/>
        <v>0</v>
      </c>
      <c r="I48" s="3">
        <f t="shared" si="95"/>
        <v>40</v>
      </c>
      <c r="J48" s="3">
        <f t="shared" si="37"/>
        <v>0</v>
      </c>
      <c r="K48" s="3">
        <f t="shared" si="38"/>
        <v>0</v>
      </c>
      <c r="L48" s="3">
        <f t="shared" si="96"/>
        <v>25</v>
      </c>
      <c r="M48" s="55">
        <f t="shared" si="39"/>
        <v>0</v>
      </c>
      <c r="N48" s="56">
        <f t="shared" si="40"/>
        <v>0</v>
      </c>
      <c r="O48" s="3">
        <f t="shared" si="97"/>
        <v>0</v>
      </c>
      <c r="P48" s="3">
        <f t="shared" si="41"/>
        <v>0</v>
      </c>
      <c r="Q48" s="3">
        <f t="shared" si="42"/>
        <v>0</v>
      </c>
      <c r="R48" s="3">
        <f t="shared" si="98"/>
        <v>0</v>
      </c>
      <c r="S48" s="55">
        <f t="shared" si="43"/>
        <v>0</v>
      </c>
      <c r="T48" s="56">
        <f t="shared" si="99"/>
        <v>0</v>
      </c>
      <c r="U48" s="3">
        <f t="shared" si="100"/>
        <v>0</v>
      </c>
      <c r="V48" s="3">
        <f t="shared" si="44"/>
        <v>0</v>
      </c>
      <c r="W48" s="3">
        <f t="shared" si="45"/>
        <v>0</v>
      </c>
      <c r="X48" s="3">
        <f t="shared" si="101"/>
        <v>0</v>
      </c>
      <c r="Y48" s="55">
        <f t="shared" si="46"/>
        <v>0</v>
      </c>
      <c r="Z48" s="56">
        <f t="shared" si="47"/>
        <v>0</v>
      </c>
      <c r="AA48" s="3">
        <f t="shared" si="102"/>
        <v>0</v>
      </c>
      <c r="AC48" s="82">
        <f t="shared" si="48"/>
        <v>0</v>
      </c>
      <c r="AD48" s="82">
        <f t="shared" si="103"/>
        <v>0</v>
      </c>
      <c r="AE48" s="196">
        <f t="shared" si="49"/>
        <v>0</v>
      </c>
      <c r="AF48" s="188">
        <f t="shared" si="50"/>
        <v>0</v>
      </c>
      <c r="AG48" s="82">
        <f t="shared" si="104"/>
        <v>0</v>
      </c>
      <c r="AH48" s="82">
        <f t="shared" si="51"/>
        <v>0</v>
      </c>
      <c r="AI48" s="82">
        <f t="shared" si="52"/>
        <v>0</v>
      </c>
      <c r="AJ48" s="82">
        <f t="shared" si="105"/>
        <v>0</v>
      </c>
      <c r="AK48" s="196">
        <f t="shared" si="53"/>
        <v>0</v>
      </c>
      <c r="AL48" s="188">
        <f t="shared" si="54"/>
        <v>0</v>
      </c>
      <c r="AM48" s="82">
        <f t="shared" si="106"/>
        <v>0</v>
      </c>
      <c r="AN48" s="82">
        <f t="shared" si="55"/>
        <v>0</v>
      </c>
      <c r="AO48" s="82">
        <f t="shared" si="56"/>
        <v>0</v>
      </c>
      <c r="AP48" s="82">
        <f t="shared" si="107"/>
        <v>0</v>
      </c>
      <c r="AQ48" s="196">
        <f t="shared" si="57"/>
        <v>0</v>
      </c>
      <c r="AR48" s="188">
        <f t="shared" si="58"/>
        <v>0</v>
      </c>
      <c r="AS48" s="82">
        <f t="shared" si="108"/>
        <v>0</v>
      </c>
      <c r="AT48" s="82">
        <f t="shared" si="59"/>
        <v>0</v>
      </c>
      <c r="AU48" s="82">
        <f t="shared" si="60"/>
        <v>0</v>
      </c>
      <c r="AV48" s="82">
        <f t="shared" si="109"/>
        <v>0</v>
      </c>
      <c r="AW48" s="196">
        <f t="shared" si="61"/>
        <v>0</v>
      </c>
      <c r="AX48" s="188">
        <f t="shared" si="62"/>
        <v>0</v>
      </c>
      <c r="AY48" s="82">
        <f t="shared" si="110"/>
        <v>0</v>
      </c>
      <c r="AZ48" s="196">
        <f t="shared" si="63"/>
        <v>0</v>
      </c>
      <c r="BA48" s="188">
        <f t="shared" si="64"/>
        <v>0</v>
      </c>
      <c r="BB48" s="188">
        <f t="shared" si="111"/>
        <v>0</v>
      </c>
      <c r="BC48" s="196">
        <f t="shared" si="65"/>
        <v>0</v>
      </c>
      <c r="BD48" s="188">
        <f t="shared" si="66"/>
        <v>0</v>
      </c>
      <c r="BE48" s="188">
        <f t="shared" si="112"/>
        <v>0</v>
      </c>
      <c r="BF48" s="196">
        <f t="shared" si="67"/>
        <v>0</v>
      </c>
      <c r="BG48" s="188">
        <f t="shared" si="68"/>
        <v>0</v>
      </c>
      <c r="BH48" s="188">
        <f t="shared" si="113"/>
        <v>0</v>
      </c>
      <c r="BI48" s="196">
        <f t="shared" si="69"/>
        <v>0</v>
      </c>
      <c r="BJ48" s="188">
        <f t="shared" si="70"/>
        <v>0</v>
      </c>
      <c r="BK48" s="188">
        <f t="shared" si="114"/>
        <v>0</v>
      </c>
      <c r="BL48" s="196">
        <f t="shared" si="71"/>
        <v>0</v>
      </c>
      <c r="BM48" s="188">
        <f t="shared" si="72"/>
        <v>0</v>
      </c>
      <c r="BN48" s="188">
        <f t="shared" si="115"/>
        <v>0</v>
      </c>
      <c r="BO48" s="196">
        <f t="shared" si="73"/>
        <v>0</v>
      </c>
      <c r="BP48" s="188">
        <f t="shared" si="74"/>
        <v>0</v>
      </c>
      <c r="BQ48" s="188">
        <f t="shared" si="116"/>
        <v>0</v>
      </c>
      <c r="BR48" s="196">
        <f t="shared" si="75"/>
        <v>0</v>
      </c>
      <c r="BS48" s="188">
        <f t="shared" si="76"/>
        <v>0</v>
      </c>
      <c r="BT48" s="188">
        <f t="shared" si="117"/>
        <v>0</v>
      </c>
      <c r="BU48" s="196">
        <f t="shared" si="77"/>
        <v>0</v>
      </c>
      <c r="BV48" s="188">
        <f t="shared" si="78"/>
        <v>0</v>
      </c>
      <c r="BW48" s="188">
        <f t="shared" si="118"/>
        <v>0</v>
      </c>
      <c r="BX48" s="196">
        <f t="shared" si="79"/>
        <v>0</v>
      </c>
      <c r="BY48" s="188">
        <f t="shared" si="80"/>
        <v>0</v>
      </c>
      <c r="BZ48" s="188">
        <f t="shared" si="119"/>
        <v>0</v>
      </c>
      <c r="CA48" s="196">
        <f t="shared" si="81"/>
        <v>0</v>
      </c>
      <c r="CB48" s="188">
        <f t="shared" si="82"/>
        <v>0</v>
      </c>
      <c r="CC48" s="188">
        <f t="shared" si="120"/>
        <v>0</v>
      </c>
      <c r="CD48" s="196">
        <f t="shared" si="83"/>
        <v>0</v>
      </c>
      <c r="CE48" s="188">
        <f t="shared" si="84"/>
        <v>0</v>
      </c>
      <c r="CF48" s="188">
        <f t="shared" si="121"/>
        <v>0</v>
      </c>
      <c r="CG48" s="196">
        <f t="shared" si="85"/>
        <v>0</v>
      </c>
      <c r="CH48" s="188">
        <f t="shared" si="86"/>
        <v>0</v>
      </c>
      <c r="CI48" s="188">
        <f t="shared" si="122"/>
        <v>0</v>
      </c>
      <c r="CJ48" s="196">
        <f t="shared" si="87"/>
        <v>0</v>
      </c>
      <c r="CK48" s="188">
        <f t="shared" si="88"/>
        <v>0</v>
      </c>
      <c r="CL48" s="188">
        <f t="shared" si="123"/>
        <v>0</v>
      </c>
      <c r="CM48" s="196">
        <f t="shared" si="89"/>
        <v>0</v>
      </c>
      <c r="CN48" s="188">
        <f t="shared" si="90"/>
        <v>0</v>
      </c>
      <c r="CO48" s="188">
        <f t="shared" si="124"/>
        <v>0</v>
      </c>
      <c r="CP48" s="196">
        <f t="shared" si="91"/>
        <v>0</v>
      </c>
      <c r="CQ48" s="188">
        <f t="shared" si="92"/>
        <v>0</v>
      </c>
      <c r="CR48" s="188">
        <f t="shared" si="125"/>
        <v>0</v>
      </c>
      <c r="CS48" s="196">
        <f t="shared" si="93"/>
        <v>0</v>
      </c>
      <c r="CT48" s="188">
        <f t="shared" si="94"/>
        <v>0</v>
      </c>
      <c r="CU48" s="188">
        <f t="shared" si="126"/>
        <v>0</v>
      </c>
      <c r="CW48" s="80"/>
      <c r="CX48" s="136">
        <f t="shared" si="0"/>
        <v>0</v>
      </c>
      <c r="CY48" s="134">
        <v>31</v>
      </c>
      <c r="DA48" s="136">
        <f t="shared" si="1"/>
        <v>0</v>
      </c>
      <c r="DB48" s="134">
        <v>31</v>
      </c>
      <c r="DD48" s="136">
        <f t="shared" si="2"/>
        <v>0</v>
      </c>
      <c r="DE48" s="134">
        <v>31</v>
      </c>
      <c r="DG48" s="136">
        <f t="shared" si="3"/>
        <v>0</v>
      </c>
      <c r="DH48" s="134">
        <v>31</v>
      </c>
      <c r="DJ48" s="136">
        <f t="shared" si="4"/>
        <v>0</v>
      </c>
      <c r="DK48" s="134">
        <v>31</v>
      </c>
      <c r="DM48" s="136">
        <f t="shared" si="5"/>
        <v>0</v>
      </c>
      <c r="DN48" s="134">
        <v>31</v>
      </c>
      <c r="DP48" s="136">
        <f t="shared" si="6"/>
        <v>0</v>
      </c>
      <c r="DQ48" s="134">
        <v>31</v>
      </c>
      <c r="DS48" s="136">
        <f t="shared" si="7"/>
        <v>0</v>
      </c>
      <c r="DT48" s="134">
        <v>31</v>
      </c>
      <c r="DV48" s="136">
        <f t="shared" si="8"/>
        <v>0</v>
      </c>
      <c r="DW48" s="134">
        <v>31</v>
      </c>
      <c r="DY48" s="136">
        <f t="shared" si="9"/>
        <v>0</v>
      </c>
      <c r="DZ48" s="134">
        <v>31</v>
      </c>
      <c r="EB48" s="136">
        <f t="shared" si="10"/>
        <v>0</v>
      </c>
      <c r="EC48" s="134">
        <v>31</v>
      </c>
      <c r="EE48" s="136">
        <f t="shared" si="11"/>
        <v>0</v>
      </c>
      <c r="EF48" s="134">
        <v>31</v>
      </c>
      <c r="EH48" s="136">
        <f t="shared" si="12"/>
        <v>0</v>
      </c>
      <c r="EI48" s="134">
        <v>31</v>
      </c>
      <c r="EK48" s="136">
        <f t="shared" si="13"/>
        <v>0</v>
      </c>
      <c r="EL48" s="134">
        <v>31</v>
      </c>
      <c r="EN48" s="136">
        <f t="shared" si="14"/>
        <v>0</v>
      </c>
      <c r="EO48" s="134">
        <v>31</v>
      </c>
      <c r="EQ48" s="136">
        <f t="shared" si="15"/>
        <v>0</v>
      </c>
      <c r="ER48" s="134">
        <v>31</v>
      </c>
      <c r="ET48" s="136">
        <f t="shared" si="16"/>
        <v>0</v>
      </c>
      <c r="EU48" s="134">
        <v>31</v>
      </c>
      <c r="EW48" s="136">
        <f t="shared" si="17"/>
        <v>0</v>
      </c>
      <c r="EX48" s="134">
        <v>31</v>
      </c>
      <c r="EZ48" s="136">
        <f t="shared" si="18"/>
        <v>0</v>
      </c>
      <c r="FA48" s="134">
        <v>31</v>
      </c>
      <c r="FC48" s="136">
        <f t="shared" si="19"/>
        <v>0</v>
      </c>
      <c r="FD48" s="134">
        <v>31</v>
      </c>
      <c r="FF48" s="136">
        <f t="shared" si="20"/>
        <v>0</v>
      </c>
      <c r="FG48" s="134">
        <v>31</v>
      </c>
      <c r="FI48" s="136">
        <f t="shared" si="21"/>
        <v>0</v>
      </c>
      <c r="FJ48" s="134">
        <v>31</v>
      </c>
      <c r="FL48" s="136">
        <f t="shared" si="22"/>
        <v>0</v>
      </c>
      <c r="FM48" s="134">
        <v>31</v>
      </c>
      <c r="FO48" s="136">
        <f t="shared" si="23"/>
        <v>0</v>
      </c>
      <c r="FP48" s="134">
        <v>31</v>
      </c>
      <c r="FR48" s="136">
        <f t="shared" si="24"/>
        <v>0</v>
      </c>
      <c r="FS48" s="134">
        <v>31</v>
      </c>
      <c r="FU48" s="136">
        <f t="shared" si="25"/>
        <v>0</v>
      </c>
      <c r="FV48" s="134">
        <v>31</v>
      </c>
      <c r="FX48" s="136">
        <f t="shared" si="26"/>
        <v>0</v>
      </c>
      <c r="FY48" s="134">
        <v>31</v>
      </c>
      <c r="GA48" s="136">
        <f t="shared" si="27"/>
        <v>0</v>
      </c>
      <c r="GB48" s="134">
        <v>31</v>
      </c>
      <c r="GD48" s="136">
        <f t="shared" si="28"/>
        <v>0</v>
      </c>
      <c r="GE48" s="134">
        <v>31</v>
      </c>
      <c r="GG48" s="136">
        <f t="shared" si="29"/>
        <v>0</v>
      </c>
      <c r="GH48" s="134">
        <v>31</v>
      </c>
      <c r="GJ48" s="136">
        <f t="shared" si="30"/>
        <v>0</v>
      </c>
      <c r="GK48" s="134">
        <v>31</v>
      </c>
      <c r="GM48" s="136">
        <f t="shared" si="31"/>
        <v>0</v>
      </c>
      <c r="GN48" s="134">
        <v>31</v>
      </c>
    </row>
    <row r="49" spans="1:207" x14ac:dyDescent="0.25">
      <c r="A49" s="99">
        <f t="shared" si="32"/>
        <v>0</v>
      </c>
      <c r="B49" s="99">
        <f t="shared" si="33"/>
        <v>0</v>
      </c>
      <c r="C49" s="53">
        <v>32</v>
      </c>
      <c r="D49" s="54">
        <f t="shared" si="35"/>
        <v>0</v>
      </c>
      <c r="E49" s="3">
        <f t="shared" si="127"/>
        <v>0</v>
      </c>
      <c r="F49" s="3"/>
      <c r="G49" s="55">
        <f t="shared" si="36"/>
        <v>0</v>
      </c>
      <c r="H49" s="56">
        <f t="shared" si="34"/>
        <v>0</v>
      </c>
      <c r="I49" s="3">
        <f t="shared" si="95"/>
        <v>40</v>
      </c>
      <c r="J49" s="3">
        <f t="shared" si="37"/>
        <v>0</v>
      </c>
      <c r="K49" s="3">
        <f t="shared" si="38"/>
        <v>0</v>
      </c>
      <c r="L49" s="3">
        <f t="shared" si="96"/>
        <v>25</v>
      </c>
      <c r="M49" s="55">
        <f t="shared" si="39"/>
        <v>0</v>
      </c>
      <c r="N49" s="56">
        <f t="shared" si="40"/>
        <v>0</v>
      </c>
      <c r="O49" s="3">
        <f t="shared" si="97"/>
        <v>0</v>
      </c>
      <c r="P49" s="3">
        <f t="shared" si="41"/>
        <v>0</v>
      </c>
      <c r="Q49" s="3">
        <f t="shared" si="42"/>
        <v>0</v>
      </c>
      <c r="R49" s="3">
        <f t="shared" si="98"/>
        <v>0</v>
      </c>
      <c r="S49" s="55">
        <f t="shared" si="43"/>
        <v>0</v>
      </c>
      <c r="T49" s="56">
        <f t="shared" si="99"/>
        <v>0</v>
      </c>
      <c r="U49" s="3">
        <f t="shared" si="100"/>
        <v>0</v>
      </c>
      <c r="V49" s="3">
        <f t="shared" si="44"/>
        <v>0</v>
      </c>
      <c r="W49" s="3">
        <f t="shared" si="45"/>
        <v>0</v>
      </c>
      <c r="X49" s="3">
        <f t="shared" si="101"/>
        <v>0</v>
      </c>
      <c r="Y49" s="55">
        <f t="shared" si="46"/>
        <v>0</v>
      </c>
      <c r="Z49" s="56">
        <f t="shared" si="47"/>
        <v>0</v>
      </c>
      <c r="AA49" s="3">
        <f t="shared" si="102"/>
        <v>0</v>
      </c>
      <c r="AC49" s="82">
        <f t="shared" si="48"/>
        <v>0</v>
      </c>
      <c r="AD49" s="82">
        <f t="shared" si="103"/>
        <v>0</v>
      </c>
      <c r="AE49" s="196">
        <f t="shared" si="49"/>
        <v>0</v>
      </c>
      <c r="AF49" s="188">
        <f t="shared" si="50"/>
        <v>0</v>
      </c>
      <c r="AG49" s="82">
        <f t="shared" si="104"/>
        <v>0</v>
      </c>
      <c r="AH49" s="82">
        <f t="shared" si="51"/>
        <v>0</v>
      </c>
      <c r="AI49" s="82">
        <f t="shared" si="52"/>
        <v>0</v>
      </c>
      <c r="AJ49" s="82">
        <f t="shared" si="105"/>
        <v>0</v>
      </c>
      <c r="AK49" s="196">
        <f t="shared" si="53"/>
        <v>0</v>
      </c>
      <c r="AL49" s="188">
        <f t="shared" si="54"/>
        <v>0</v>
      </c>
      <c r="AM49" s="82">
        <f t="shared" si="106"/>
        <v>0</v>
      </c>
      <c r="AN49" s="82">
        <f t="shared" si="55"/>
        <v>0</v>
      </c>
      <c r="AO49" s="82">
        <f t="shared" si="56"/>
        <v>0</v>
      </c>
      <c r="AP49" s="82">
        <f t="shared" si="107"/>
        <v>0</v>
      </c>
      <c r="AQ49" s="196">
        <f t="shared" si="57"/>
        <v>0</v>
      </c>
      <c r="AR49" s="188">
        <f t="shared" si="58"/>
        <v>0</v>
      </c>
      <c r="AS49" s="82">
        <f t="shared" si="108"/>
        <v>0</v>
      </c>
      <c r="AT49" s="82">
        <f t="shared" si="59"/>
        <v>0</v>
      </c>
      <c r="AU49" s="82">
        <f t="shared" si="60"/>
        <v>0</v>
      </c>
      <c r="AV49" s="82">
        <f t="shared" si="109"/>
        <v>0</v>
      </c>
      <c r="AW49" s="196">
        <f t="shared" si="61"/>
        <v>0</v>
      </c>
      <c r="AX49" s="188">
        <f t="shared" si="62"/>
        <v>0</v>
      </c>
      <c r="AY49" s="82">
        <f t="shared" si="110"/>
        <v>0</v>
      </c>
      <c r="AZ49" s="196">
        <f t="shared" si="63"/>
        <v>0</v>
      </c>
      <c r="BA49" s="188">
        <f t="shared" si="64"/>
        <v>0</v>
      </c>
      <c r="BB49" s="188">
        <f t="shared" si="111"/>
        <v>0</v>
      </c>
      <c r="BC49" s="196">
        <f t="shared" si="65"/>
        <v>0</v>
      </c>
      <c r="BD49" s="188">
        <f t="shared" si="66"/>
        <v>0</v>
      </c>
      <c r="BE49" s="188">
        <f t="shared" si="112"/>
        <v>0</v>
      </c>
      <c r="BF49" s="196">
        <f t="shared" si="67"/>
        <v>0</v>
      </c>
      <c r="BG49" s="188">
        <f t="shared" si="68"/>
        <v>0</v>
      </c>
      <c r="BH49" s="188">
        <f t="shared" si="113"/>
        <v>0</v>
      </c>
      <c r="BI49" s="196">
        <f t="shared" si="69"/>
        <v>0</v>
      </c>
      <c r="BJ49" s="188">
        <f t="shared" si="70"/>
        <v>0</v>
      </c>
      <c r="BK49" s="188">
        <f t="shared" si="114"/>
        <v>0</v>
      </c>
      <c r="BL49" s="196">
        <f t="shared" si="71"/>
        <v>0</v>
      </c>
      <c r="BM49" s="188">
        <f t="shared" si="72"/>
        <v>0</v>
      </c>
      <c r="BN49" s="188">
        <f t="shared" si="115"/>
        <v>0</v>
      </c>
      <c r="BO49" s="196">
        <f t="shared" si="73"/>
        <v>0</v>
      </c>
      <c r="BP49" s="188">
        <f t="shared" si="74"/>
        <v>0</v>
      </c>
      <c r="BQ49" s="188">
        <f t="shared" si="116"/>
        <v>0</v>
      </c>
      <c r="BR49" s="196">
        <f t="shared" si="75"/>
        <v>0</v>
      </c>
      <c r="BS49" s="188">
        <f t="shared" si="76"/>
        <v>0</v>
      </c>
      <c r="BT49" s="188">
        <f t="shared" si="117"/>
        <v>0</v>
      </c>
      <c r="BU49" s="196">
        <f t="shared" si="77"/>
        <v>0</v>
      </c>
      <c r="BV49" s="188">
        <f t="shared" si="78"/>
        <v>0</v>
      </c>
      <c r="BW49" s="188">
        <f t="shared" si="118"/>
        <v>0</v>
      </c>
      <c r="BX49" s="196">
        <f t="shared" si="79"/>
        <v>0</v>
      </c>
      <c r="BY49" s="188">
        <f t="shared" si="80"/>
        <v>0</v>
      </c>
      <c r="BZ49" s="188">
        <f t="shared" si="119"/>
        <v>0</v>
      </c>
      <c r="CA49" s="196">
        <f t="shared" si="81"/>
        <v>0</v>
      </c>
      <c r="CB49" s="188">
        <f t="shared" si="82"/>
        <v>0</v>
      </c>
      <c r="CC49" s="188">
        <f t="shared" si="120"/>
        <v>0</v>
      </c>
      <c r="CD49" s="196">
        <f t="shared" si="83"/>
        <v>0</v>
      </c>
      <c r="CE49" s="188">
        <f t="shared" si="84"/>
        <v>0</v>
      </c>
      <c r="CF49" s="188">
        <f t="shared" si="121"/>
        <v>0</v>
      </c>
      <c r="CG49" s="196">
        <f t="shared" si="85"/>
        <v>0</v>
      </c>
      <c r="CH49" s="188">
        <f t="shared" si="86"/>
        <v>0</v>
      </c>
      <c r="CI49" s="188">
        <f t="shared" si="122"/>
        <v>0</v>
      </c>
      <c r="CJ49" s="196">
        <f t="shared" si="87"/>
        <v>0</v>
      </c>
      <c r="CK49" s="188">
        <f t="shared" si="88"/>
        <v>0</v>
      </c>
      <c r="CL49" s="188">
        <f t="shared" si="123"/>
        <v>0</v>
      </c>
      <c r="CM49" s="196">
        <f t="shared" si="89"/>
        <v>0</v>
      </c>
      <c r="CN49" s="188">
        <f t="shared" si="90"/>
        <v>0</v>
      </c>
      <c r="CO49" s="188">
        <f t="shared" si="124"/>
        <v>0</v>
      </c>
      <c r="CP49" s="196">
        <f t="shared" si="91"/>
        <v>0</v>
      </c>
      <c r="CQ49" s="188">
        <f t="shared" si="92"/>
        <v>0</v>
      </c>
      <c r="CR49" s="188">
        <f t="shared" si="125"/>
        <v>0</v>
      </c>
      <c r="CS49" s="196">
        <f t="shared" si="93"/>
        <v>0</v>
      </c>
      <c r="CT49" s="188">
        <f t="shared" si="94"/>
        <v>0</v>
      </c>
      <c r="CU49" s="188">
        <f t="shared" si="126"/>
        <v>0</v>
      </c>
      <c r="CW49" s="80"/>
      <c r="CX49" s="136">
        <f t="shared" si="0"/>
        <v>0</v>
      </c>
      <c r="CY49" s="134">
        <v>32</v>
      </c>
      <c r="DA49" s="136">
        <f t="shared" si="1"/>
        <v>0</v>
      </c>
      <c r="DB49" s="134">
        <v>32</v>
      </c>
      <c r="DD49" s="136">
        <f t="shared" si="2"/>
        <v>0</v>
      </c>
      <c r="DE49" s="134">
        <v>32</v>
      </c>
      <c r="DG49" s="136">
        <f t="shared" si="3"/>
        <v>0</v>
      </c>
      <c r="DH49" s="134">
        <v>32</v>
      </c>
      <c r="DJ49" s="136">
        <f t="shared" si="4"/>
        <v>0</v>
      </c>
      <c r="DK49" s="134">
        <v>32</v>
      </c>
      <c r="DM49" s="136">
        <f t="shared" si="5"/>
        <v>0</v>
      </c>
      <c r="DN49" s="134">
        <v>32</v>
      </c>
      <c r="DP49" s="136">
        <f t="shared" si="6"/>
        <v>0</v>
      </c>
      <c r="DQ49" s="134">
        <v>32</v>
      </c>
      <c r="DS49" s="136">
        <f t="shared" si="7"/>
        <v>0</v>
      </c>
      <c r="DT49" s="134">
        <v>32</v>
      </c>
      <c r="DV49" s="136">
        <f t="shared" si="8"/>
        <v>0</v>
      </c>
      <c r="DW49" s="134">
        <v>32</v>
      </c>
      <c r="DY49" s="136">
        <f t="shared" si="9"/>
        <v>0</v>
      </c>
      <c r="DZ49" s="134">
        <v>32</v>
      </c>
      <c r="EB49" s="136">
        <f t="shared" si="10"/>
        <v>0</v>
      </c>
      <c r="EC49" s="134">
        <v>32</v>
      </c>
      <c r="EE49" s="136">
        <f t="shared" si="11"/>
        <v>0</v>
      </c>
      <c r="EF49" s="134">
        <v>32</v>
      </c>
      <c r="EH49" s="136">
        <f t="shared" si="12"/>
        <v>0</v>
      </c>
      <c r="EI49" s="134">
        <v>32</v>
      </c>
      <c r="EK49" s="136">
        <f t="shared" si="13"/>
        <v>0</v>
      </c>
      <c r="EL49" s="134">
        <v>32</v>
      </c>
      <c r="EN49" s="136">
        <f t="shared" si="14"/>
        <v>0</v>
      </c>
      <c r="EO49" s="134">
        <v>32</v>
      </c>
      <c r="EQ49" s="136">
        <f t="shared" si="15"/>
        <v>0</v>
      </c>
      <c r="ER49" s="134">
        <v>32</v>
      </c>
      <c r="ET49" s="136">
        <f t="shared" si="16"/>
        <v>0</v>
      </c>
      <c r="EU49" s="134">
        <v>32</v>
      </c>
      <c r="EW49" s="136">
        <f t="shared" si="17"/>
        <v>0</v>
      </c>
      <c r="EX49" s="134">
        <v>32</v>
      </c>
      <c r="EZ49" s="136">
        <f t="shared" si="18"/>
        <v>0</v>
      </c>
      <c r="FA49" s="134">
        <v>32</v>
      </c>
      <c r="FC49" s="136">
        <f t="shared" si="19"/>
        <v>0</v>
      </c>
      <c r="FD49" s="134">
        <v>32</v>
      </c>
      <c r="FF49" s="136">
        <f t="shared" si="20"/>
        <v>0</v>
      </c>
      <c r="FG49" s="134">
        <v>32</v>
      </c>
      <c r="FI49" s="136">
        <f t="shared" si="21"/>
        <v>0</v>
      </c>
      <c r="FJ49" s="134">
        <v>32</v>
      </c>
      <c r="FL49" s="136">
        <f t="shared" si="22"/>
        <v>0</v>
      </c>
      <c r="FM49" s="134">
        <v>32</v>
      </c>
      <c r="FO49" s="136">
        <f t="shared" si="23"/>
        <v>0</v>
      </c>
      <c r="FP49" s="134">
        <v>32</v>
      </c>
      <c r="FR49" s="136">
        <f t="shared" si="24"/>
        <v>0</v>
      </c>
      <c r="FS49" s="134">
        <v>32</v>
      </c>
      <c r="FU49" s="136">
        <f t="shared" si="25"/>
        <v>0</v>
      </c>
      <c r="FV49" s="134">
        <v>32</v>
      </c>
      <c r="FX49" s="136">
        <f t="shared" si="26"/>
        <v>0</v>
      </c>
      <c r="FY49" s="134">
        <v>32</v>
      </c>
      <c r="GA49" s="136">
        <f t="shared" si="27"/>
        <v>0</v>
      </c>
      <c r="GB49" s="134">
        <v>32</v>
      </c>
      <c r="GD49" s="136">
        <f t="shared" si="28"/>
        <v>0</v>
      </c>
      <c r="GE49" s="134">
        <v>32</v>
      </c>
      <c r="GG49" s="136">
        <f t="shared" si="29"/>
        <v>0</v>
      </c>
      <c r="GH49" s="134">
        <v>32</v>
      </c>
      <c r="GJ49" s="136">
        <f t="shared" si="30"/>
        <v>0</v>
      </c>
      <c r="GK49" s="134">
        <v>32</v>
      </c>
      <c r="GM49" s="136">
        <f t="shared" si="31"/>
        <v>0</v>
      </c>
      <c r="GN49" s="134">
        <v>32</v>
      </c>
    </row>
    <row r="50" spans="1:207" x14ac:dyDescent="0.25">
      <c r="A50" s="99">
        <f t="shared" si="32"/>
        <v>0</v>
      </c>
      <c r="B50" s="99">
        <f t="shared" si="33"/>
        <v>0</v>
      </c>
      <c r="C50" s="53">
        <v>33</v>
      </c>
      <c r="D50" s="54">
        <f t="shared" si="35"/>
        <v>0</v>
      </c>
      <c r="E50" s="3">
        <f t="shared" si="127"/>
        <v>0</v>
      </c>
      <c r="F50" s="3"/>
      <c r="G50" s="55">
        <f t="shared" si="36"/>
        <v>0</v>
      </c>
      <c r="H50" s="56">
        <f t="shared" si="34"/>
        <v>0</v>
      </c>
      <c r="I50" s="3">
        <f t="shared" si="95"/>
        <v>40</v>
      </c>
      <c r="J50" s="3">
        <f t="shared" si="37"/>
        <v>0</v>
      </c>
      <c r="K50" s="3">
        <f t="shared" si="38"/>
        <v>0</v>
      </c>
      <c r="L50" s="3">
        <f t="shared" si="96"/>
        <v>25</v>
      </c>
      <c r="M50" s="55">
        <f t="shared" si="39"/>
        <v>0</v>
      </c>
      <c r="N50" s="56">
        <f t="shared" si="40"/>
        <v>0</v>
      </c>
      <c r="O50" s="3">
        <f t="shared" si="97"/>
        <v>0</v>
      </c>
      <c r="P50" s="3">
        <f t="shared" si="41"/>
        <v>0</v>
      </c>
      <c r="Q50" s="3">
        <f t="shared" si="42"/>
        <v>0</v>
      </c>
      <c r="R50" s="3">
        <f t="shared" si="98"/>
        <v>0</v>
      </c>
      <c r="S50" s="55">
        <f t="shared" si="43"/>
        <v>0</v>
      </c>
      <c r="T50" s="56">
        <f t="shared" si="99"/>
        <v>0</v>
      </c>
      <c r="U50" s="3">
        <f t="shared" si="100"/>
        <v>0</v>
      </c>
      <c r="V50" s="3">
        <f t="shared" si="44"/>
        <v>0</v>
      </c>
      <c r="W50" s="3">
        <f t="shared" si="45"/>
        <v>0</v>
      </c>
      <c r="X50" s="3">
        <f t="shared" si="101"/>
        <v>0</v>
      </c>
      <c r="Y50" s="55">
        <f t="shared" si="46"/>
        <v>0</v>
      </c>
      <c r="Z50" s="56">
        <f t="shared" si="47"/>
        <v>0</v>
      </c>
      <c r="AA50" s="3">
        <f t="shared" si="102"/>
        <v>0</v>
      </c>
      <c r="AC50" s="82">
        <f t="shared" si="48"/>
        <v>0</v>
      </c>
      <c r="AD50" s="82">
        <f t="shared" si="103"/>
        <v>0</v>
      </c>
      <c r="AE50" s="196">
        <f t="shared" si="49"/>
        <v>0</v>
      </c>
      <c r="AF50" s="188">
        <f t="shared" si="50"/>
        <v>0</v>
      </c>
      <c r="AG50" s="82">
        <f t="shared" si="104"/>
        <v>0</v>
      </c>
      <c r="AH50" s="82">
        <f t="shared" si="51"/>
        <v>0</v>
      </c>
      <c r="AI50" s="82">
        <f t="shared" si="52"/>
        <v>0</v>
      </c>
      <c r="AJ50" s="82">
        <f t="shared" si="105"/>
        <v>0</v>
      </c>
      <c r="AK50" s="196">
        <f t="shared" si="53"/>
        <v>0</v>
      </c>
      <c r="AL50" s="188">
        <f t="shared" si="54"/>
        <v>0</v>
      </c>
      <c r="AM50" s="82">
        <f t="shared" si="106"/>
        <v>0</v>
      </c>
      <c r="AN50" s="82">
        <f t="shared" si="55"/>
        <v>0</v>
      </c>
      <c r="AO50" s="82">
        <f t="shared" si="56"/>
        <v>0</v>
      </c>
      <c r="AP50" s="82">
        <f t="shared" si="107"/>
        <v>0</v>
      </c>
      <c r="AQ50" s="196">
        <f t="shared" si="57"/>
        <v>0</v>
      </c>
      <c r="AR50" s="188">
        <f t="shared" si="58"/>
        <v>0</v>
      </c>
      <c r="AS50" s="82">
        <f t="shared" si="108"/>
        <v>0</v>
      </c>
      <c r="AT50" s="82">
        <f t="shared" si="59"/>
        <v>0</v>
      </c>
      <c r="AU50" s="82">
        <f t="shared" si="60"/>
        <v>0</v>
      </c>
      <c r="AV50" s="82">
        <f t="shared" si="109"/>
        <v>0</v>
      </c>
      <c r="AW50" s="196">
        <f t="shared" si="61"/>
        <v>0</v>
      </c>
      <c r="AX50" s="188">
        <f t="shared" si="62"/>
        <v>0</v>
      </c>
      <c r="AY50" s="82">
        <f t="shared" si="110"/>
        <v>0</v>
      </c>
      <c r="AZ50" s="196">
        <f t="shared" si="63"/>
        <v>0</v>
      </c>
      <c r="BA50" s="188">
        <f t="shared" si="64"/>
        <v>0</v>
      </c>
      <c r="BB50" s="188">
        <f t="shared" si="111"/>
        <v>0</v>
      </c>
      <c r="BC50" s="196">
        <f t="shared" si="65"/>
        <v>0</v>
      </c>
      <c r="BD50" s="188">
        <f t="shared" si="66"/>
        <v>0</v>
      </c>
      <c r="BE50" s="188">
        <f t="shared" si="112"/>
        <v>0</v>
      </c>
      <c r="BF50" s="196">
        <f t="shared" si="67"/>
        <v>0</v>
      </c>
      <c r="BG50" s="188">
        <f t="shared" si="68"/>
        <v>0</v>
      </c>
      <c r="BH50" s="188">
        <f t="shared" si="113"/>
        <v>0</v>
      </c>
      <c r="BI50" s="196">
        <f t="shared" si="69"/>
        <v>0</v>
      </c>
      <c r="BJ50" s="188">
        <f t="shared" si="70"/>
        <v>0</v>
      </c>
      <c r="BK50" s="188">
        <f t="shared" si="114"/>
        <v>0</v>
      </c>
      <c r="BL50" s="196">
        <f t="shared" si="71"/>
        <v>0</v>
      </c>
      <c r="BM50" s="188">
        <f t="shared" si="72"/>
        <v>0</v>
      </c>
      <c r="BN50" s="188">
        <f t="shared" si="115"/>
        <v>0</v>
      </c>
      <c r="BO50" s="196">
        <f t="shared" si="73"/>
        <v>0</v>
      </c>
      <c r="BP50" s="188">
        <f t="shared" si="74"/>
        <v>0</v>
      </c>
      <c r="BQ50" s="188">
        <f t="shared" si="116"/>
        <v>0</v>
      </c>
      <c r="BR50" s="196">
        <f t="shared" si="75"/>
        <v>0</v>
      </c>
      <c r="BS50" s="188">
        <f t="shared" si="76"/>
        <v>0</v>
      </c>
      <c r="BT50" s="188">
        <f t="shared" si="117"/>
        <v>0</v>
      </c>
      <c r="BU50" s="196">
        <f t="shared" si="77"/>
        <v>0</v>
      </c>
      <c r="BV50" s="188">
        <f t="shared" si="78"/>
        <v>0</v>
      </c>
      <c r="BW50" s="188">
        <f t="shared" si="118"/>
        <v>0</v>
      </c>
      <c r="BX50" s="196">
        <f t="shared" si="79"/>
        <v>0</v>
      </c>
      <c r="BY50" s="188">
        <f t="shared" si="80"/>
        <v>0</v>
      </c>
      <c r="BZ50" s="188">
        <f t="shared" si="119"/>
        <v>0</v>
      </c>
      <c r="CA50" s="196">
        <f t="shared" si="81"/>
        <v>0</v>
      </c>
      <c r="CB50" s="188">
        <f t="shared" si="82"/>
        <v>0</v>
      </c>
      <c r="CC50" s="188">
        <f t="shared" si="120"/>
        <v>0</v>
      </c>
      <c r="CD50" s="196">
        <f t="shared" si="83"/>
        <v>0</v>
      </c>
      <c r="CE50" s="188">
        <f t="shared" si="84"/>
        <v>0</v>
      </c>
      <c r="CF50" s="188">
        <f t="shared" si="121"/>
        <v>0</v>
      </c>
      <c r="CG50" s="196">
        <f t="shared" si="85"/>
        <v>0</v>
      </c>
      <c r="CH50" s="188">
        <f t="shared" si="86"/>
        <v>0</v>
      </c>
      <c r="CI50" s="188">
        <f t="shared" si="122"/>
        <v>0</v>
      </c>
      <c r="CJ50" s="196">
        <f t="shared" si="87"/>
        <v>0</v>
      </c>
      <c r="CK50" s="188">
        <f t="shared" si="88"/>
        <v>0</v>
      </c>
      <c r="CL50" s="188">
        <f t="shared" si="123"/>
        <v>0</v>
      </c>
      <c r="CM50" s="196">
        <f t="shared" si="89"/>
        <v>0</v>
      </c>
      <c r="CN50" s="188">
        <f t="shared" si="90"/>
        <v>0</v>
      </c>
      <c r="CO50" s="188">
        <f t="shared" si="124"/>
        <v>0</v>
      </c>
      <c r="CP50" s="196">
        <f t="shared" si="91"/>
        <v>0</v>
      </c>
      <c r="CQ50" s="188">
        <f t="shared" si="92"/>
        <v>0</v>
      </c>
      <c r="CR50" s="188">
        <f t="shared" si="125"/>
        <v>0</v>
      </c>
      <c r="CS50" s="196">
        <f t="shared" si="93"/>
        <v>0</v>
      </c>
      <c r="CT50" s="188">
        <f t="shared" si="94"/>
        <v>0</v>
      </c>
      <c r="CU50" s="188">
        <f t="shared" si="126"/>
        <v>0</v>
      </c>
      <c r="CW50" s="80"/>
      <c r="CX50" s="136">
        <f t="shared" ref="CX50:CX81" si="128">E50</f>
        <v>0</v>
      </c>
      <c r="CY50" s="134">
        <v>33</v>
      </c>
      <c r="DA50" s="136">
        <f t="shared" ref="DA50:DA81" si="129">H50</f>
        <v>0</v>
      </c>
      <c r="DB50" s="134">
        <v>33</v>
      </c>
      <c r="DD50" s="136">
        <f t="shared" ref="DD50:DD81" si="130">K50</f>
        <v>0</v>
      </c>
      <c r="DE50" s="134">
        <v>33</v>
      </c>
      <c r="DG50" s="136">
        <f t="shared" ref="DG50:DG81" si="131">N50</f>
        <v>0</v>
      </c>
      <c r="DH50" s="134">
        <v>33</v>
      </c>
      <c r="DJ50" s="136">
        <f t="shared" ref="DJ50:DJ81" si="132">Q50</f>
        <v>0</v>
      </c>
      <c r="DK50" s="134">
        <v>33</v>
      </c>
      <c r="DM50" s="136">
        <f t="shared" ref="DM50:DM81" si="133">T50</f>
        <v>0</v>
      </c>
      <c r="DN50" s="134">
        <v>33</v>
      </c>
      <c r="DP50" s="136">
        <f t="shared" ref="DP50:DP81" si="134">W50</f>
        <v>0</v>
      </c>
      <c r="DQ50" s="134">
        <v>33</v>
      </c>
      <c r="DS50" s="136">
        <f t="shared" ref="DS50:DS81" si="135">Z50</f>
        <v>0</v>
      </c>
      <c r="DT50" s="134">
        <v>33</v>
      </c>
      <c r="DV50" s="136">
        <f t="shared" ref="DV50:DV81" si="136">AC50</f>
        <v>0</v>
      </c>
      <c r="DW50" s="134">
        <v>33</v>
      </c>
      <c r="DY50" s="136">
        <f t="shared" ref="DY50:DY81" si="137">AF50</f>
        <v>0</v>
      </c>
      <c r="DZ50" s="134">
        <v>33</v>
      </c>
      <c r="EB50" s="136">
        <f t="shared" ref="EB50:EB81" si="138">AI50</f>
        <v>0</v>
      </c>
      <c r="EC50" s="134">
        <v>33</v>
      </c>
      <c r="EE50" s="136">
        <f t="shared" ref="EE50:EE81" si="139">AL50</f>
        <v>0</v>
      </c>
      <c r="EF50" s="134">
        <v>33</v>
      </c>
      <c r="EH50" s="136">
        <f t="shared" ref="EH50:EH81" si="140">AO50</f>
        <v>0</v>
      </c>
      <c r="EI50" s="134">
        <v>33</v>
      </c>
      <c r="EK50" s="136">
        <f t="shared" ref="EK50:EK81" si="141">AR50</f>
        <v>0</v>
      </c>
      <c r="EL50" s="134">
        <v>33</v>
      </c>
      <c r="EN50" s="136">
        <f t="shared" ref="EN50:EN81" si="142">AU50</f>
        <v>0</v>
      </c>
      <c r="EO50" s="134">
        <v>33</v>
      </c>
      <c r="EQ50" s="136">
        <f t="shared" ref="EQ50:EQ81" si="143">AX50</f>
        <v>0</v>
      </c>
      <c r="ER50" s="134">
        <v>33</v>
      </c>
      <c r="ET50" s="136">
        <f t="shared" ref="ET50:ET81" si="144">BA50</f>
        <v>0</v>
      </c>
      <c r="EU50" s="134">
        <v>33</v>
      </c>
      <c r="EW50" s="136">
        <f t="shared" ref="EW50:EW81" si="145">BD50</f>
        <v>0</v>
      </c>
      <c r="EX50" s="134">
        <v>33</v>
      </c>
      <c r="EZ50" s="136">
        <f t="shared" ref="EZ50:EZ81" si="146">BG50</f>
        <v>0</v>
      </c>
      <c r="FA50" s="134">
        <v>33</v>
      </c>
      <c r="FC50" s="136">
        <f t="shared" ref="FC50:FC81" si="147">BJ50</f>
        <v>0</v>
      </c>
      <c r="FD50" s="134">
        <v>33</v>
      </c>
      <c r="FF50" s="136">
        <f t="shared" ref="FF50:FF81" si="148">BM50</f>
        <v>0</v>
      </c>
      <c r="FG50" s="134">
        <v>33</v>
      </c>
      <c r="FI50" s="136">
        <f t="shared" ref="FI50:FI81" si="149">BP50</f>
        <v>0</v>
      </c>
      <c r="FJ50" s="134">
        <v>33</v>
      </c>
      <c r="FL50" s="136">
        <f t="shared" ref="FL50:FL81" si="150">BS50</f>
        <v>0</v>
      </c>
      <c r="FM50" s="134">
        <v>33</v>
      </c>
      <c r="FO50" s="136">
        <f t="shared" ref="FO50:FO81" si="151">BV50</f>
        <v>0</v>
      </c>
      <c r="FP50" s="134">
        <v>33</v>
      </c>
      <c r="FR50" s="136">
        <f t="shared" ref="FR50:FR81" si="152">BY50</f>
        <v>0</v>
      </c>
      <c r="FS50" s="134">
        <v>33</v>
      </c>
      <c r="FU50" s="136">
        <f t="shared" ref="FU50:FU81" si="153">CB50</f>
        <v>0</v>
      </c>
      <c r="FV50" s="134">
        <v>33</v>
      </c>
      <c r="FX50" s="136">
        <f t="shared" ref="FX50:FX81" si="154">CE50</f>
        <v>0</v>
      </c>
      <c r="FY50" s="134">
        <v>33</v>
      </c>
      <c r="GA50" s="136">
        <f t="shared" ref="GA50:GA81" si="155">CH50</f>
        <v>0</v>
      </c>
      <c r="GB50" s="134">
        <v>33</v>
      </c>
      <c r="GD50" s="136">
        <f t="shared" ref="GD50:GD81" si="156">CK50</f>
        <v>0</v>
      </c>
      <c r="GE50" s="134">
        <v>33</v>
      </c>
      <c r="GG50" s="136">
        <f t="shared" ref="GG50:GG81" si="157">CN50</f>
        <v>0</v>
      </c>
      <c r="GH50" s="134">
        <v>33</v>
      </c>
      <c r="GJ50" s="136">
        <f t="shared" ref="GJ50:GJ81" si="158">CQ50</f>
        <v>0</v>
      </c>
      <c r="GK50" s="134">
        <v>33</v>
      </c>
      <c r="GM50" s="136">
        <f t="shared" ref="GM50:GM81" si="159">CT50</f>
        <v>0</v>
      </c>
      <c r="GN50" s="134">
        <v>33</v>
      </c>
    </row>
    <row r="51" spans="1:207" x14ac:dyDescent="0.25">
      <c r="A51" s="99">
        <f t="shared" si="32"/>
        <v>0</v>
      </c>
      <c r="B51" s="99">
        <f t="shared" si="33"/>
        <v>0</v>
      </c>
      <c r="C51" s="53">
        <v>34</v>
      </c>
      <c r="D51" s="54">
        <f t="shared" si="35"/>
        <v>0</v>
      </c>
      <c r="E51" s="3">
        <f t="shared" si="127"/>
        <v>0</v>
      </c>
      <c r="F51" s="3"/>
      <c r="G51" s="55">
        <f t="shared" si="36"/>
        <v>0</v>
      </c>
      <c r="H51" s="56">
        <f t="shared" si="34"/>
        <v>0</v>
      </c>
      <c r="I51" s="3">
        <f t="shared" si="95"/>
        <v>40</v>
      </c>
      <c r="J51" s="3">
        <f t="shared" si="37"/>
        <v>0</v>
      </c>
      <c r="K51" s="3">
        <f t="shared" si="38"/>
        <v>0</v>
      </c>
      <c r="L51" s="3">
        <f t="shared" si="96"/>
        <v>25</v>
      </c>
      <c r="M51" s="55">
        <f t="shared" si="39"/>
        <v>0</v>
      </c>
      <c r="N51" s="56">
        <f t="shared" si="40"/>
        <v>0</v>
      </c>
      <c r="O51" s="3">
        <f t="shared" si="97"/>
        <v>0</v>
      </c>
      <c r="P51" s="3">
        <f t="shared" si="41"/>
        <v>0</v>
      </c>
      <c r="Q51" s="3">
        <f t="shared" si="42"/>
        <v>0</v>
      </c>
      <c r="R51" s="3">
        <f t="shared" si="98"/>
        <v>0</v>
      </c>
      <c r="S51" s="55">
        <f t="shared" si="43"/>
        <v>0</v>
      </c>
      <c r="T51" s="56">
        <f t="shared" si="99"/>
        <v>0</v>
      </c>
      <c r="U51" s="3">
        <f t="shared" si="100"/>
        <v>0</v>
      </c>
      <c r="V51" s="3">
        <f t="shared" si="44"/>
        <v>0</v>
      </c>
      <c r="W51" s="3">
        <f t="shared" si="45"/>
        <v>0</v>
      </c>
      <c r="X51" s="3">
        <f t="shared" si="101"/>
        <v>0</v>
      </c>
      <c r="Y51" s="55">
        <f t="shared" si="46"/>
        <v>0</v>
      </c>
      <c r="Z51" s="56">
        <f t="shared" si="47"/>
        <v>0</v>
      </c>
      <c r="AA51" s="3">
        <f t="shared" si="102"/>
        <v>0</v>
      </c>
      <c r="AC51" s="82">
        <f t="shared" si="48"/>
        <v>0</v>
      </c>
      <c r="AD51" s="82">
        <f t="shared" si="103"/>
        <v>0</v>
      </c>
      <c r="AE51" s="196">
        <f t="shared" si="49"/>
        <v>0</v>
      </c>
      <c r="AF51" s="188">
        <f t="shared" si="50"/>
        <v>0</v>
      </c>
      <c r="AG51" s="82">
        <f t="shared" si="104"/>
        <v>0</v>
      </c>
      <c r="AH51" s="82">
        <f t="shared" si="51"/>
        <v>0</v>
      </c>
      <c r="AI51" s="82">
        <f t="shared" si="52"/>
        <v>0</v>
      </c>
      <c r="AJ51" s="82">
        <f t="shared" si="105"/>
        <v>0</v>
      </c>
      <c r="AK51" s="196">
        <f t="shared" si="53"/>
        <v>0</v>
      </c>
      <c r="AL51" s="188">
        <f t="shared" si="54"/>
        <v>0</v>
      </c>
      <c r="AM51" s="82">
        <f t="shared" si="106"/>
        <v>0</v>
      </c>
      <c r="AN51" s="82">
        <f t="shared" si="55"/>
        <v>0</v>
      </c>
      <c r="AO51" s="82">
        <f t="shared" si="56"/>
        <v>0</v>
      </c>
      <c r="AP51" s="82">
        <f t="shared" si="107"/>
        <v>0</v>
      </c>
      <c r="AQ51" s="196">
        <f t="shared" si="57"/>
        <v>0</v>
      </c>
      <c r="AR51" s="188">
        <f t="shared" si="58"/>
        <v>0</v>
      </c>
      <c r="AS51" s="82">
        <f t="shared" si="108"/>
        <v>0</v>
      </c>
      <c r="AT51" s="82">
        <f t="shared" si="59"/>
        <v>0</v>
      </c>
      <c r="AU51" s="82">
        <f t="shared" si="60"/>
        <v>0</v>
      </c>
      <c r="AV51" s="82">
        <f t="shared" si="109"/>
        <v>0</v>
      </c>
      <c r="AW51" s="196">
        <f t="shared" si="61"/>
        <v>0</v>
      </c>
      <c r="AX51" s="188">
        <f t="shared" si="62"/>
        <v>0</v>
      </c>
      <c r="AY51" s="82">
        <f t="shared" si="110"/>
        <v>0</v>
      </c>
      <c r="AZ51" s="196">
        <f t="shared" si="63"/>
        <v>0</v>
      </c>
      <c r="BA51" s="188">
        <f t="shared" si="64"/>
        <v>0</v>
      </c>
      <c r="BB51" s="188">
        <f t="shared" si="111"/>
        <v>0</v>
      </c>
      <c r="BC51" s="196">
        <f t="shared" si="65"/>
        <v>0</v>
      </c>
      <c r="BD51" s="188">
        <f t="shared" si="66"/>
        <v>0</v>
      </c>
      <c r="BE51" s="188">
        <f t="shared" si="112"/>
        <v>0</v>
      </c>
      <c r="BF51" s="196">
        <f t="shared" si="67"/>
        <v>0</v>
      </c>
      <c r="BG51" s="188">
        <f t="shared" si="68"/>
        <v>0</v>
      </c>
      <c r="BH51" s="188">
        <f t="shared" si="113"/>
        <v>0</v>
      </c>
      <c r="BI51" s="196">
        <f t="shared" si="69"/>
        <v>0</v>
      </c>
      <c r="BJ51" s="188">
        <f t="shared" si="70"/>
        <v>0</v>
      </c>
      <c r="BK51" s="188">
        <f t="shared" si="114"/>
        <v>0</v>
      </c>
      <c r="BL51" s="196">
        <f t="shared" si="71"/>
        <v>0</v>
      </c>
      <c r="BM51" s="188">
        <f t="shared" si="72"/>
        <v>0</v>
      </c>
      <c r="BN51" s="188">
        <f t="shared" si="115"/>
        <v>0</v>
      </c>
      <c r="BO51" s="196">
        <f t="shared" si="73"/>
        <v>0</v>
      </c>
      <c r="BP51" s="188">
        <f t="shared" si="74"/>
        <v>0</v>
      </c>
      <c r="BQ51" s="188">
        <f t="shared" si="116"/>
        <v>0</v>
      </c>
      <c r="BR51" s="196">
        <f t="shared" si="75"/>
        <v>0</v>
      </c>
      <c r="BS51" s="188">
        <f t="shared" si="76"/>
        <v>0</v>
      </c>
      <c r="BT51" s="188">
        <f t="shared" si="117"/>
        <v>0</v>
      </c>
      <c r="BU51" s="196">
        <f t="shared" si="77"/>
        <v>0</v>
      </c>
      <c r="BV51" s="188">
        <f t="shared" si="78"/>
        <v>0</v>
      </c>
      <c r="BW51" s="188">
        <f t="shared" si="118"/>
        <v>0</v>
      </c>
      <c r="BX51" s="196">
        <f t="shared" si="79"/>
        <v>0</v>
      </c>
      <c r="BY51" s="188">
        <f t="shared" si="80"/>
        <v>0</v>
      </c>
      <c r="BZ51" s="188">
        <f t="shared" si="119"/>
        <v>0</v>
      </c>
      <c r="CA51" s="196">
        <f t="shared" si="81"/>
        <v>0</v>
      </c>
      <c r="CB51" s="188">
        <f t="shared" si="82"/>
        <v>0</v>
      </c>
      <c r="CC51" s="188">
        <f t="shared" si="120"/>
        <v>0</v>
      </c>
      <c r="CD51" s="196">
        <f t="shared" si="83"/>
        <v>0</v>
      </c>
      <c r="CE51" s="188">
        <f t="shared" si="84"/>
        <v>0</v>
      </c>
      <c r="CF51" s="188">
        <f t="shared" si="121"/>
        <v>0</v>
      </c>
      <c r="CG51" s="196">
        <f t="shared" si="85"/>
        <v>0</v>
      </c>
      <c r="CH51" s="188">
        <f t="shared" si="86"/>
        <v>0</v>
      </c>
      <c r="CI51" s="188">
        <f t="shared" si="122"/>
        <v>0</v>
      </c>
      <c r="CJ51" s="196">
        <f t="shared" si="87"/>
        <v>0</v>
      </c>
      <c r="CK51" s="188">
        <f t="shared" si="88"/>
        <v>0</v>
      </c>
      <c r="CL51" s="188">
        <f t="shared" si="123"/>
        <v>0</v>
      </c>
      <c r="CM51" s="196">
        <f t="shared" si="89"/>
        <v>0</v>
      </c>
      <c r="CN51" s="188">
        <f t="shared" si="90"/>
        <v>0</v>
      </c>
      <c r="CO51" s="188">
        <f t="shared" si="124"/>
        <v>0</v>
      </c>
      <c r="CP51" s="196">
        <f t="shared" si="91"/>
        <v>0</v>
      </c>
      <c r="CQ51" s="188">
        <f t="shared" si="92"/>
        <v>0</v>
      </c>
      <c r="CR51" s="188">
        <f t="shared" si="125"/>
        <v>0</v>
      </c>
      <c r="CS51" s="196">
        <f t="shared" si="93"/>
        <v>0</v>
      </c>
      <c r="CT51" s="188">
        <f t="shared" si="94"/>
        <v>0</v>
      </c>
      <c r="CU51" s="188">
        <f t="shared" si="126"/>
        <v>0</v>
      </c>
      <c r="CW51" s="80"/>
      <c r="CX51" s="136">
        <f t="shared" si="128"/>
        <v>0</v>
      </c>
      <c r="CY51" s="134">
        <v>34</v>
      </c>
      <c r="DA51" s="136">
        <f t="shared" si="129"/>
        <v>0</v>
      </c>
      <c r="DB51" s="134">
        <v>34</v>
      </c>
      <c r="DD51" s="136">
        <f t="shared" si="130"/>
        <v>0</v>
      </c>
      <c r="DE51" s="134">
        <v>34</v>
      </c>
      <c r="DG51" s="136">
        <f t="shared" si="131"/>
        <v>0</v>
      </c>
      <c r="DH51" s="134">
        <v>34</v>
      </c>
      <c r="DJ51" s="136">
        <f t="shared" si="132"/>
        <v>0</v>
      </c>
      <c r="DK51" s="134">
        <v>34</v>
      </c>
      <c r="DM51" s="136">
        <f t="shared" si="133"/>
        <v>0</v>
      </c>
      <c r="DN51" s="134">
        <v>34</v>
      </c>
      <c r="DP51" s="136">
        <f t="shared" si="134"/>
        <v>0</v>
      </c>
      <c r="DQ51" s="134">
        <v>34</v>
      </c>
      <c r="DS51" s="136">
        <f t="shared" si="135"/>
        <v>0</v>
      </c>
      <c r="DT51" s="134">
        <v>34</v>
      </c>
      <c r="DV51" s="136">
        <f t="shared" si="136"/>
        <v>0</v>
      </c>
      <c r="DW51" s="134">
        <v>34</v>
      </c>
      <c r="DY51" s="136">
        <f t="shared" si="137"/>
        <v>0</v>
      </c>
      <c r="DZ51" s="134">
        <v>34</v>
      </c>
      <c r="EB51" s="136">
        <f t="shared" si="138"/>
        <v>0</v>
      </c>
      <c r="EC51" s="134">
        <v>34</v>
      </c>
      <c r="EE51" s="136">
        <f t="shared" si="139"/>
        <v>0</v>
      </c>
      <c r="EF51" s="134">
        <v>34</v>
      </c>
      <c r="EH51" s="136">
        <f t="shared" si="140"/>
        <v>0</v>
      </c>
      <c r="EI51" s="134">
        <v>34</v>
      </c>
      <c r="EK51" s="136">
        <f t="shared" si="141"/>
        <v>0</v>
      </c>
      <c r="EL51" s="134">
        <v>34</v>
      </c>
      <c r="EN51" s="136">
        <f t="shared" si="142"/>
        <v>0</v>
      </c>
      <c r="EO51" s="134">
        <v>34</v>
      </c>
      <c r="EQ51" s="136">
        <f t="shared" si="143"/>
        <v>0</v>
      </c>
      <c r="ER51" s="134">
        <v>34</v>
      </c>
      <c r="ET51" s="136">
        <f t="shared" si="144"/>
        <v>0</v>
      </c>
      <c r="EU51" s="134">
        <v>34</v>
      </c>
      <c r="EW51" s="136">
        <f t="shared" si="145"/>
        <v>0</v>
      </c>
      <c r="EX51" s="134">
        <v>34</v>
      </c>
      <c r="EZ51" s="136">
        <f t="shared" si="146"/>
        <v>0</v>
      </c>
      <c r="FA51" s="134">
        <v>34</v>
      </c>
      <c r="FC51" s="136">
        <f t="shared" si="147"/>
        <v>0</v>
      </c>
      <c r="FD51" s="134">
        <v>34</v>
      </c>
      <c r="FF51" s="136">
        <f t="shared" si="148"/>
        <v>0</v>
      </c>
      <c r="FG51" s="134">
        <v>34</v>
      </c>
      <c r="FI51" s="136">
        <f t="shared" si="149"/>
        <v>0</v>
      </c>
      <c r="FJ51" s="134">
        <v>34</v>
      </c>
      <c r="FL51" s="136">
        <f t="shared" si="150"/>
        <v>0</v>
      </c>
      <c r="FM51" s="134">
        <v>34</v>
      </c>
      <c r="FO51" s="136">
        <f t="shared" si="151"/>
        <v>0</v>
      </c>
      <c r="FP51" s="134">
        <v>34</v>
      </c>
      <c r="FR51" s="136">
        <f t="shared" si="152"/>
        <v>0</v>
      </c>
      <c r="FS51" s="134">
        <v>34</v>
      </c>
      <c r="FU51" s="136">
        <f t="shared" si="153"/>
        <v>0</v>
      </c>
      <c r="FV51" s="134">
        <v>34</v>
      </c>
      <c r="FX51" s="136">
        <f t="shared" si="154"/>
        <v>0</v>
      </c>
      <c r="FY51" s="134">
        <v>34</v>
      </c>
      <c r="GA51" s="136">
        <f t="shared" si="155"/>
        <v>0</v>
      </c>
      <c r="GB51" s="134">
        <v>34</v>
      </c>
      <c r="GD51" s="136">
        <f t="shared" si="156"/>
        <v>0</v>
      </c>
      <c r="GE51" s="134">
        <v>34</v>
      </c>
      <c r="GG51" s="136">
        <f t="shared" si="157"/>
        <v>0</v>
      </c>
      <c r="GH51" s="134">
        <v>34</v>
      </c>
      <c r="GJ51" s="136">
        <f t="shared" si="158"/>
        <v>0</v>
      </c>
      <c r="GK51" s="134">
        <v>34</v>
      </c>
      <c r="GM51" s="136">
        <f t="shared" si="159"/>
        <v>0</v>
      </c>
      <c r="GN51" s="134">
        <v>34</v>
      </c>
    </row>
    <row r="52" spans="1:207" x14ac:dyDescent="0.25">
      <c r="A52" s="99">
        <f t="shared" si="32"/>
        <v>0</v>
      </c>
      <c r="B52" s="99">
        <f t="shared" si="33"/>
        <v>0</v>
      </c>
      <c r="C52" s="53">
        <v>35</v>
      </c>
      <c r="D52" s="54">
        <f t="shared" si="35"/>
        <v>0</v>
      </c>
      <c r="E52" s="3">
        <f t="shared" si="127"/>
        <v>0</v>
      </c>
      <c r="F52" s="3"/>
      <c r="G52" s="55">
        <f t="shared" si="36"/>
        <v>0</v>
      </c>
      <c r="H52" s="56">
        <f t="shared" si="34"/>
        <v>0</v>
      </c>
      <c r="I52" s="3">
        <f t="shared" si="95"/>
        <v>40</v>
      </c>
      <c r="J52" s="3">
        <f t="shared" si="37"/>
        <v>0</v>
      </c>
      <c r="K52" s="3">
        <f t="shared" si="38"/>
        <v>0</v>
      </c>
      <c r="L52" s="3">
        <f t="shared" si="96"/>
        <v>25</v>
      </c>
      <c r="M52" s="55">
        <f t="shared" si="39"/>
        <v>0</v>
      </c>
      <c r="N52" s="56">
        <f t="shared" si="40"/>
        <v>0</v>
      </c>
      <c r="O52" s="3">
        <f t="shared" si="97"/>
        <v>0</v>
      </c>
      <c r="P52" s="3">
        <f t="shared" si="41"/>
        <v>0</v>
      </c>
      <c r="Q52" s="3">
        <f t="shared" si="42"/>
        <v>0</v>
      </c>
      <c r="R52" s="3">
        <f t="shared" si="98"/>
        <v>0</v>
      </c>
      <c r="S52" s="55">
        <f t="shared" si="43"/>
        <v>0</v>
      </c>
      <c r="T52" s="56">
        <f t="shared" si="99"/>
        <v>0</v>
      </c>
      <c r="U52" s="3">
        <f t="shared" si="100"/>
        <v>0</v>
      </c>
      <c r="V52" s="3">
        <f t="shared" si="44"/>
        <v>0</v>
      </c>
      <c r="W52" s="3">
        <f t="shared" si="45"/>
        <v>0</v>
      </c>
      <c r="X52" s="3">
        <f t="shared" si="101"/>
        <v>0</v>
      </c>
      <c r="Y52" s="55">
        <f t="shared" si="46"/>
        <v>0</v>
      </c>
      <c r="Z52" s="56">
        <f t="shared" si="47"/>
        <v>0</v>
      </c>
      <c r="AA52" s="3">
        <f t="shared" si="102"/>
        <v>0</v>
      </c>
      <c r="AC52" s="82">
        <f t="shared" si="48"/>
        <v>0</v>
      </c>
      <c r="AD52" s="82">
        <f t="shared" si="103"/>
        <v>0</v>
      </c>
      <c r="AE52" s="196">
        <f t="shared" si="49"/>
        <v>0</v>
      </c>
      <c r="AF52" s="188">
        <f t="shared" si="50"/>
        <v>0</v>
      </c>
      <c r="AG52" s="82">
        <f t="shared" si="104"/>
        <v>0</v>
      </c>
      <c r="AH52" s="82">
        <f t="shared" si="51"/>
        <v>0</v>
      </c>
      <c r="AI52" s="82">
        <f t="shared" si="52"/>
        <v>0</v>
      </c>
      <c r="AJ52" s="82">
        <f t="shared" si="105"/>
        <v>0</v>
      </c>
      <c r="AK52" s="196">
        <f t="shared" si="53"/>
        <v>0</v>
      </c>
      <c r="AL52" s="188">
        <f t="shared" si="54"/>
        <v>0</v>
      </c>
      <c r="AM52" s="82">
        <f t="shared" si="106"/>
        <v>0</v>
      </c>
      <c r="AN52" s="82">
        <f t="shared" si="55"/>
        <v>0</v>
      </c>
      <c r="AO52" s="82">
        <f t="shared" si="56"/>
        <v>0</v>
      </c>
      <c r="AP52" s="82">
        <f t="shared" si="107"/>
        <v>0</v>
      </c>
      <c r="AQ52" s="196">
        <f t="shared" si="57"/>
        <v>0</v>
      </c>
      <c r="AR52" s="188">
        <f t="shared" si="58"/>
        <v>0</v>
      </c>
      <c r="AS52" s="82">
        <f t="shared" si="108"/>
        <v>0</v>
      </c>
      <c r="AT52" s="82">
        <f t="shared" si="59"/>
        <v>0</v>
      </c>
      <c r="AU52" s="82">
        <f t="shared" si="60"/>
        <v>0</v>
      </c>
      <c r="AV52" s="82">
        <f t="shared" si="109"/>
        <v>0</v>
      </c>
      <c r="AW52" s="196">
        <f t="shared" si="61"/>
        <v>0</v>
      </c>
      <c r="AX52" s="188">
        <f t="shared" si="62"/>
        <v>0</v>
      </c>
      <c r="AY52" s="82">
        <f t="shared" si="110"/>
        <v>0</v>
      </c>
      <c r="AZ52" s="196">
        <f t="shared" si="63"/>
        <v>0</v>
      </c>
      <c r="BA52" s="188">
        <f t="shared" si="64"/>
        <v>0</v>
      </c>
      <c r="BB52" s="188">
        <f t="shared" si="111"/>
        <v>0</v>
      </c>
      <c r="BC52" s="196">
        <f t="shared" si="65"/>
        <v>0</v>
      </c>
      <c r="BD52" s="188">
        <f t="shared" si="66"/>
        <v>0</v>
      </c>
      <c r="BE52" s="188">
        <f t="shared" si="112"/>
        <v>0</v>
      </c>
      <c r="BF52" s="196">
        <f t="shared" si="67"/>
        <v>0</v>
      </c>
      <c r="BG52" s="188">
        <f t="shared" si="68"/>
        <v>0</v>
      </c>
      <c r="BH52" s="188">
        <f t="shared" si="113"/>
        <v>0</v>
      </c>
      <c r="BI52" s="196">
        <f t="shared" si="69"/>
        <v>0</v>
      </c>
      <c r="BJ52" s="188">
        <f t="shared" si="70"/>
        <v>0</v>
      </c>
      <c r="BK52" s="188">
        <f t="shared" si="114"/>
        <v>0</v>
      </c>
      <c r="BL52" s="196">
        <f t="shared" si="71"/>
        <v>0</v>
      </c>
      <c r="BM52" s="188">
        <f t="shared" si="72"/>
        <v>0</v>
      </c>
      <c r="BN52" s="188">
        <f t="shared" si="115"/>
        <v>0</v>
      </c>
      <c r="BO52" s="196">
        <f t="shared" si="73"/>
        <v>0</v>
      </c>
      <c r="BP52" s="188">
        <f t="shared" si="74"/>
        <v>0</v>
      </c>
      <c r="BQ52" s="188">
        <f t="shared" si="116"/>
        <v>0</v>
      </c>
      <c r="BR52" s="196">
        <f t="shared" si="75"/>
        <v>0</v>
      </c>
      <c r="BS52" s="188">
        <f t="shared" si="76"/>
        <v>0</v>
      </c>
      <c r="BT52" s="188">
        <f t="shared" si="117"/>
        <v>0</v>
      </c>
      <c r="BU52" s="196">
        <f t="shared" si="77"/>
        <v>0</v>
      </c>
      <c r="BV52" s="188">
        <f t="shared" si="78"/>
        <v>0</v>
      </c>
      <c r="BW52" s="188">
        <f t="shared" si="118"/>
        <v>0</v>
      </c>
      <c r="BX52" s="196">
        <f t="shared" si="79"/>
        <v>0</v>
      </c>
      <c r="BY52" s="188">
        <f t="shared" si="80"/>
        <v>0</v>
      </c>
      <c r="BZ52" s="188">
        <f t="shared" si="119"/>
        <v>0</v>
      </c>
      <c r="CA52" s="196">
        <f t="shared" si="81"/>
        <v>0</v>
      </c>
      <c r="CB52" s="188">
        <f t="shared" si="82"/>
        <v>0</v>
      </c>
      <c r="CC52" s="188">
        <f t="shared" si="120"/>
        <v>0</v>
      </c>
      <c r="CD52" s="196">
        <f t="shared" si="83"/>
        <v>0</v>
      </c>
      <c r="CE52" s="188">
        <f t="shared" si="84"/>
        <v>0</v>
      </c>
      <c r="CF52" s="188">
        <f t="shared" si="121"/>
        <v>0</v>
      </c>
      <c r="CG52" s="196">
        <f t="shared" si="85"/>
        <v>0</v>
      </c>
      <c r="CH52" s="188">
        <f t="shared" si="86"/>
        <v>0</v>
      </c>
      <c r="CI52" s="188">
        <f t="shared" si="122"/>
        <v>0</v>
      </c>
      <c r="CJ52" s="196">
        <f t="shared" si="87"/>
        <v>0</v>
      </c>
      <c r="CK52" s="188">
        <f t="shared" si="88"/>
        <v>0</v>
      </c>
      <c r="CL52" s="188">
        <f t="shared" si="123"/>
        <v>0</v>
      </c>
      <c r="CM52" s="196">
        <f t="shared" si="89"/>
        <v>0</v>
      </c>
      <c r="CN52" s="188">
        <f t="shared" si="90"/>
        <v>0</v>
      </c>
      <c r="CO52" s="188">
        <f t="shared" si="124"/>
        <v>0</v>
      </c>
      <c r="CP52" s="196">
        <f t="shared" si="91"/>
        <v>0</v>
      </c>
      <c r="CQ52" s="188">
        <f t="shared" si="92"/>
        <v>0</v>
      </c>
      <c r="CR52" s="188">
        <f t="shared" si="125"/>
        <v>0</v>
      </c>
      <c r="CS52" s="196">
        <f t="shared" si="93"/>
        <v>0</v>
      </c>
      <c r="CT52" s="188">
        <f t="shared" si="94"/>
        <v>0</v>
      </c>
      <c r="CU52" s="188">
        <f t="shared" si="126"/>
        <v>0</v>
      </c>
      <c r="CW52" s="80"/>
      <c r="CX52" s="136">
        <f t="shared" si="128"/>
        <v>0</v>
      </c>
      <c r="CY52" s="134">
        <v>35</v>
      </c>
      <c r="DA52" s="136">
        <f t="shared" si="129"/>
        <v>0</v>
      </c>
      <c r="DB52" s="134">
        <v>35</v>
      </c>
      <c r="DD52" s="136">
        <f t="shared" si="130"/>
        <v>0</v>
      </c>
      <c r="DE52" s="134">
        <v>35</v>
      </c>
      <c r="DG52" s="136">
        <f t="shared" si="131"/>
        <v>0</v>
      </c>
      <c r="DH52" s="134">
        <v>35</v>
      </c>
      <c r="DJ52" s="136">
        <f t="shared" si="132"/>
        <v>0</v>
      </c>
      <c r="DK52" s="134">
        <v>35</v>
      </c>
      <c r="DM52" s="136">
        <f t="shared" si="133"/>
        <v>0</v>
      </c>
      <c r="DN52" s="134">
        <v>35</v>
      </c>
      <c r="DP52" s="136">
        <f t="shared" si="134"/>
        <v>0</v>
      </c>
      <c r="DQ52" s="134">
        <v>35</v>
      </c>
      <c r="DS52" s="136">
        <f t="shared" si="135"/>
        <v>0</v>
      </c>
      <c r="DT52" s="134">
        <v>35</v>
      </c>
      <c r="DV52" s="136">
        <f t="shared" si="136"/>
        <v>0</v>
      </c>
      <c r="DW52" s="134">
        <v>35</v>
      </c>
      <c r="DY52" s="136">
        <f t="shared" si="137"/>
        <v>0</v>
      </c>
      <c r="DZ52" s="134">
        <v>35</v>
      </c>
      <c r="EB52" s="136">
        <f t="shared" si="138"/>
        <v>0</v>
      </c>
      <c r="EC52" s="134">
        <v>35</v>
      </c>
      <c r="EE52" s="136">
        <f t="shared" si="139"/>
        <v>0</v>
      </c>
      <c r="EF52" s="134">
        <v>35</v>
      </c>
      <c r="EH52" s="136">
        <f t="shared" si="140"/>
        <v>0</v>
      </c>
      <c r="EI52" s="134">
        <v>35</v>
      </c>
      <c r="EK52" s="136">
        <f t="shared" si="141"/>
        <v>0</v>
      </c>
      <c r="EL52" s="134">
        <v>35</v>
      </c>
      <c r="EN52" s="136">
        <f t="shared" si="142"/>
        <v>0</v>
      </c>
      <c r="EO52" s="134">
        <v>35</v>
      </c>
      <c r="EQ52" s="136">
        <f t="shared" si="143"/>
        <v>0</v>
      </c>
      <c r="ER52" s="134">
        <v>35</v>
      </c>
      <c r="ET52" s="136">
        <f t="shared" si="144"/>
        <v>0</v>
      </c>
      <c r="EU52" s="134">
        <v>35</v>
      </c>
      <c r="EW52" s="136">
        <f t="shared" si="145"/>
        <v>0</v>
      </c>
      <c r="EX52" s="134">
        <v>35</v>
      </c>
      <c r="EZ52" s="136">
        <f t="shared" si="146"/>
        <v>0</v>
      </c>
      <c r="FA52" s="134">
        <v>35</v>
      </c>
      <c r="FC52" s="136">
        <f t="shared" si="147"/>
        <v>0</v>
      </c>
      <c r="FD52" s="134">
        <v>35</v>
      </c>
      <c r="FF52" s="136">
        <f t="shared" si="148"/>
        <v>0</v>
      </c>
      <c r="FG52" s="134">
        <v>35</v>
      </c>
      <c r="FI52" s="136">
        <f t="shared" si="149"/>
        <v>0</v>
      </c>
      <c r="FJ52" s="134">
        <v>35</v>
      </c>
      <c r="FL52" s="136">
        <f t="shared" si="150"/>
        <v>0</v>
      </c>
      <c r="FM52" s="134">
        <v>35</v>
      </c>
      <c r="FO52" s="136">
        <f t="shared" si="151"/>
        <v>0</v>
      </c>
      <c r="FP52" s="134">
        <v>35</v>
      </c>
      <c r="FR52" s="136">
        <f t="shared" si="152"/>
        <v>0</v>
      </c>
      <c r="FS52" s="134">
        <v>35</v>
      </c>
      <c r="FU52" s="136">
        <f t="shared" si="153"/>
        <v>0</v>
      </c>
      <c r="FV52" s="134">
        <v>35</v>
      </c>
      <c r="FX52" s="136">
        <f t="shared" si="154"/>
        <v>0</v>
      </c>
      <c r="FY52" s="134">
        <v>35</v>
      </c>
      <c r="GA52" s="136">
        <f t="shared" si="155"/>
        <v>0</v>
      </c>
      <c r="GB52" s="134">
        <v>35</v>
      </c>
      <c r="GD52" s="136">
        <f t="shared" si="156"/>
        <v>0</v>
      </c>
      <c r="GE52" s="134">
        <v>35</v>
      </c>
      <c r="GG52" s="136">
        <f t="shared" si="157"/>
        <v>0</v>
      </c>
      <c r="GH52" s="134">
        <v>35</v>
      </c>
      <c r="GJ52" s="136">
        <f t="shared" si="158"/>
        <v>0</v>
      </c>
      <c r="GK52" s="134">
        <v>35</v>
      </c>
      <c r="GM52" s="136">
        <f t="shared" si="159"/>
        <v>0</v>
      </c>
      <c r="GN52" s="134">
        <v>35</v>
      </c>
    </row>
    <row r="53" spans="1:207" s="61" customFormat="1" x14ac:dyDescent="0.25">
      <c r="A53" s="99">
        <f t="shared" si="32"/>
        <v>0</v>
      </c>
      <c r="B53" s="99">
        <f t="shared" si="33"/>
        <v>0</v>
      </c>
      <c r="C53" s="57">
        <v>36</v>
      </c>
      <c r="D53" s="98">
        <f t="shared" si="35"/>
        <v>0</v>
      </c>
      <c r="E53" s="58">
        <f t="shared" si="127"/>
        <v>0</v>
      </c>
      <c r="F53" s="58"/>
      <c r="G53" s="59">
        <f t="shared" si="36"/>
        <v>0</v>
      </c>
      <c r="H53" s="60">
        <f t="shared" si="34"/>
        <v>0</v>
      </c>
      <c r="I53" s="58">
        <f t="shared" si="95"/>
        <v>40</v>
      </c>
      <c r="J53" s="58">
        <f t="shared" si="37"/>
        <v>0</v>
      </c>
      <c r="K53" s="58">
        <f t="shared" si="38"/>
        <v>0</v>
      </c>
      <c r="L53" s="58">
        <f t="shared" si="96"/>
        <v>25</v>
      </c>
      <c r="M53" s="59">
        <f t="shared" si="39"/>
        <v>0</v>
      </c>
      <c r="N53" s="60">
        <f t="shared" si="40"/>
        <v>0</v>
      </c>
      <c r="O53" s="58">
        <f t="shared" si="97"/>
        <v>0</v>
      </c>
      <c r="P53" s="58">
        <f t="shared" si="41"/>
        <v>0</v>
      </c>
      <c r="Q53" s="58">
        <f t="shared" si="42"/>
        <v>0</v>
      </c>
      <c r="R53" s="58">
        <f t="shared" si="98"/>
        <v>0</v>
      </c>
      <c r="S53" s="59">
        <f t="shared" si="43"/>
        <v>0</v>
      </c>
      <c r="T53" s="60">
        <f t="shared" si="99"/>
        <v>0</v>
      </c>
      <c r="U53" s="58">
        <f t="shared" si="100"/>
        <v>0</v>
      </c>
      <c r="V53" s="58">
        <f t="shared" si="44"/>
        <v>0</v>
      </c>
      <c r="W53" s="58">
        <f t="shared" si="45"/>
        <v>0</v>
      </c>
      <c r="X53" s="58">
        <f t="shared" si="101"/>
        <v>0</v>
      </c>
      <c r="Y53" s="59">
        <f t="shared" si="46"/>
        <v>0</v>
      </c>
      <c r="Z53" s="60">
        <f t="shared" si="47"/>
        <v>0</v>
      </c>
      <c r="AA53" s="58">
        <f t="shared" si="102"/>
        <v>0</v>
      </c>
      <c r="AB53" s="97"/>
      <c r="AC53" s="197">
        <f t="shared" si="48"/>
        <v>0</v>
      </c>
      <c r="AD53" s="197">
        <f t="shared" si="103"/>
        <v>0</v>
      </c>
      <c r="AE53" s="198">
        <f t="shared" si="49"/>
        <v>0</v>
      </c>
      <c r="AF53" s="199">
        <f t="shared" si="50"/>
        <v>0</v>
      </c>
      <c r="AG53" s="197">
        <f t="shared" si="104"/>
        <v>0</v>
      </c>
      <c r="AH53" s="197">
        <f t="shared" si="51"/>
        <v>0</v>
      </c>
      <c r="AI53" s="197">
        <f t="shared" si="52"/>
        <v>0</v>
      </c>
      <c r="AJ53" s="197">
        <f t="shared" si="105"/>
        <v>0</v>
      </c>
      <c r="AK53" s="198">
        <f t="shared" si="53"/>
        <v>0</v>
      </c>
      <c r="AL53" s="199">
        <f t="shared" si="54"/>
        <v>0</v>
      </c>
      <c r="AM53" s="197">
        <f t="shared" si="106"/>
        <v>0</v>
      </c>
      <c r="AN53" s="197">
        <f t="shared" si="55"/>
        <v>0</v>
      </c>
      <c r="AO53" s="197">
        <f t="shared" si="56"/>
        <v>0</v>
      </c>
      <c r="AP53" s="197">
        <f t="shared" si="107"/>
        <v>0</v>
      </c>
      <c r="AQ53" s="198">
        <f t="shared" si="57"/>
        <v>0</v>
      </c>
      <c r="AR53" s="199">
        <f t="shared" si="58"/>
        <v>0</v>
      </c>
      <c r="AS53" s="197">
        <f t="shared" si="108"/>
        <v>0</v>
      </c>
      <c r="AT53" s="197">
        <f t="shared" si="59"/>
        <v>0</v>
      </c>
      <c r="AU53" s="197">
        <f t="shared" si="60"/>
        <v>0</v>
      </c>
      <c r="AV53" s="197">
        <f t="shared" si="109"/>
        <v>0</v>
      </c>
      <c r="AW53" s="198">
        <f t="shared" si="61"/>
        <v>0</v>
      </c>
      <c r="AX53" s="199">
        <f t="shared" si="62"/>
        <v>0</v>
      </c>
      <c r="AY53" s="197">
        <f t="shared" si="110"/>
        <v>0</v>
      </c>
      <c r="AZ53" s="198">
        <f t="shared" si="63"/>
        <v>0</v>
      </c>
      <c r="BA53" s="199">
        <f t="shared" si="64"/>
        <v>0</v>
      </c>
      <c r="BB53" s="199">
        <f t="shared" si="111"/>
        <v>0</v>
      </c>
      <c r="BC53" s="198">
        <f t="shared" si="65"/>
        <v>0</v>
      </c>
      <c r="BD53" s="199">
        <f t="shared" si="66"/>
        <v>0</v>
      </c>
      <c r="BE53" s="199">
        <f t="shared" si="112"/>
        <v>0</v>
      </c>
      <c r="BF53" s="198">
        <f t="shared" si="67"/>
        <v>0</v>
      </c>
      <c r="BG53" s="199">
        <f t="shared" si="68"/>
        <v>0</v>
      </c>
      <c r="BH53" s="199">
        <f t="shared" si="113"/>
        <v>0</v>
      </c>
      <c r="BI53" s="198">
        <f t="shared" si="69"/>
        <v>0</v>
      </c>
      <c r="BJ53" s="199">
        <f t="shared" si="70"/>
        <v>0</v>
      </c>
      <c r="BK53" s="199">
        <f t="shared" si="114"/>
        <v>0</v>
      </c>
      <c r="BL53" s="198">
        <f t="shared" si="71"/>
        <v>0</v>
      </c>
      <c r="BM53" s="199">
        <f t="shared" si="72"/>
        <v>0</v>
      </c>
      <c r="BN53" s="199">
        <f t="shared" si="115"/>
        <v>0</v>
      </c>
      <c r="BO53" s="198">
        <f t="shared" si="73"/>
        <v>0</v>
      </c>
      <c r="BP53" s="199">
        <f t="shared" si="74"/>
        <v>0</v>
      </c>
      <c r="BQ53" s="199">
        <f t="shared" si="116"/>
        <v>0</v>
      </c>
      <c r="BR53" s="198">
        <f t="shared" si="75"/>
        <v>0</v>
      </c>
      <c r="BS53" s="199">
        <f t="shared" si="76"/>
        <v>0</v>
      </c>
      <c r="BT53" s="199">
        <f t="shared" si="117"/>
        <v>0</v>
      </c>
      <c r="BU53" s="198">
        <f t="shared" si="77"/>
        <v>0</v>
      </c>
      <c r="BV53" s="199">
        <f t="shared" si="78"/>
        <v>0</v>
      </c>
      <c r="BW53" s="199">
        <f t="shared" si="118"/>
        <v>0</v>
      </c>
      <c r="BX53" s="198">
        <f t="shared" si="79"/>
        <v>0</v>
      </c>
      <c r="BY53" s="199">
        <f t="shared" si="80"/>
        <v>0</v>
      </c>
      <c r="BZ53" s="199">
        <f t="shared" si="119"/>
        <v>0</v>
      </c>
      <c r="CA53" s="198">
        <f t="shared" si="81"/>
        <v>0</v>
      </c>
      <c r="CB53" s="199">
        <f t="shared" si="82"/>
        <v>0</v>
      </c>
      <c r="CC53" s="199">
        <f t="shared" si="120"/>
        <v>0</v>
      </c>
      <c r="CD53" s="198">
        <f t="shared" si="83"/>
        <v>0</v>
      </c>
      <c r="CE53" s="199">
        <f t="shared" si="84"/>
        <v>0</v>
      </c>
      <c r="CF53" s="199">
        <f t="shared" si="121"/>
        <v>0</v>
      </c>
      <c r="CG53" s="198">
        <f t="shared" si="85"/>
        <v>0</v>
      </c>
      <c r="CH53" s="199">
        <f t="shared" si="86"/>
        <v>0</v>
      </c>
      <c r="CI53" s="199">
        <f t="shared" si="122"/>
        <v>0</v>
      </c>
      <c r="CJ53" s="198">
        <f t="shared" si="87"/>
        <v>0</v>
      </c>
      <c r="CK53" s="199">
        <f t="shared" si="88"/>
        <v>0</v>
      </c>
      <c r="CL53" s="199">
        <f t="shared" si="123"/>
        <v>0</v>
      </c>
      <c r="CM53" s="198">
        <f t="shared" si="89"/>
        <v>0</v>
      </c>
      <c r="CN53" s="199">
        <f t="shared" si="90"/>
        <v>0</v>
      </c>
      <c r="CO53" s="199">
        <f t="shared" si="124"/>
        <v>0</v>
      </c>
      <c r="CP53" s="198">
        <f t="shared" si="91"/>
        <v>0</v>
      </c>
      <c r="CQ53" s="199">
        <f t="shared" si="92"/>
        <v>0</v>
      </c>
      <c r="CR53" s="199">
        <f t="shared" si="125"/>
        <v>0</v>
      </c>
      <c r="CS53" s="198">
        <f t="shared" si="93"/>
        <v>0</v>
      </c>
      <c r="CT53" s="199">
        <f t="shared" si="94"/>
        <v>0</v>
      </c>
      <c r="CU53" s="199">
        <f t="shared" si="126"/>
        <v>0</v>
      </c>
      <c r="CV53" s="97"/>
      <c r="CW53" s="97"/>
      <c r="CX53" s="136">
        <f t="shared" si="128"/>
        <v>0</v>
      </c>
      <c r="CY53" s="134">
        <v>36</v>
      </c>
      <c r="CZ53" s="134"/>
      <c r="DA53" s="136">
        <f t="shared" si="129"/>
        <v>0</v>
      </c>
      <c r="DB53" s="134">
        <v>36</v>
      </c>
      <c r="DC53" s="134"/>
      <c r="DD53" s="136">
        <f t="shared" si="130"/>
        <v>0</v>
      </c>
      <c r="DE53" s="134">
        <v>36</v>
      </c>
      <c r="DF53" s="134"/>
      <c r="DG53" s="136">
        <f t="shared" si="131"/>
        <v>0</v>
      </c>
      <c r="DH53" s="134">
        <v>36</v>
      </c>
      <c r="DI53" s="134"/>
      <c r="DJ53" s="136">
        <f t="shared" si="132"/>
        <v>0</v>
      </c>
      <c r="DK53" s="134">
        <v>36</v>
      </c>
      <c r="DL53" s="134"/>
      <c r="DM53" s="136">
        <f t="shared" si="133"/>
        <v>0</v>
      </c>
      <c r="DN53" s="134">
        <v>36</v>
      </c>
      <c r="DO53" s="134"/>
      <c r="DP53" s="136">
        <f t="shared" si="134"/>
        <v>0</v>
      </c>
      <c r="DQ53" s="134">
        <v>36</v>
      </c>
      <c r="DR53" s="134"/>
      <c r="DS53" s="136">
        <f t="shared" si="135"/>
        <v>0</v>
      </c>
      <c r="DT53" s="134">
        <v>36</v>
      </c>
      <c r="DU53" s="134"/>
      <c r="DV53" s="136">
        <f t="shared" si="136"/>
        <v>0</v>
      </c>
      <c r="DW53" s="134">
        <v>36</v>
      </c>
      <c r="DX53" s="134"/>
      <c r="DY53" s="136">
        <f t="shared" si="137"/>
        <v>0</v>
      </c>
      <c r="DZ53" s="134">
        <v>36</v>
      </c>
      <c r="EA53" s="134"/>
      <c r="EB53" s="136">
        <f t="shared" si="138"/>
        <v>0</v>
      </c>
      <c r="EC53" s="134">
        <v>36</v>
      </c>
      <c r="ED53" s="134"/>
      <c r="EE53" s="136">
        <f t="shared" si="139"/>
        <v>0</v>
      </c>
      <c r="EF53" s="134">
        <v>36</v>
      </c>
      <c r="EG53" s="134"/>
      <c r="EH53" s="136">
        <f t="shared" si="140"/>
        <v>0</v>
      </c>
      <c r="EI53" s="134">
        <v>36</v>
      </c>
      <c r="EJ53" s="134"/>
      <c r="EK53" s="136">
        <f t="shared" si="141"/>
        <v>0</v>
      </c>
      <c r="EL53" s="134">
        <v>36</v>
      </c>
      <c r="EM53" s="134"/>
      <c r="EN53" s="136">
        <f t="shared" si="142"/>
        <v>0</v>
      </c>
      <c r="EO53" s="134">
        <v>36</v>
      </c>
      <c r="EP53" s="134"/>
      <c r="EQ53" s="136">
        <f t="shared" si="143"/>
        <v>0</v>
      </c>
      <c r="ER53" s="134">
        <v>36</v>
      </c>
      <c r="ES53" s="134"/>
      <c r="ET53" s="136">
        <f t="shared" si="144"/>
        <v>0</v>
      </c>
      <c r="EU53" s="134">
        <v>36</v>
      </c>
      <c r="EV53" s="134"/>
      <c r="EW53" s="136">
        <f t="shared" si="145"/>
        <v>0</v>
      </c>
      <c r="EX53" s="134">
        <v>36</v>
      </c>
      <c r="EY53" s="134"/>
      <c r="EZ53" s="136">
        <f t="shared" si="146"/>
        <v>0</v>
      </c>
      <c r="FA53" s="134">
        <v>36</v>
      </c>
      <c r="FB53" s="134"/>
      <c r="FC53" s="136">
        <f t="shared" si="147"/>
        <v>0</v>
      </c>
      <c r="FD53" s="134">
        <v>36</v>
      </c>
      <c r="FE53" s="134"/>
      <c r="FF53" s="136">
        <f t="shared" si="148"/>
        <v>0</v>
      </c>
      <c r="FG53" s="134">
        <v>36</v>
      </c>
      <c r="FH53" s="134"/>
      <c r="FI53" s="136">
        <f t="shared" si="149"/>
        <v>0</v>
      </c>
      <c r="FJ53" s="134">
        <v>36</v>
      </c>
      <c r="FK53" s="134"/>
      <c r="FL53" s="136">
        <f t="shared" si="150"/>
        <v>0</v>
      </c>
      <c r="FM53" s="134">
        <v>36</v>
      </c>
      <c r="FN53" s="134"/>
      <c r="FO53" s="136">
        <f t="shared" si="151"/>
        <v>0</v>
      </c>
      <c r="FP53" s="134">
        <v>36</v>
      </c>
      <c r="FQ53" s="134"/>
      <c r="FR53" s="136">
        <f t="shared" si="152"/>
        <v>0</v>
      </c>
      <c r="FS53" s="134">
        <v>36</v>
      </c>
      <c r="FT53" s="134"/>
      <c r="FU53" s="136">
        <f t="shared" si="153"/>
        <v>0</v>
      </c>
      <c r="FV53" s="134">
        <v>36</v>
      </c>
      <c r="FW53" s="134"/>
      <c r="FX53" s="136">
        <f t="shared" si="154"/>
        <v>0</v>
      </c>
      <c r="FY53" s="134">
        <v>36</v>
      </c>
      <c r="FZ53" s="134"/>
      <c r="GA53" s="136">
        <f t="shared" si="155"/>
        <v>0</v>
      </c>
      <c r="GB53" s="134">
        <v>36</v>
      </c>
      <c r="GC53" s="134"/>
      <c r="GD53" s="136">
        <f t="shared" si="156"/>
        <v>0</v>
      </c>
      <c r="GE53" s="134">
        <v>36</v>
      </c>
      <c r="GF53" s="134"/>
      <c r="GG53" s="136">
        <f t="shared" si="157"/>
        <v>0</v>
      </c>
      <c r="GH53" s="134">
        <v>36</v>
      </c>
      <c r="GI53" s="134"/>
      <c r="GJ53" s="136">
        <f t="shared" si="158"/>
        <v>0</v>
      </c>
      <c r="GK53" s="134">
        <v>36</v>
      </c>
      <c r="GL53" s="134"/>
      <c r="GM53" s="136">
        <f t="shared" si="159"/>
        <v>0</v>
      </c>
      <c r="GN53" s="134">
        <v>36</v>
      </c>
      <c r="GO53" s="134"/>
      <c r="GP53" s="134"/>
      <c r="GQ53" s="134"/>
      <c r="GR53" s="134"/>
      <c r="GS53" s="134"/>
      <c r="GT53" s="134"/>
      <c r="GU53" s="134"/>
      <c r="GV53" s="134"/>
      <c r="GW53" s="134"/>
      <c r="GX53" s="134"/>
      <c r="GY53" s="134"/>
    </row>
    <row r="54" spans="1:207" x14ac:dyDescent="0.25">
      <c r="A54" s="99">
        <f t="shared" si="32"/>
        <v>0</v>
      </c>
      <c r="B54" s="99">
        <f t="shared" si="33"/>
        <v>0</v>
      </c>
      <c r="C54" s="53">
        <v>37</v>
      </c>
      <c r="D54" s="54">
        <f t="shared" si="35"/>
        <v>0</v>
      </c>
      <c r="E54" s="3">
        <f t="shared" si="127"/>
        <v>0</v>
      </c>
      <c r="F54" s="3"/>
      <c r="G54" s="55">
        <f t="shared" si="36"/>
        <v>0</v>
      </c>
      <c r="H54" s="56">
        <f t="shared" si="34"/>
        <v>0</v>
      </c>
      <c r="I54" s="3">
        <f t="shared" si="95"/>
        <v>40</v>
      </c>
      <c r="J54" s="3">
        <f t="shared" si="37"/>
        <v>0</v>
      </c>
      <c r="K54" s="3">
        <f t="shared" si="38"/>
        <v>0</v>
      </c>
      <c r="L54" s="3">
        <f t="shared" si="96"/>
        <v>25</v>
      </c>
      <c r="M54" s="55">
        <f t="shared" si="39"/>
        <v>0</v>
      </c>
      <c r="N54" s="56">
        <f t="shared" si="40"/>
        <v>0</v>
      </c>
      <c r="O54" s="3">
        <f t="shared" si="97"/>
        <v>0</v>
      </c>
      <c r="P54" s="3">
        <f t="shared" si="41"/>
        <v>0</v>
      </c>
      <c r="Q54" s="3">
        <f t="shared" si="42"/>
        <v>0</v>
      </c>
      <c r="R54" s="3">
        <f t="shared" si="98"/>
        <v>0</v>
      </c>
      <c r="S54" s="55">
        <f t="shared" si="43"/>
        <v>0</v>
      </c>
      <c r="T54" s="56">
        <f t="shared" si="99"/>
        <v>0</v>
      </c>
      <c r="U54" s="3">
        <f t="shared" si="100"/>
        <v>0</v>
      </c>
      <c r="V54" s="3">
        <f t="shared" si="44"/>
        <v>0</v>
      </c>
      <c r="W54" s="3">
        <f t="shared" si="45"/>
        <v>0</v>
      </c>
      <c r="X54" s="3">
        <f t="shared" si="101"/>
        <v>0</v>
      </c>
      <c r="Y54" s="55">
        <f t="shared" si="46"/>
        <v>0</v>
      </c>
      <c r="Z54" s="56">
        <f t="shared" si="47"/>
        <v>0</v>
      </c>
      <c r="AA54" s="3">
        <f t="shared" si="102"/>
        <v>0</v>
      </c>
      <c r="AC54" s="82">
        <f t="shared" si="48"/>
        <v>0</v>
      </c>
      <c r="AD54" s="82">
        <f t="shared" si="103"/>
        <v>0</v>
      </c>
      <c r="AE54" s="196">
        <f t="shared" si="49"/>
        <v>0</v>
      </c>
      <c r="AF54" s="188">
        <f t="shared" si="50"/>
        <v>0</v>
      </c>
      <c r="AG54" s="82">
        <f t="shared" si="104"/>
        <v>0</v>
      </c>
      <c r="AH54" s="82">
        <f t="shared" si="51"/>
        <v>0</v>
      </c>
      <c r="AI54" s="82">
        <f t="shared" si="52"/>
        <v>0</v>
      </c>
      <c r="AJ54" s="82">
        <f t="shared" si="105"/>
        <v>0</v>
      </c>
      <c r="AK54" s="196">
        <f t="shared" si="53"/>
        <v>0</v>
      </c>
      <c r="AL54" s="188">
        <f t="shared" si="54"/>
        <v>0</v>
      </c>
      <c r="AM54" s="82">
        <f t="shared" si="106"/>
        <v>0</v>
      </c>
      <c r="AN54" s="82">
        <f t="shared" si="55"/>
        <v>0</v>
      </c>
      <c r="AO54" s="82">
        <f t="shared" si="56"/>
        <v>0</v>
      </c>
      <c r="AP54" s="82">
        <f t="shared" si="107"/>
        <v>0</v>
      </c>
      <c r="AQ54" s="196">
        <f t="shared" si="57"/>
        <v>0</v>
      </c>
      <c r="AR54" s="188">
        <f t="shared" si="58"/>
        <v>0</v>
      </c>
      <c r="AS54" s="82">
        <f t="shared" si="108"/>
        <v>0</v>
      </c>
      <c r="AT54" s="82">
        <f t="shared" si="59"/>
        <v>0</v>
      </c>
      <c r="AU54" s="82">
        <f t="shared" si="60"/>
        <v>0</v>
      </c>
      <c r="AV54" s="82">
        <f t="shared" si="109"/>
        <v>0</v>
      </c>
      <c r="AW54" s="196">
        <f t="shared" si="61"/>
        <v>0</v>
      </c>
      <c r="AX54" s="188">
        <f t="shared" si="62"/>
        <v>0</v>
      </c>
      <c r="AY54" s="82">
        <f t="shared" si="110"/>
        <v>0</v>
      </c>
      <c r="AZ54" s="196">
        <f t="shared" si="63"/>
        <v>0</v>
      </c>
      <c r="BA54" s="188">
        <f t="shared" si="64"/>
        <v>0</v>
      </c>
      <c r="BB54" s="188">
        <f t="shared" si="111"/>
        <v>0</v>
      </c>
      <c r="BC54" s="196">
        <f t="shared" si="65"/>
        <v>0</v>
      </c>
      <c r="BD54" s="188">
        <f t="shared" si="66"/>
        <v>0</v>
      </c>
      <c r="BE54" s="188">
        <f t="shared" si="112"/>
        <v>0</v>
      </c>
      <c r="BF54" s="196">
        <f t="shared" si="67"/>
        <v>0</v>
      </c>
      <c r="BG54" s="188">
        <f t="shared" si="68"/>
        <v>0</v>
      </c>
      <c r="BH54" s="188">
        <f t="shared" si="113"/>
        <v>0</v>
      </c>
      <c r="BI54" s="196">
        <f t="shared" si="69"/>
        <v>0</v>
      </c>
      <c r="BJ54" s="188">
        <f t="shared" si="70"/>
        <v>0</v>
      </c>
      <c r="BK54" s="188">
        <f t="shared" si="114"/>
        <v>0</v>
      </c>
      <c r="BL54" s="196">
        <f t="shared" si="71"/>
        <v>0</v>
      </c>
      <c r="BM54" s="188">
        <f t="shared" si="72"/>
        <v>0</v>
      </c>
      <c r="BN54" s="188">
        <f t="shared" si="115"/>
        <v>0</v>
      </c>
      <c r="BO54" s="196">
        <f t="shared" si="73"/>
        <v>0</v>
      </c>
      <c r="BP54" s="188">
        <f t="shared" si="74"/>
        <v>0</v>
      </c>
      <c r="BQ54" s="188">
        <f t="shared" si="116"/>
        <v>0</v>
      </c>
      <c r="BR54" s="196">
        <f t="shared" si="75"/>
        <v>0</v>
      </c>
      <c r="BS54" s="188">
        <f t="shared" si="76"/>
        <v>0</v>
      </c>
      <c r="BT54" s="188">
        <f t="shared" si="117"/>
        <v>0</v>
      </c>
      <c r="BU54" s="196">
        <f t="shared" si="77"/>
        <v>0</v>
      </c>
      <c r="BV54" s="188">
        <f t="shared" si="78"/>
        <v>0</v>
      </c>
      <c r="BW54" s="188">
        <f t="shared" si="118"/>
        <v>0</v>
      </c>
      <c r="BX54" s="196">
        <f t="shared" si="79"/>
        <v>0</v>
      </c>
      <c r="BY54" s="188">
        <f t="shared" si="80"/>
        <v>0</v>
      </c>
      <c r="BZ54" s="188">
        <f t="shared" si="119"/>
        <v>0</v>
      </c>
      <c r="CA54" s="196">
        <f t="shared" si="81"/>
        <v>0</v>
      </c>
      <c r="CB54" s="188">
        <f t="shared" si="82"/>
        <v>0</v>
      </c>
      <c r="CC54" s="188">
        <f t="shared" si="120"/>
        <v>0</v>
      </c>
      <c r="CD54" s="196">
        <f t="shared" si="83"/>
        <v>0</v>
      </c>
      <c r="CE54" s="188">
        <f t="shared" si="84"/>
        <v>0</v>
      </c>
      <c r="CF54" s="188">
        <f t="shared" si="121"/>
        <v>0</v>
      </c>
      <c r="CG54" s="196">
        <f t="shared" si="85"/>
        <v>0</v>
      </c>
      <c r="CH54" s="188">
        <f t="shared" si="86"/>
        <v>0</v>
      </c>
      <c r="CI54" s="188">
        <f t="shared" si="122"/>
        <v>0</v>
      </c>
      <c r="CJ54" s="196">
        <f t="shared" si="87"/>
        <v>0</v>
      </c>
      <c r="CK54" s="188">
        <f t="shared" si="88"/>
        <v>0</v>
      </c>
      <c r="CL54" s="188">
        <f t="shared" si="123"/>
        <v>0</v>
      </c>
      <c r="CM54" s="196">
        <f t="shared" si="89"/>
        <v>0</v>
      </c>
      <c r="CN54" s="188">
        <f t="shared" si="90"/>
        <v>0</v>
      </c>
      <c r="CO54" s="188">
        <f t="shared" si="124"/>
        <v>0</v>
      </c>
      <c r="CP54" s="196">
        <f t="shared" si="91"/>
        <v>0</v>
      </c>
      <c r="CQ54" s="188">
        <f t="shared" si="92"/>
        <v>0</v>
      </c>
      <c r="CR54" s="188">
        <f t="shared" si="125"/>
        <v>0</v>
      </c>
      <c r="CS54" s="196">
        <f t="shared" si="93"/>
        <v>0</v>
      </c>
      <c r="CT54" s="188">
        <f t="shared" si="94"/>
        <v>0</v>
      </c>
      <c r="CU54" s="188">
        <f t="shared" si="126"/>
        <v>0</v>
      </c>
      <c r="CW54" s="80"/>
      <c r="CX54" s="136">
        <f t="shared" si="128"/>
        <v>0</v>
      </c>
      <c r="CY54" s="134">
        <v>37</v>
      </c>
      <c r="DA54" s="136">
        <f t="shared" si="129"/>
        <v>0</v>
      </c>
      <c r="DB54" s="134">
        <v>37</v>
      </c>
      <c r="DD54" s="136">
        <f t="shared" si="130"/>
        <v>0</v>
      </c>
      <c r="DE54" s="134">
        <v>37</v>
      </c>
      <c r="DG54" s="136">
        <f t="shared" si="131"/>
        <v>0</v>
      </c>
      <c r="DH54" s="134">
        <v>37</v>
      </c>
      <c r="DJ54" s="136">
        <f t="shared" si="132"/>
        <v>0</v>
      </c>
      <c r="DK54" s="134">
        <v>37</v>
      </c>
      <c r="DM54" s="136">
        <f t="shared" si="133"/>
        <v>0</v>
      </c>
      <c r="DN54" s="134">
        <v>37</v>
      </c>
      <c r="DP54" s="136">
        <f t="shared" si="134"/>
        <v>0</v>
      </c>
      <c r="DQ54" s="134">
        <v>37</v>
      </c>
      <c r="DS54" s="136">
        <f t="shared" si="135"/>
        <v>0</v>
      </c>
      <c r="DT54" s="134">
        <v>37</v>
      </c>
      <c r="DV54" s="136">
        <f t="shared" si="136"/>
        <v>0</v>
      </c>
      <c r="DW54" s="134">
        <v>37</v>
      </c>
      <c r="DY54" s="136">
        <f t="shared" si="137"/>
        <v>0</v>
      </c>
      <c r="DZ54" s="134">
        <v>37</v>
      </c>
      <c r="EB54" s="136">
        <f t="shared" si="138"/>
        <v>0</v>
      </c>
      <c r="EC54" s="134">
        <v>37</v>
      </c>
      <c r="EE54" s="136">
        <f t="shared" si="139"/>
        <v>0</v>
      </c>
      <c r="EF54" s="134">
        <v>37</v>
      </c>
      <c r="EH54" s="136">
        <f t="shared" si="140"/>
        <v>0</v>
      </c>
      <c r="EI54" s="134">
        <v>37</v>
      </c>
      <c r="EK54" s="136">
        <f t="shared" si="141"/>
        <v>0</v>
      </c>
      <c r="EL54" s="134">
        <v>37</v>
      </c>
      <c r="EN54" s="136">
        <f t="shared" si="142"/>
        <v>0</v>
      </c>
      <c r="EO54" s="134">
        <v>37</v>
      </c>
      <c r="EQ54" s="136">
        <f t="shared" si="143"/>
        <v>0</v>
      </c>
      <c r="ER54" s="134">
        <v>37</v>
      </c>
      <c r="ET54" s="136">
        <f t="shared" si="144"/>
        <v>0</v>
      </c>
      <c r="EU54" s="134">
        <v>37</v>
      </c>
      <c r="EW54" s="136">
        <f t="shared" si="145"/>
        <v>0</v>
      </c>
      <c r="EX54" s="134">
        <v>37</v>
      </c>
      <c r="EZ54" s="136">
        <f t="shared" si="146"/>
        <v>0</v>
      </c>
      <c r="FA54" s="134">
        <v>37</v>
      </c>
      <c r="FC54" s="136">
        <f t="shared" si="147"/>
        <v>0</v>
      </c>
      <c r="FD54" s="134">
        <v>37</v>
      </c>
      <c r="FF54" s="136">
        <f t="shared" si="148"/>
        <v>0</v>
      </c>
      <c r="FG54" s="134">
        <v>37</v>
      </c>
      <c r="FI54" s="136">
        <f t="shared" si="149"/>
        <v>0</v>
      </c>
      <c r="FJ54" s="134">
        <v>37</v>
      </c>
      <c r="FL54" s="136">
        <f t="shared" si="150"/>
        <v>0</v>
      </c>
      <c r="FM54" s="134">
        <v>37</v>
      </c>
      <c r="FO54" s="136">
        <f t="shared" si="151"/>
        <v>0</v>
      </c>
      <c r="FP54" s="134">
        <v>37</v>
      </c>
      <c r="FR54" s="136">
        <f t="shared" si="152"/>
        <v>0</v>
      </c>
      <c r="FS54" s="134">
        <v>37</v>
      </c>
      <c r="FU54" s="136">
        <f t="shared" si="153"/>
        <v>0</v>
      </c>
      <c r="FV54" s="134">
        <v>37</v>
      </c>
      <c r="FX54" s="136">
        <f t="shared" si="154"/>
        <v>0</v>
      </c>
      <c r="FY54" s="134">
        <v>37</v>
      </c>
      <c r="GA54" s="136">
        <f t="shared" si="155"/>
        <v>0</v>
      </c>
      <c r="GB54" s="134">
        <v>37</v>
      </c>
      <c r="GD54" s="136">
        <f t="shared" si="156"/>
        <v>0</v>
      </c>
      <c r="GE54" s="134">
        <v>37</v>
      </c>
      <c r="GG54" s="136">
        <f t="shared" si="157"/>
        <v>0</v>
      </c>
      <c r="GH54" s="134">
        <v>37</v>
      </c>
      <c r="GJ54" s="136">
        <f t="shared" si="158"/>
        <v>0</v>
      </c>
      <c r="GK54" s="134">
        <v>37</v>
      </c>
      <c r="GM54" s="136">
        <f t="shared" si="159"/>
        <v>0</v>
      </c>
      <c r="GN54" s="134">
        <v>37</v>
      </c>
    </row>
    <row r="55" spans="1:207" x14ac:dyDescent="0.25">
      <c r="A55" s="99">
        <f t="shared" si="32"/>
        <v>0</v>
      </c>
      <c r="B55" s="99">
        <f t="shared" si="33"/>
        <v>0</v>
      </c>
      <c r="C55" s="53">
        <v>38</v>
      </c>
      <c r="D55" s="54">
        <f t="shared" si="35"/>
        <v>0</v>
      </c>
      <c r="E55" s="3">
        <f t="shared" si="127"/>
        <v>0</v>
      </c>
      <c r="F55" s="3"/>
      <c r="G55" s="55">
        <f t="shared" si="36"/>
        <v>0</v>
      </c>
      <c r="H55" s="56">
        <f t="shared" si="34"/>
        <v>0</v>
      </c>
      <c r="I55" s="3">
        <f t="shared" si="95"/>
        <v>40</v>
      </c>
      <c r="J55" s="3">
        <f t="shared" si="37"/>
        <v>0</v>
      </c>
      <c r="K55" s="3">
        <f t="shared" si="38"/>
        <v>0</v>
      </c>
      <c r="L55" s="3">
        <f t="shared" si="96"/>
        <v>25</v>
      </c>
      <c r="M55" s="55">
        <f t="shared" si="39"/>
        <v>0</v>
      </c>
      <c r="N55" s="56">
        <f t="shared" si="40"/>
        <v>0</v>
      </c>
      <c r="O55" s="3">
        <f t="shared" si="97"/>
        <v>0</v>
      </c>
      <c r="P55" s="3">
        <f t="shared" si="41"/>
        <v>0</v>
      </c>
      <c r="Q55" s="3">
        <f t="shared" si="42"/>
        <v>0</v>
      </c>
      <c r="R55" s="3">
        <f t="shared" si="98"/>
        <v>0</v>
      </c>
      <c r="S55" s="55">
        <f t="shared" si="43"/>
        <v>0</v>
      </c>
      <c r="T55" s="56">
        <f t="shared" si="99"/>
        <v>0</v>
      </c>
      <c r="U55" s="3">
        <f t="shared" si="100"/>
        <v>0</v>
      </c>
      <c r="V55" s="3">
        <f t="shared" si="44"/>
        <v>0</v>
      </c>
      <c r="W55" s="3">
        <f t="shared" si="45"/>
        <v>0</v>
      </c>
      <c r="X55" s="3">
        <f t="shared" si="101"/>
        <v>0</v>
      </c>
      <c r="Y55" s="55">
        <f t="shared" si="46"/>
        <v>0</v>
      </c>
      <c r="Z55" s="56">
        <f t="shared" si="47"/>
        <v>0</v>
      </c>
      <c r="AA55" s="3">
        <f t="shared" si="102"/>
        <v>0</v>
      </c>
      <c r="AC55" s="82">
        <f t="shared" si="48"/>
        <v>0</v>
      </c>
      <c r="AD55" s="82">
        <f t="shared" si="103"/>
        <v>0</v>
      </c>
      <c r="AE55" s="196">
        <f t="shared" si="49"/>
        <v>0</v>
      </c>
      <c r="AF55" s="188">
        <f t="shared" si="50"/>
        <v>0</v>
      </c>
      <c r="AG55" s="82">
        <f t="shared" si="104"/>
        <v>0</v>
      </c>
      <c r="AH55" s="82">
        <f t="shared" si="51"/>
        <v>0</v>
      </c>
      <c r="AI55" s="82">
        <f t="shared" si="52"/>
        <v>0</v>
      </c>
      <c r="AJ55" s="82">
        <f t="shared" si="105"/>
        <v>0</v>
      </c>
      <c r="AK55" s="196">
        <f t="shared" si="53"/>
        <v>0</v>
      </c>
      <c r="AL55" s="188">
        <f t="shared" si="54"/>
        <v>0</v>
      </c>
      <c r="AM55" s="82">
        <f t="shared" si="106"/>
        <v>0</v>
      </c>
      <c r="AN55" s="82">
        <f t="shared" si="55"/>
        <v>0</v>
      </c>
      <c r="AO55" s="82">
        <f t="shared" si="56"/>
        <v>0</v>
      </c>
      <c r="AP55" s="82">
        <f t="shared" si="107"/>
        <v>0</v>
      </c>
      <c r="AQ55" s="196">
        <f t="shared" si="57"/>
        <v>0</v>
      </c>
      <c r="AR55" s="188">
        <f t="shared" si="58"/>
        <v>0</v>
      </c>
      <c r="AS55" s="82">
        <f t="shared" si="108"/>
        <v>0</v>
      </c>
      <c r="AT55" s="82">
        <f t="shared" si="59"/>
        <v>0</v>
      </c>
      <c r="AU55" s="82">
        <f t="shared" si="60"/>
        <v>0</v>
      </c>
      <c r="AV55" s="82">
        <f t="shared" si="109"/>
        <v>0</v>
      </c>
      <c r="AW55" s="196">
        <f t="shared" si="61"/>
        <v>0</v>
      </c>
      <c r="AX55" s="188">
        <f t="shared" si="62"/>
        <v>0</v>
      </c>
      <c r="AY55" s="82">
        <f t="shared" si="110"/>
        <v>0</v>
      </c>
      <c r="AZ55" s="196">
        <f t="shared" si="63"/>
        <v>0</v>
      </c>
      <c r="BA55" s="188">
        <f t="shared" si="64"/>
        <v>0</v>
      </c>
      <c r="BB55" s="188">
        <f t="shared" si="111"/>
        <v>0</v>
      </c>
      <c r="BC55" s="196">
        <f t="shared" si="65"/>
        <v>0</v>
      </c>
      <c r="BD55" s="188">
        <f t="shared" si="66"/>
        <v>0</v>
      </c>
      <c r="BE55" s="188">
        <f t="shared" si="112"/>
        <v>0</v>
      </c>
      <c r="BF55" s="196">
        <f t="shared" si="67"/>
        <v>0</v>
      </c>
      <c r="BG55" s="188">
        <f t="shared" si="68"/>
        <v>0</v>
      </c>
      <c r="BH55" s="188">
        <f t="shared" si="113"/>
        <v>0</v>
      </c>
      <c r="BI55" s="196">
        <f t="shared" si="69"/>
        <v>0</v>
      </c>
      <c r="BJ55" s="188">
        <f t="shared" si="70"/>
        <v>0</v>
      </c>
      <c r="BK55" s="188">
        <f t="shared" si="114"/>
        <v>0</v>
      </c>
      <c r="BL55" s="196">
        <f t="shared" si="71"/>
        <v>0</v>
      </c>
      <c r="BM55" s="188">
        <f t="shared" si="72"/>
        <v>0</v>
      </c>
      <c r="BN55" s="188">
        <f t="shared" si="115"/>
        <v>0</v>
      </c>
      <c r="BO55" s="196">
        <f t="shared" si="73"/>
        <v>0</v>
      </c>
      <c r="BP55" s="188">
        <f t="shared" si="74"/>
        <v>0</v>
      </c>
      <c r="BQ55" s="188">
        <f t="shared" si="116"/>
        <v>0</v>
      </c>
      <c r="BR55" s="196">
        <f t="shared" si="75"/>
        <v>0</v>
      </c>
      <c r="BS55" s="188">
        <f t="shared" si="76"/>
        <v>0</v>
      </c>
      <c r="BT55" s="188">
        <f t="shared" si="117"/>
        <v>0</v>
      </c>
      <c r="BU55" s="196">
        <f t="shared" si="77"/>
        <v>0</v>
      </c>
      <c r="BV55" s="188">
        <f t="shared" si="78"/>
        <v>0</v>
      </c>
      <c r="BW55" s="188">
        <f t="shared" si="118"/>
        <v>0</v>
      </c>
      <c r="BX55" s="196">
        <f t="shared" si="79"/>
        <v>0</v>
      </c>
      <c r="BY55" s="188">
        <f t="shared" si="80"/>
        <v>0</v>
      </c>
      <c r="BZ55" s="188">
        <f t="shared" si="119"/>
        <v>0</v>
      </c>
      <c r="CA55" s="196">
        <f t="shared" si="81"/>
        <v>0</v>
      </c>
      <c r="CB55" s="188">
        <f t="shared" si="82"/>
        <v>0</v>
      </c>
      <c r="CC55" s="188">
        <f t="shared" si="120"/>
        <v>0</v>
      </c>
      <c r="CD55" s="196">
        <f t="shared" si="83"/>
        <v>0</v>
      </c>
      <c r="CE55" s="188">
        <f t="shared" si="84"/>
        <v>0</v>
      </c>
      <c r="CF55" s="188">
        <f t="shared" si="121"/>
        <v>0</v>
      </c>
      <c r="CG55" s="196">
        <f t="shared" si="85"/>
        <v>0</v>
      </c>
      <c r="CH55" s="188">
        <f t="shared" si="86"/>
        <v>0</v>
      </c>
      <c r="CI55" s="188">
        <f t="shared" si="122"/>
        <v>0</v>
      </c>
      <c r="CJ55" s="196">
        <f t="shared" si="87"/>
        <v>0</v>
      </c>
      <c r="CK55" s="188">
        <f t="shared" si="88"/>
        <v>0</v>
      </c>
      <c r="CL55" s="188">
        <f t="shared" si="123"/>
        <v>0</v>
      </c>
      <c r="CM55" s="196">
        <f t="shared" si="89"/>
        <v>0</v>
      </c>
      <c r="CN55" s="188">
        <f t="shared" si="90"/>
        <v>0</v>
      </c>
      <c r="CO55" s="188">
        <f t="shared" si="124"/>
        <v>0</v>
      </c>
      <c r="CP55" s="196">
        <f t="shared" si="91"/>
        <v>0</v>
      </c>
      <c r="CQ55" s="188">
        <f t="shared" si="92"/>
        <v>0</v>
      </c>
      <c r="CR55" s="188">
        <f t="shared" si="125"/>
        <v>0</v>
      </c>
      <c r="CS55" s="196">
        <f t="shared" si="93"/>
        <v>0</v>
      </c>
      <c r="CT55" s="188">
        <f t="shared" si="94"/>
        <v>0</v>
      </c>
      <c r="CU55" s="188">
        <f t="shared" si="126"/>
        <v>0</v>
      </c>
      <c r="CW55" s="80"/>
      <c r="CX55" s="136">
        <f t="shared" si="128"/>
        <v>0</v>
      </c>
      <c r="CY55" s="134">
        <v>38</v>
      </c>
      <c r="DA55" s="136">
        <f t="shared" si="129"/>
        <v>0</v>
      </c>
      <c r="DB55" s="134">
        <v>38</v>
      </c>
      <c r="DD55" s="136">
        <f t="shared" si="130"/>
        <v>0</v>
      </c>
      <c r="DE55" s="134">
        <v>38</v>
      </c>
      <c r="DG55" s="136">
        <f t="shared" si="131"/>
        <v>0</v>
      </c>
      <c r="DH55" s="134">
        <v>38</v>
      </c>
      <c r="DJ55" s="136">
        <f t="shared" si="132"/>
        <v>0</v>
      </c>
      <c r="DK55" s="134">
        <v>38</v>
      </c>
      <c r="DM55" s="136">
        <f t="shared" si="133"/>
        <v>0</v>
      </c>
      <c r="DN55" s="134">
        <v>38</v>
      </c>
      <c r="DP55" s="136">
        <f t="shared" si="134"/>
        <v>0</v>
      </c>
      <c r="DQ55" s="134">
        <v>38</v>
      </c>
      <c r="DS55" s="136">
        <f t="shared" si="135"/>
        <v>0</v>
      </c>
      <c r="DT55" s="134">
        <v>38</v>
      </c>
      <c r="DV55" s="136">
        <f t="shared" si="136"/>
        <v>0</v>
      </c>
      <c r="DW55" s="134">
        <v>38</v>
      </c>
      <c r="DY55" s="136">
        <f t="shared" si="137"/>
        <v>0</v>
      </c>
      <c r="DZ55" s="134">
        <v>38</v>
      </c>
      <c r="EB55" s="136">
        <f t="shared" si="138"/>
        <v>0</v>
      </c>
      <c r="EC55" s="134">
        <v>38</v>
      </c>
      <c r="EE55" s="136">
        <f t="shared" si="139"/>
        <v>0</v>
      </c>
      <c r="EF55" s="134">
        <v>38</v>
      </c>
      <c r="EH55" s="136">
        <f t="shared" si="140"/>
        <v>0</v>
      </c>
      <c r="EI55" s="134">
        <v>38</v>
      </c>
      <c r="EK55" s="136">
        <f t="shared" si="141"/>
        <v>0</v>
      </c>
      <c r="EL55" s="134">
        <v>38</v>
      </c>
      <c r="EN55" s="136">
        <f t="shared" si="142"/>
        <v>0</v>
      </c>
      <c r="EO55" s="134">
        <v>38</v>
      </c>
      <c r="EQ55" s="136">
        <f t="shared" si="143"/>
        <v>0</v>
      </c>
      <c r="ER55" s="134">
        <v>38</v>
      </c>
      <c r="ET55" s="136">
        <f t="shared" si="144"/>
        <v>0</v>
      </c>
      <c r="EU55" s="134">
        <v>38</v>
      </c>
      <c r="EW55" s="136">
        <f t="shared" si="145"/>
        <v>0</v>
      </c>
      <c r="EX55" s="134">
        <v>38</v>
      </c>
      <c r="EZ55" s="136">
        <f t="shared" si="146"/>
        <v>0</v>
      </c>
      <c r="FA55" s="134">
        <v>38</v>
      </c>
      <c r="FC55" s="136">
        <f t="shared" si="147"/>
        <v>0</v>
      </c>
      <c r="FD55" s="134">
        <v>38</v>
      </c>
      <c r="FF55" s="136">
        <f t="shared" si="148"/>
        <v>0</v>
      </c>
      <c r="FG55" s="134">
        <v>38</v>
      </c>
      <c r="FI55" s="136">
        <f t="shared" si="149"/>
        <v>0</v>
      </c>
      <c r="FJ55" s="134">
        <v>38</v>
      </c>
      <c r="FL55" s="136">
        <f t="shared" si="150"/>
        <v>0</v>
      </c>
      <c r="FM55" s="134">
        <v>38</v>
      </c>
      <c r="FO55" s="136">
        <f t="shared" si="151"/>
        <v>0</v>
      </c>
      <c r="FP55" s="134">
        <v>38</v>
      </c>
      <c r="FR55" s="136">
        <f t="shared" si="152"/>
        <v>0</v>
      </c>
      <c r="FS55" s="134">
        <v>38</v>
      </c>
      <c r="FU55" s="136">
        <f t="shared" si="153"/>
        <v>0</v>
      </c>
      <c r="FV55" s="134">
        <v>38</v>
      </c>
      <c r="FX55" s="136">
        <f t="shared" si="154"/>
        <v>0</v>
      </c>
      <c r="FY55" s="134">
        <v>38</v>
      </c>
      <c r="GA55" s="136">
        <f t="shared" si="155"/>
        <v>0</v>
      </c>
      <c r="GB55" s="134">
        <v>38</v>
      </c>
      <c r="GD55" s="136">
        <f t="shared" si="156"/>
        <v>0</v>
      </c>
      <c r="GE55" s="134">
        <v>38</v>
      </c>
      <c r="GG55" s="136">
        <f t="shared" si="157"/>
        <v>0</v>
      </c>
      <c r="GH55" s="134">
        <v>38</v>
      </c>
      <c r="GJ55" s="136">
        <f t="shared" si="158"/>
        <v>0</v>
      </c>
      <c r="GK55" s="134">
        <v>38</v>
      </c>
      <c r="GM55" s="136">
        <f t="shared" si="159"/>
        <v>0</v>
      </c>
      <c r="GN55" s="134">
        <v>38</v>
      </c>
    </row>
    <row r="56" spans="1:207" x14ac:dyDescent="0.25">
      <c r="A56" s="99">
        <f t="shared" si="32"/>
        <v>0</v>
      </c>
      <c r="B56" s="99">
        <f t="shared" si="33"/>
        <v>0</v>
      </c>
      <c r="C56" s="53">
        <v>39</v>
      </c>
      <c r="D56" s="54">
        <f t="shared" si="35"/>
        <v>0</v>
      </c>
      <c r="E56" s="3">
        <f t="shared" si="127"/>
        <v>0</v>
      </c>
      <c r="F56" s="3"/>
      <c r="G56" s="55">
        <f t="shared" si="36"/>
        <v>0</v>
      </c>
      <c r="H56" s="56">
        <f t="shared" si="34"/>
        <v>0</v>
      </c>
      <c r="I56" s="3">
        <f t="shared" si="95"/>
        <v>40</v>
      </c>
      <c r="J56" s="3">
        <f t="shared" si="37"/>
        <v>0</v>
      </c>
      <c r="K56" s="3">
        <f t="shared" si="38"/>
        <v>0</v>
      </c>
      <c r="L56" s="3">
        <f t="shared" si="96"/>
        <v>25</v>
      </c>
      <c r="M56" s="55">
        <f t="shared" si="39"/>
        <v>0</v>
      </c>
      <c r="N56" s="56">
        <f t="shared" si="40"/>
        <v>0</v>
      </c>
      <c r="O56" s="3">
        <f t="shared" si="97"/>
        <v>0</v>
      </c>
      <c r="P56" s="3">
        <f t="shared" si="41"/>
        <v>0</v>
      </c>
      <c r="Q56" s="3">
        <f t="shared" si="42"/>
        <v>0</v>
      </c>
      <c r="R56" s="3">
        <f t="shared" si="98"/>
        <v>0</v>
      </c>
      <c r="S56" s="55">
        <f t="shared" si="43"/>
        <v>0</v>
      </c>
      <c r="T56" s="56">
        <f t="shared" si="99"/>
        <v>0</v>
      </c>
      <c r="U56" s="3">
        <f t="shared" si="100"/>
        <v>0</v>
      </c>
      <c r="V56" s="3">
        <f t="shared" si="44"/>
        <v>0</v>
      </c>
      <c r="W56" s="3">
        <f t="shared" si="45"/>
        <v>0</v>
      </c>
      <c r="X56" s="3">
        <f t="shared" si="101"/>
        <v>0</v>
      </c>
      <c r="Y56" s="55">
        <f t="shared" si="46"/>
        <v>0</v>
      </c>
      <c r="Z56" s="56">
        <f t="shared" si="47"/>
        <v>0</v>
      </c>
      <c r="AA56" s="3">
        <f t="shared" si="102"/>
        <v>0</v>
      </c>
      <c r="AC56" s="82">
        <f t="shared" si="48"/>
        <v>0</v>
      </c>
      <c r="AD56" s="82">
        <f t="shared" si="103"/>
        <v>0</v>
      </c>
      <c r="AE56" s="196">
        <f t="shared" si="49"/>
        <v>0</v>
      </c>
      <c r="AF56" s="188">
        <f t="shared" si="50"/>
        <v>0</v>
      </c>
      <c r="AG56" s="82">
        <f t="shared" si="104"/>
        <v>0</v>
      </c>
      <c r="AH56" s="82">
        <f t="shared" si="51"/>
        <v>0</v>
      </c>
      <c r="AI56" s="82">
        <f t="shared" si="52"/>
        <v>0</v>
      </c>
      <c r="AJ56" s="82">
        <f t="shared" si="105"/>
        <v>0</v>
      </c>
      <c r="AK56" s="196">
        <f t="shared" si="53"/>
        <v>0</v>
      </c>
      <c r="AL56" s="188">
        <f t="shared" si="54"/>
        <v>0</v>
      </c>
      <c r="AM56" s="82">
        <f t="shared" si="106"/>
        <v>0</v>
      </c>
      <c r="AN56" s="82">
        <f t="shared" si="55"/>
        <v>0</v>
      </c>
      <c r="AO56" s="82">
        <f t="shared" si="56"/>
        <v>0</v>
      </c>
      <c r="AP56" s="82">
        <f t="shared" si="107"/>
        <v>0</v>
      </c>
      <c r="AQ56" s="196">
        <f t="shared" si="57"/>
        <v>0</v>
      </c>
      <c r="AR56" s="188">
        <f t="shared" si="58"/>
        <v>0</v>
      </c>
      <c r="AS56" s="82">
        <f t="shared" si="108"/>
        <v>0</v>
      </c>
      <c r="AT56" s="82">
        <f t="shared" si="59"/>
        <v>0</v>
      </c>
      <c r="AU56" s="82">
        <f t="shared" si="60"/>
        <v>0</v>
      </c>
      <c r="AV56" s="82">
        <f t="shared" si="109"/>
        <v>0</v>
      </c>
      <c r="AW56" s="196">
        <f t="shared" si="61"/>
        <v>0</v>
      </c>
      <c r="AX56" s="188">
        <f t="shared" si="62"/>
        <v>0</v>
      </c>
      <c r="AY56" s="82">
        <f t="shared" si="110"/>
        <v>0</v>
      </c>
      <c r="AZ56" s="196">
        <f t="shared" si="63"/>
        <v>0</v>
      </c>
      <c r="BA56" s="188">
        <f t="shared" si="64"/>
        <v>0</v>
      </c>
      <c r="BB56" s="188">
        <f t="shared" si="111"/>
        <v>0</v>
      </c>
      <c r="BC56" s="196">
        <f t="shared" si="65"/>
        <v>0</v>
      </c>
      <c r="BD56" s="188">
        <f t="shared" si="66"/>
        <v>0</v>
      </c>
      <c r="BE56" s="188">
        <f t="shared" si="112"/>
        <v>0</v>
      </c>
      <c r="BF56" s="196">
        <f t="shared" si="67"/>
        <v>0</v>
      </c>
      <c r="BG56" s="188">
        <f t="shared" si="68"/>
        <v>0</v>
      </c>
      <c r="BH56" s="188">
        <f t="shared" si="113"/>
        <v>0</v>
      </c>
      <c r="BI56" s="196">
        <f t="shared" si="69"/>
        <v>0</v>
      </c>
      <c r="BJ56" s="188">
        <f t="shared" si="70"/>
        <v>0</v>
      </c>
      <c r="BK56" s="188">
        <f t="shared" si="114"/>
        <v>0</v>
      </c>
      <c r="BL56" s="196">
        <f t="shared" si="71"/>
        <v>0</v>
      </c>
      <c r="BM56" s="188">
        <f t="shared" si="72"/>
        <v>0</v>
      </c>
      <c r="BN56" s="188">
        <f t="shared" si="115"/>
        <v>0</v>
      </c>
      <c r="BO56" s="196">
        <f t="shared" si="73"/>
        <v>0</v>
      </c>
      <c r="BP56" s="188">
        <f t="shared" si="74"/>
        <v>0</v>
      </c>
      <c r="BQ56" s="188">
        <f t="shared" si="116"/>
        <v>0</v>
      </c>
      <c r="BR56" s="196">
        <f t="shared" si="75"/>
        <v>0</v>
      </c>
      <c r="BS56" s="188">
        <f t="shared" si="76"/>
        <v>0</v>
      </c>
      <c r="BT56" s="188">
        <f t="shared" si="117"/>
        <v>0</v>
      </c>
      <c r="BU56" s="196">
        <f t="shared" si="77"/>
        <v>0</v>
      </c>
      <c r="BV56" s="188">
        <f t="shared" si="78"/>
        <v>0</v>
      </c>
      <c r="BW56" s="188">
        <f t="shared" si="118"/>
        <v>0</v>
      </c>
      <c r="BX56" s="196">
        <f t="shared" si="79"/>
        <v>0</v>
      </c>
      <c r="BY56" s="188">
        <f t="shared" si="80"/>
        <v>0</v>
      </c>
      <c r="BZ56" s="188">
        <f t="shared" si="119"/>
        <v>0</v>
      </c>
      <c r="CA56" s="196">
        <f t="shared" si="81"/>
        <v>0</v>
      </c>
      <c r="CB56" s="188">
        <f t="shared" si="82"/>
        <v>0</v>
      </c>
      <c r="CC56" s="188">
        <f t="shared" si="120"/>
        <v>0</v>
      </c>
      <c r="CD56" s="196">
        <f t="shared" si="83"/>
        <v>0</v>
      </c>
      <c r="CE56" s="188">
        <f t="shared" si="84"/>
        <v>0</v>
      </c>
      <c r="CF56" s="188">
        <f t="shared" si="121"/>
        <v>0</v>
      </c>
      <c r="CG56" s="196">
        <f t="shared" si="85"/>
        <v>0</v>
      </c>
      <c r="CH56" s="188">
        <f t="shared" si="86"/>
        <v>0</v>
      </c>
      <c r="CI56" s="188">
        <f t="shared" si="122"/>
        <v>0</v>
      </c>
      <c r="CJ56" s="196">
        <f t="shared" si="87"/>
        <v>0</v>
      </c>
      <c r="CK56" s="188">
        <f t="shared" si="88"/>
        <v>0</v>
      </c>
      <c r="CL56" s="188">
        <f t="shared" si="123"/>
        <v>0</v>
      </c>
      <c r="CM56" s="196">
        <f t="shared" si="89"/>
        <v>0</v>
      </c>
      <c r="CN56" s="188">
        <f t="shared" si="90"/>
        <v>0</v>
      </c>
      <c r="CO56" s="188">
        <f t="shared" si="124"/>
        <v>0</v>
      </c>
      <c r="CP56" s="196">
        <f t="shared" si="91"/>
        <v>0</v>
      </c>
      <c r="CQ56" s="188">
        <f t="shared" si="92"/>
        <v>0</v>
      </c>
      <c r="CR56" s="188">
        <f t="shared" si="125"/>
        <v>0</v>
      </c>
      <c r="CS56" s="196">
        <f t="shared" si="93"/>
        <v>0</v>
      </c>
      <c r="CT56" s="188">
        <f t="shared" si="94"/>
        <v>0</v>
      </c>
      <c r="CU56" s="188">
        <f t="shared" si="126"/>
        <v>0</v>
      </c>
      <c r="CW56" s="80"/>
      <c r="CX56" s="136">
        <f t="shared" si="128"/>
        <v>0</v>
      </c>
      <c r="CY56" s="134">
        <v>39</v>
      </c>
      <c r="DA56" s="136">
        <f t="shared" si="129"/>
        <v>0</v>
      </c>
      <c r="DB56" s="134">
        <v>39</v>
      </c>
      <c r="DD56" s="136">
        <f t="shared" si="130"/>
        <v>0</v>
      </c>
      <c r="DE56" s="134">
        <v>39</v>
      </c>
      <c r="DG56" s="136">
        <f t="shared" si="131"/>
        <v>0</v>
      </c>
      <c r="DH56" s="134">
        <v>39</v>
      </c>
      <c r="DJ56" s="136">
        <f t="shared" si="132"/>
        <v>0</v>
      </c>
      <c r="DK56" s="134">
        <v>39</v>
      </c>
      <c r="DM56" s="136">
        <f t="shared" si="133"/>
        <v>0</v>
      </c>
      <c r="DN56" s="134">
        <v>39</v>
      </c>
      <c r="DP56" s="136">
        <f t="shared" si="134"/>
        <v>0</v>
      </c>
      <c r="DQ56" s="134">
        <v>39</v>
      </c>
      <c r="DS56" s="136">
        <f t="shared" si="135"/>
        <v>0</v>
      </c>
      <c r="DT56" s="134">
        <v>39</v>
      </c>
      <c r="DV56" s="136">
        <f t="shared" si="136"/>
        <v>0</v>
      </c>
      <c r="DW56" s="134">
        <v>39</v>
      </c>
      <c r="DY56" s="136">
        <f t="shared" si="137"/>
        <v>0</v>
      </c>
      <c r="DZ56" s="134">
        <v>39</v>
      </c>
      <c r="EB56" s="136">
        <f t="shared" si="138"/>
        <v>0</v>
      </c>
      <c r="EC56" s="134">
        <v>39</v>
      </c>
      <c r="EE56" s="136">
        <f t="shared" si="139"/>
        <v>0</v>
      </c>
      <c r="EF56" s="134">
        <v>39</v>
      </c>
      <c r="EH56" s="136">
        <f t="shared" si="140"/>
        <v>0</v>
      </c>
      <c r="EI56" s="134">
        <v>39</v>
      </c>
      <c r="EK56" s="136">
        <f t="shared" si="141"/>
        <v>0</v>
      </c>
      <c r="EL56" s="134">
        <v>39</v>
      </c>
      <c r="EN56" s="136">
        <f t="shared" si="142"/>
        <v>0</v>
      </c>
      <c r="EO56" s="134">
        <v>39</v>
      </c>
      <c r="EQ56" s="136">
        <f t="shared" si="143"/>
        <v>0</v>
      </c>
      <c r="ER56" s="134">
        <v>39</v>
      </c>
      <c r="ET56" s="136">
        <f t="shared" si="144"/>
        <v>0</v>
      </c>
      <c r="EU56" s="134">
        <v>39</v>
      </c>
      <c r="EW56" s="136">
        <f t="shared" si="145"/>
        <v>0</v>
      </c>
      <c r="EX56" s="134">
        <v>39</v>
      </c>
      <c r="EZ56" s="136">
        <f t="shared" si="146"/>
        <v>0</v>
      </c>
      <c r="FA56" s="134">
        <v>39</v>
      </c>
      <c r="FC56" s="136">
        <f t="shared" si="147"/>
        <v>0</v>
      </c>
      <c r="FD56" s="134">
        <v>39</v>
      </c>
      <c r="FF56" s="136">
        <f t="shared" si="148"/>
        <v>0</v>
      </c>
      <c r="FG56" s="134">
        <v>39</v>
      </c>
      <c r="FI56" s="136">
        <f t="shared" si="149"/>
        <v>0</v>
      </c>
      <c r="FJ56" s="134">
        <v>39</v>
      </c>
      <c r="FL56" s="136">
        <f t="shared" si="150"/>
        <v>0</v>
      </c>
      <c r="FM56" s="134">
        <v>39</v>
      </c>
      <c r="FO56" s="136">
        <f t="shared" si="151"/>
        <v>0</v>
      </c>
      <c r="FP56" s="134">
        <v>39</v>
      </c>
      <c r="FR56" s="136">
        <f t="shared" si="152"/>
        <v>0</v>
      </c>
      <c r="FS56" s="134">
        <v>39</v>
      </c>
      <c r="FU56" s="136">
        <f t="shared" si="153"/>
        <v>0</v>
      </c>
      <c r="FV56" s="134">
        <v>39</v>
      </c>
      <c r="FX56" s="136">
        <f t="shared" si="154"/>
        <v>0</v>
      </c>
      <c r="FY56" s="134">
        <v>39</v>
      </c>
      <c r="GA56" s="136">
        <f t="shared" si="155"/>
        <v>0</v>
      </c>
      <c r="GB56" s="134">
        <v>39</v>
      </c>
      <c r="GD56" s="136">
        <f t="shared" si="156"/>
        <v>0</v>
      </c>
      <c r="GE56" s="134">
        <v>39</v>
      </c>
      <c r="GG56" s="136">
        <f t="shared" si="157"/>
        <v>0</v>
      </c>
      <c r="GH56" s="134">
        <v>39</v>
      </c>
      <c r="GJ56" s="136">
        <f t="shared" si="158"/>
        <v>0</v>
      </c>
      <c r="GK56" s="134">
        <v>39</v>
      </c>
      <c r="GM56" s="136">
        <f t="shared" si="159"/>
        <v>0</v>
      </c>
      <c r="GN56" s="134">
        <v>39</v>
      </c>
    </row>
    <row r="57" spans="1:207" x14ac:dyDescent="0.25">
      <c r="A57" s="99">
        <f t="shared" si="32"/>
        <v>0</v>
      </c>
      <c r="B57" s="99">
        <f t="shared" si="33"/>
        <v>0</v>
      </c>
      <c r="C57" s="53">
        <v>40</v>
      </c>
      <c r="D57" s="54">
        <f t="shared" si="35"/>
        <v>0</v>
      </c>
      <c r="E57" s="3">
        <f t="shared" si="127"/>
        <v>0</v>
      </c>
      <c r="F57" s="3"/>
      <c r="G57" s="55">
        <f t="shared" si="36"/>
        <v>0</v>
      </c>
      <c r="H57" s="56">
        <f t="shared" si="34"/>
        <v>0</v>
      </c>
      <c r="I57" s="3">
        <f t="shared" si="95"/>
        <v>40</v>
      </c>
      <c r="J57" s="3">
        <f t="shared" si="37"/>
        <v>0</v>
      </c>
      <c r="K57" s="3">
        <f t="shared" si="38"/>
        <v>0</v>
      </c>
      <c r="L57" s="3">
        <f t="shared" si="96"/>
        <v>25</v>
      </c>
      <c r="M57" s="55">
        <f t="shared" si="39"/>
        <v>0</v>
      </c>
      <c r="N57" s="56">
        <f t="shared" si="40"/>
        <v>0</v>
      </c>
      <c r="O57" s="3">
        <f t="shared" si="97"/>
        <v>0</v>
      </c>
      <c r="P57" s="3">
        <f t="shared" si="41"/>
        <v>0</v>
      </c>
      <c r="Q57" s="3">
        <f t="shared" si="42"/>
        <v>0</v>
      </c>
      <c r="R57" s="3">
        <f t="shared" si="98"/>
        <v>0</v>
      </c>
      <c r="S57" s="55">
        <f t="shared" si="43"/>
        <v>0</v>
      </c>
      <c r="T57" s="56">
        <f t="shared" si="99"/>
        <v>0</v>
      </c>
      <c r="U57" s="3">
        <f t="shared" si="100"/>
        <v>0</v>
      </c>
      <c r="V57" s="3">
        <f t="shared" si="44"/>
        <v>0</v>
      </c>
      <c r="W57" s="3">
        <f t="shared" si="45"/>
        <v>0</v>
      </c>
      <c r="X57" s="3">
        <f t="shared" si="101"/>
        <v>0</v>
      </c>
      <c r="Y57" s="55">
        <f t="shared" si="46"/>
        <v>0</v>
      </c>
      <c r="Z57" s="56">
        <f t="shared" si="47"/>
        <v>0</v>
      </c>
      <c r="AA57" s="3">
        <f t="shared" si="102"/>
        <v>0</v>
      </c>
      <c r="AC57" s="82">
        <f t="shared" si="48"/>
        <v>0</v>
      </c>
      <c r="AD57" s="82">
        <f t="shared" si="103"/>
        <v>0</v>
      </c>
      <c r="AE57" s="196">
        <f t="shared" si="49"/>
        <v>0</v>
      </c>
      <c r="AF57" s="188">
        <f t="shared" si="50"/>
        <v>0</v>
      </c>
      <c r="AG57" s="82">
        <f t="shared" si="104"/>
        <v>0</v>
      </c>
      <c r="AH57" s="82">
        <f t="shared" si="51"/>
        <v>0</v>
      </c>
      <c r="AI57" s="82">
        <f t="shared" si="52"/>
        <v>0</v>
      </c>
      <c r="AJ57" s="82">
        <f t="shared" si="105"/>
        <v>0</v>
      </c>
      <c r="AK57" s="196">
        <f t="shared" si="53"/>
        <v>0</v>
      </c>
      <c r="AL57" s="188">
        <f t="shared" si="54"/>
        <v>0</v>
      </c>
      <c r="AM57" s="82">
        <f t="shared" si="106"/>
        <v>0</v>
      </c>
      <c r="AN57" s="82">
        <f t="shared" si="55"/>
        <v>0</v>
      </c>
      <c r="AO57" s="82">
        <f t="shared" si="56"/>
        <v>0</v>
      </c>
      <c r="AP57" s="82">
        <f t="shared" si="107"/>
        <v>0</v>
      </c>
      <c r="AQ57" s="196">
        <f t="shared" si="57"/>
        <v>0</v>
      </c>
      <c r="AR57" s="188">
        <f t="shared" si="58"/>
        <v>0</v>
      </c>
      <c r="AS57" s="82">
        <f t="shared" si="108"/>
        <v>0</v>
      </c>
      <c r="AT57" s="82">
        <f t="shared" si="59"/>
        <v>0</v>
      </c>
      <c r="AU57" s="82">
        <f t="shared" si="60"/>
        <v>0</v>
      </c>
      <c r="AV57" s="82">
        <f t="shared" si="109"/>
        <v>0</v>
      </c>
      <c r="AW57" s="196">
        <f t="shared" si="61"/>
        <v>0</v>
      </c>
      <c r="AX57" s="188">
        <f t="shared" si="62"/>
        <v>0</v>
      </c>
      <c r="AY57" s="82">
        <f t="shared" si="110"/>
        <v>0</v>
      </c>
      <c r="AZ57" s="196">
        <f t="shared" si="63"/>
        <v>0</v>
      </c>
      <c r="BA57" s="188">
        <f t="shared" si="64"/>
        <v>0</v>
      </c>
      <c r="BB57" s="188">
        <f t="shared" si="111"/>
        <v>0</v>
      </c>
      <c r="BC57" s="196">
        <f t="shared" si="65"/>
        <v>0</v>
      </c>
      <c r="BD57" s="188">
        <f t="shared" si="66"/>
        <v>0</v>
      </c>
      <c r="BE57" s="188">
        <f t="shared" si="112"/>
        <v>0</v>
      </c>
      <c r="BF57" s="196">
        <f t="shared" si="67"/>
        <v>0</v>
      </c>
      <c r="BG57" s="188">
        <f t="shared" si="68"/>
        <v>0</v>
      </c>
      <c r="BH57" s="188">
        <f t="shared" si="113"/>
        <v>0</v>
      </c>
      <c r="BI57" s="196">
        <f t="shared" si="69"/>
        <v>0</v>
      </c>
      <c r="BJ57" s="188">
        <f t="shared" si="70"/>
        <v>0</v>
      </c>
      <c r="BK57" s="188">
        <f t="shared" si="114"/>
        <v>0</v>
      </c>
      <c r="BL57" s="196">
        <f t="shared" si="71"/>
        <v>0</v>
      </c>
      <c r="BM57" s="188">
        <f t="shared" si="72"/>
        <v>0</v>
      </c>
      <c r="BN57" s="188">
        <f t="shared" si="115"/>
        <v>0</v>
      </c>
      <c r="BO57" s="196">
        <f t="shared" si="73"/>
        <v>0</v>
      </c>
      <c r="BP57" s="188">
        <f t="shared" si="74"/>
        <v>0</v>
      </c>
      <c r="BQ57" s="188">
        <f t="shared" si="116"/>
        <v>0</v>
      </c>
      <c r="BR57" s="196">
        <f t="shared" si="75"/>
        <v>0</v>
      </c>
      <c r="BS57" s="188">
        <f t="shared" si="76"/>
        <v>0</v>
      </c>
      <c r="BT57" s="188">
        <f t="shared" si="117"/>
        <v>0</v>
      </c>
      <c r="BU57" s="196">
        <f t="shared" si="77"/>
        <v>0</v>
      </c>
      <c r="BV57" s="188">
        <f t="shared" si="78"/>
        <v>0</v>
      </c>
      <c r="BW57" s="188">
        <f t="shared" si="118"/>
        <v>0</v>
      </c>
      <c r="BX57" s="196">
        <f t="shared" si="79"/>
        <v>0</v>
      </c>
      <c r="BY57" s="188">
        <f t="shared" si="80"/>
        <v>0</v>
      </c>
      <c r="BZ57" s="188">
        <f t="shared" si="119"/>
        <v>0</v>
      </c>
      <c r="CA57" s="196">
        <f t="shared" si="81"/>
        <v>0</v>
      </c>
      <c r="CB57" s="188">
        <f t="shared" si="82"/>
        <v>0</v>
      </c>
      <c r="CC57" s="188">
        <f t="shared" si="120"/>
        <v>0</v>
      </c>
      <c r="CD57" s="196">
        <f t="shared" si="83"/>
        <v>0</v>
      </c>
      <c r="CE57" s="188">
        <f t="shared" si="84"/>
        <v>0</v>
      </c>
      <c r="CF57" s="188">
        <f t="shared" si="121"/>
        <v>0</v>
      </c>
      <c r="CG57" s="196">
        <f t="shared" si="85"/>
        <v>0</v>
      </c>
      <c r="CH57" s="188">
        <f t="shared" si="86"/>
        <v>0</v>
      </c>
      <c r="CI57" s="188">
        <f t="shared" si="122"/>
        <v>0</v>
      </c>
      <c r="CJ57" s="196">
        <f t="shared" si="87"/>
        <v>0</v>
      </c>
      <c r="CK57" s="188">
        <f t="shared" si="88"/>
        <v>0</v>
      </c>
      <c r="CL57" s="188">
        <f t="shared" si="123"/>
        <v>0</v>
      </c>
      <c r="CM57" s="196">
        <f t="shared" si="89"/>
        <v>0</v>
      </c>
      <c r="CN57" s="188">
        <f t="shared" si="90"/>
        <v>0</v>
      </c>
      <c r="CO57" s="188">
        <f t="shared" si="124"/>
        <v>0</v>
      </c>
      <c r="CP57" s="196">
        <f t="shared" si="91"/>
        <v>0</v>
      </c>
      <c r="CQ57" s="188">
        <f t="shared" si="92"/>
        <v>0</v>
      </c>
      <c r="CR57" s="188">
        <f t="shared" si="125"/>
        <v>0</v>
      </c>
      <c r="CS57" s="196">
        <f t="shared" si="93"/>
        <v>0</v>
      </c>
      <c r="CT57" s="188">
        <f t="shared" si="94"/>
        <v>0</v>
      </c>
      <c r="CU57" s="188">
        <f t="shared" si="126"/>
        <v>0</v>
      </c>
      <c r="CW57" s="80"/>
      <c r="CX57" s="136">
        <f t="shared" si="128"/>
        <v>0</v>
      </c>
      <c r="CY57" s="134">
        <v>40</v>
      </c>
      <c r="DA57" s="136">
        <f t="shared" si="129"/>
        <v>0</v>
      </c>
      <c r="DB57" s="134">
        <v>40</v>
      </c>
      <c r="DD57" s="136">
        <f t="shared" si="130"/>
        <v>0</v>
      </c>
      <c r="DE57" s="134">
        <v>40</v>
      </c>
      <c r="DG57" s="136">
        <f t="shared" si="131"/>
        <v>0</v>
      </c>
      <c r="DH57" s="134">
        <v>40</v>
      </c>
      <c r="DJ57" s="136">
        <f t="shared" si="132"/>
        <v>0</v>
      </c>
      <c r="DK57" s="134">
        <v>40</v>
      </c>
      <c r="DM57" s="136">
        <f t="shared" si="133"/>
        <v>0</v>
      </c>
      <c r="DN57" s="134">
        <v>40</v>
      </c>
      <c r="DP57" s="136">
        <f t="shared" si="134"/>
        <v>0</v>
      </c>
      <c r="DQ57" s="134">
        <v>40</v>
      </c>
      <c r="DS57" s="136">
        <f t="shared" si="135"/>
        <v>0</v>
      </c>
      <c r="DT57" s="134">
        <v>40</v>
      </c>
      <c r="DV57" s="136">
        <f t="shared" si="136"/>
        <v>0</v>
      </c>
      <c r="DW57" s="134">
        <v>40</v>
      </c>
      <c r="DY57" s="136">
        <f t="shared" si="137"/>
        <v>0</v>
      </c>
      <c r="DZ57" s="134">
        <v>40</v>
      </c>
      <c r="EB57" s="136">
        <f t="shared" si="138"/>
        <v>0</v>
      </c>
      <c r="EC57" s="134">
        <v>40</v>
      </c>
      <c r="EE57" s="136">
        <f t="shared" si="139"/>
        <v>0</v>
      </c>
      <c r="EF57" s="134">
        <v>40</v>
      </c>
      <c r="EH57" s="136">
        <f t="shared" si="140"/>
        <v>0</v>
      </c>
      <c r="EI57" s="134">
        <v>40</v>
      </c>
      <c r="EK57" s="136">
        <f t="shared" si="141"/>
        <v>0</v>
      </c>
      <c r="EL57" s="134">
        <v>40</v>
      </c>
      <c r="EN57" s="136">
        <f t="shared" si="142"/>
        <v>0</v>
      </c>
      <c r="EO57" s="134">
        <v>40</v>
      </c>
      <c r="EQ57" s="136">
        <f t="shared" si="143"/>
        <v>0</v>
      </c>
      <c r="ER57" s="134">
        <v>40</v>
      </c>
      <c r="ET57" s="136">
        <f t="shared" si="144"/>
        <v>0</v>
      </c>
      <c r="EU57" s="134">
        <v>40</v>
      </c>
      <c r="EW57" s="136">
        <f t="shared" si="145"/>
        <v>0</v>
      </c>
      <c r="EX57" s="134">
        <v>40</v>
      </c>
      <c r="EZ57" s="136">
        <f t="shared" si="146"/>
        <v>0</v>
      </c>
      <c r="FA57" s="134">
        <v>40</v>
      </c>
      <c r="FC57" s="136">
        <f t="shared" si="147"/>
        <v>0</v>
      </c>
      <c r="FD57" s="134">
        <v>40</v>
      </c>
      <c r="FF57" s="136">
        <f t="shared" si="148"/>
        <v>0</v>
      </c>
      <c r="FG57" s="134">
        <v>40</v>
      </c>
      <c r="FI57" s="136">
        <f t="shared" si="149"/>
        <v>0</v>
      </c>
      <c r="FJ57" s="134">
        <v>40</v>
      </c>
      <c r="FL57" s="136">
        <f t="shared" si="150"/>
        <v>0</v>
      </c>
      <c r="FM57" s="134">
        <v>40</v>
      </c>
      <c r="FO57" s="136">
        <f t="shared" si="151"/>
        <v>0</v>
      </c>
      <c r="FP57" s="134">
        <v>40</v>
      </c>
      <c r="FR57" s="136">
        <f t="shared" si="152"/>
        <v>0</v>
      </c>
      <c r="FS57" s="134">
        <v>40</v>
      </c>
      <c r="FU57" s="136">
        <f t="shared" si="153"/>
        <v>0</v>
      </c>
      <c r="FV57" s="134">
        <v>40</v>
      </c>
      <c r="FX57" s="136">
        <f t="shared" si="154"/>
        <v>0</v>
      </c>
      <c r="FY57" s="134">
        <v>40</v>
      </c>
      <c r="GA57" s="136">
        <f t="shared" si="155"/>
        <v>0</v>
      </c>
      <c r="GB57" s="134">
        <v>40</v>
      </c>
      <c r="GD57" s="136">
        <f t="shared" si="156"/>
        <v>0</v>
      </c>
      <c r="GE57" s="134">
        <v>40</v>
      </c>
      <c r="GG57" s="136">
        <f t="shared" si="157"/>
        <v>0</v>
      </c>
      <c r="GH57" s="134">
        <v>40</v>
      </c>
      <c r="GJ57" s="136">
        <f t="shared" si="158"/>
        <v>0</v>
      </c>
      <c r="GK57" s="134">
        <v>40</v>
      </c>
      <c r="GM57" s="136">
        <f t="shared" si="159"/>
        <v>0</v>
      </c>
      <c r="GN57" s="134">
        <v>40</v>
      </c>
    </row>
    <row r="58" spans="1:207" x14ac:dyDescent="0.25">
      <c r="A58" s="99">
        <f t="shared" si="32"/>
        <v>0</v>
      </c>
      <c r="B58" s="99">
        <f t="shared" si="33"/>
        <v>0</v>
      </c>
      <c r="C58" s="53">
        <v>41</v>
      </c>
      <c r="D58" s="54">
        <f t="shared" si="35"/>
        <v>0</v>
      </c>
      <c r="E58" s="3">
        <f t="shared" si="127"/>
        <v>0</v>
      </c>
      <c r="F58" s="3"/>
      <c r="G58" s="55">
        <f t="shared" si="36"/>
        <v>0</v>
      </c>
      <c r="H58" s="56">
        <f t="shared" si="34"/>
        <v>0</v>
      </c>
      <c r="I58" s="3">
        <f t="shared" si="95"/>
        <v>40</v>
      </c>
      <c r="J58" s="3">
        <f t="shared" si="37"/>
        <v>0</v>
      </c>
      <c r="K58" s="3">
        <f t="shared" si="38"/>
        <v>0</v>
      </c>
      <c r="L58" s="3">
        <f t="shared" si="96"/>
        <v>25</v>
      </c>
      <c r="M58" s="55">
        <f t="shared" si="39"/>
        <v>0</v>
      </c>
      <c r="N58" s="56">
        <f t="shared" si="40"/>
        <v>0</v>
      </c>
      <c r="O58" s="3">
        <f t="shared" si="97"/>
        <v>0</v>
      </c>
      <c r="P58" s="3">
        <f t="shared" si="41"/>
        <v>0</v>
      </c>
      <c r="Q58" s="3">
        <f t="shared" si="42"/>
        <v>0</v>
      </c>
      <c r="R58" s="3">
        <f t="shared" si="98"/>
        <v>0</v>
      </c>
      <c r="S58" s="55">
        <f t="shared" si="43"/>
        <v>0</v>
      </c>
      <c r="T58" s="56">
        <f t="shared" si="99"/>
        <v>0</v>
      </c>
      <c r="U58" s="3">
        <f t="shared" si="100"/>
        <v>0</v>
      </c>
      <c r="V58" s="3">
        <f t="shared" si="44"/>
        <v>0</v>
      </c>
      <c r="W58" s="3">
        <f t="shared" si="45"/>
        <v>0</v>
      </c>
      <c r="X58" s="3">
        <f t="shared" si="101"/>
        <v>0</v>
      </c>
      <c r="Y58" s="55">
        <f t="shared" si="46"/>
        <v>0</v>
      </c>
      <c r="Z58" s="56">
        <f t="shared" si="47"/>
        <v>0</v>
      </c>
      <c r="AA58" s="3">
        <f t="shared" si="102"/>
        <v>0</v>
      </c>
      <c r="AC58" s="82">
        <f t="shared" si="48"/>
        <v>0</v>
      </c>
      <c r="AD58" s="82">
        <f t="shared" si="103"/>
        <v>0</v>
      </c>
      <c r="AE58" s="196">
        <f t="shared" si="49"/>
        <v>0</v>
      </c>
      <c r="AF58" s="188">
        <f t="shared" si="50"/>
        <v>0</v>
      </c>
      <c r="AG58" s="82">
        <f t="shared" si="104"/>
        <v>0</v>
      </c>
      <c r="AH58" s="82">
        <f t="shared" si="51"/>
        <v>0</v>
      </c>
      <c r="AI58" s="82">
        <f t="shared" si="52"/>
        <v>0</v>
      </c>
      <c r="AJ58" s="82">
        <f t="shared" si="105"/>
        <v>0</v>
      </c>
      <c r="AK58" s="196">
        <f t="shared" si="53"/>
        <v>0</v>
      </c>
      <c r="AL58" s="188">
        <f t="shared" si="54"/>
        <v>0</v>
      </c>
      <c r="AM58" s="82">
        <f t="shared" si="106"/>
        <v>0</v>
      </c>
      <c r="AN58" s="82">
        <f t="shared" si="55"/>
        <v>0</v>
      </c>
      <c r="AO58" s="82">
        <f t="shared" si="56"/>
        <v>0</v>
      </c>
      <c r="AP58" s="82">
        <f t="shared" si="107"/>
        <v>0</v>
      </c>
      <c r="AQ58" s="196">
        <f t="shared" si="57"/>
        <v>0</v>
      </c>
      <c r="AR58" s="188">
        <f t="shared" si="58"/>
        <v>0</v>
      </c>
      <c r="AS58" s="82">
        <f t="shared" si="108"/>
        <v>0</v>
      </c>
      <c r="AT58" s="82">
        <f t="shared" si="59"/>
        <v>0</v>
      </c>
      <c r="AU58" s="82">
        <f t="shared" si="60"/>
        <v>0</v>
      </c>
      <c r="AV58" s="82">
        <f t="shared" si="109"/>
        <v>0</v>
      </c>
      <c r="AW58" s="196">
        <f t="shared" si="61"/>
        <v>0</v>
      </c>
      <c r="AX58" s="188">
        <f t="shared" si="62"/>
        <v>0</v>
      </c>
      <c r="AY58" s="82">
        <f t="shared" si="110"/>
        <v>0</v>
      </c>
      <c r="AZ58" s="196">
        <f t="shared" si="63"/>
        <v>0</v>
      </c>
      <c r="BA58" s="188">
        <f t="shared" si="64"/>
        <v>0</v>
      </c>
      <c r="BB58" s="188">
        <f t="shared" si="111"/>
        <v>0</v>
      </c>
      <c r="BC58" s="196">
        <f t="shared" si="65"/>
        <v>0</v>
      </c>
      <c r="BD58" s="188">
        <f t="shared" si="66"/>
        <v>0</v>
      </c>
      <c r="BE58" s="188">
        <f t="shared" si="112"/>
        <v>0</v>
      </c>
      <c r="BF58" s="196">
        <f t="shared" si="67"/>
        <v>0</v>
      </c>
      <c r="BG58" s="188">
        <f t="shared" si="68"/>
        <v>0</v>
      </c>
      <c r="BH58" s="188">
        <f t="shared" si="113"/>
        <v>0</v>
      </c>
      <c r="BI58" s="196">
        <f t="shared" si="69"/>
        <v>0</v>
      </c>
      <c r="BJ58" s="188">
        <f t="shared" si="70"/>
        <v>0</v>
      </c>
      <c r="BK58" s="188">
        <f t="shared" si="114"/>
        <v>0</v>
      </c>
      <c r="BL58" s="196">
        <f t="shared" si="71"/>
        <v>0</v>
      </c>
      <c r="BM58" s="188">
        <f t="shared" si="72"/>
        <v>0</v>
      </c>
      <c r="BN58" s="188">
        <f t="shared" si="115"/>
        <v>0</v>
      </c>
      <c r="BO58" s="196">
        <f t="shared" si="73"/>
        <v>0</v>
      </c>
      <c r="BP58" s="188">
        <f t="shared" si="74"/>
        <v>0</v>
      </c>
      <c r="BQ58" s="188">
        <f t="shared" si="116"/>
        <v>0</v>
      </c>
      <c r="BR58" s="196">
        <f t="shared" si="75"/>
        <v>0</v>
      </c>
      <c r="BS58" s="188">
        <f t="shared" si="76"/>
        <v>0</v>
      </c>
      <c r="BT58" s="188">
        <f t="shared" si="117"/>
        <v>0</v>
      </c>
      <c r="BU58" s="196">
        <f t="shared" si="77"/>
        <v>0</v>
      </c>
      <c r="BV58" s="188">
        <f t="shared" si="78"/>
        <v>0</v>
      </c>
      <c r="BW58" s="188">
        <f t="shared" si="118"/>
        <v>0</v>
      </c>
      <c r="BX58" s="196">
        <f t="shared" si="79"/>
        <v>0</v>
      </c>
      <c r="BY58" s="188">
        <f t="shared" si="80"/>
        <v>0</v>
      </c>
      <c r="BZ58" s="188">
        <f t="shared" si="119"/>
        <v>0</v>
      </c>
      <c r="CA58" s="196">
        <f t="shared" si="81"/>
        <v>0</v>
      </c>
      <c r="CB58" s="188">
        <f t="shared" si="82"/>
        <v>0</v>
      </c>
      <c r="CC58" s="188">
        <f t="shared" si="120"/>
        <v>0</v>
      </c>
      <c r="CD58" s="196">
        <f t="shared" si="83"/>
        <v>0</v>
      </c>
      <c r="CE58" s="188">
        <f t="shared" si="84"/>
        <v>0</v>
      </c>
      <c r="CF58" s="188">
        <f t="shared" si="121"/>
        <v>0</v>
      </c>
      <c r="CG58" s="196">
        <f t="shared" si="85"/>
        <v>0</v>
      </c>
      <c r="CH58" s="188">
        <f t="shared" si="86"/>
        <v>0</v>
      </c>
      <c r="CI58" s="188">
        <f t="shared" si="122"/>
        <v>0</v>
      </c>
      <c r="CJ58" s="196">
        <f t="shared" si="87"/>
        <v>0</v>
      </c>
      <c r="CK58" s="188">
        <f t="shared" si="88"/>
        <v>0</v>
      </c>
      <c r="CL58" s="188">
        <f t="shared" si="123"/>
        <v>0</v>
      </c>
      <c r="CM58" s="196">
        <f t="shared" si="89"/>
        <v>0</v>
      </c>
      <c r="CN58" s="188">
        <f t="shared" si="90"/>
        <v>0</v>
      </c>
      <c r="CO58" s="188">
        <f t="shared" si="124"/>
        <v>0</v>
      </c>
      <c r="CP58" s="196">
        <f t="shared" si="91"/>
        <v>0</v>
      </c>
      <c r="CQ58" s="188">
        <f t="shared" si="92"/>
        <v>0</v>
      </c>
      <c r="CR58" s="188">
        <f t="shared" si="125"/>
        <v>0</v>
      </c>
      <c r="CS58" s="196">
        <f t="shared" si="93"/>
        <v>0</v>
      </c>
      <c r="CT58" s="188">
        <f t="shared" si="94"/>
        <v>0</v>
      </c>
      <c r="CU58" s="188">
        <f t="shared" si="126"/>
        <v>0</v>
      </c>
      <c r="CW58" s="80"/>
      <c r="CX58" s="136">
        <f t="shared" si="128"/>
        <v>0</v>
      </c>
      <c r="CY58" s="134">
        <v>41</v>
      </c>
      <c r="DA58" s="136">
        <f t="shared" si="129"/>
        <v>0</v>
      </c>
      <c r="DB58" s="134">
        <v>41</v>
      </c>
      <c r="DD58" s="136">
        <f t="shared" si="130"/>
        <v>0</v>
      </c>
      <c r="DE58" s="134">
        <v>41</v>
      </c>
      <c r="DG58" s="136">
        <f t="shared" si="131"/>
        <v>0</v>
      </c>
      <c r="DH58" s="134">
        <v>41</v>
      </c>
      <c r="DJ58" s="136">
        <f t="shared" si="132"/>
        <v>0</v>
      </c>
      <c r="DK58" s="134">
        <v>41</v>
      </c>
      <c r="DM58" s="136">
        <f t="shared" si="133"/>
        <v>0</v>
      </c>
      <c r="DN58" s="134">
        <v>41</v>
      </c>
      <c r="DP58" s="136">
        <f t="shared" si="134"/>
        <v>0</v>
      </c>
      <c r="DQ58" s="134">
        <v>41</v>
      </c>
      <c r="DS58" s="136">
        <f t="shared" si="135"/>
        <v>0</v>
      </c>
      <c r="DT58" s="134">
        <v>41</v>
      </c>
      <c r="DV58" s="136">
        <f t="shared" si="136"/>
        <v>0</v>
      </c>
      <c r="DW58" s="134">
        <v>41</v>
      </c>
      <c r="DY58" s="136">
        <f t="shared" si="137"/>
        <v>0</v>
      </c>
      <c r="DZ58" s="134">
        <v>41</v>
      </c>
      <c r="EB58" s="136">
        <f t="shared" si="138"/>
        <v>0</v>
      </c>
      <c r="EC58" s="134">
        <v>41</v>
      </c>
      <c r="EE58" s="136">
        <f t="shared" si="139"/>
        <v>0</v>
      </c>
      <c r="EF58" s="134">
        <v>41</v>
      </c>
      <c r="EH58" s="136">
        <f t="shared" si="140"/>
        <v>0</v>
      </c>
      <c r="EI58" s="134">
        <v>41</v>
      </c>
      <c r="EK58" s="136">
        <f t="shared" si="141"/>
        <v>0</v>
      </c>
      <c r="EL58" s="134">
        <v>41</v>
      </c>
      <c r="EN58" s="136">
        <f t="shared" si="142"/>
        <v>0</v>
      </c>
      <c r="EO58" s="134">
        <v>41</v>
      </c>
      <c r="EQ58" s="136">
        <f t="shared" si="143"/>
        <v>0</v>
      </c>
      <c r="ER58" s="134">
        <v>41</v>
      </c>
      <c r="ET58" s="136">
        <f t="shared" si="144"/>
        <v>0</v>
      </c>
      <c r="EU58" s="134">
        <v>41</v>
      </c>
      <c r="EW58" s="136">
        <f t="shared" si="145"/>
        <v>0</v>
      </c>
      <c r="EX58" s="134">
        <v>41</v>
      </c>
      <c r="EZ58" s="136">
        <f t="shared" si="146"/>
        <v>0</v>
      </c>
      <c r="FA58" s="134">
        <v>41</v>
      </c>
      <c r="FC58" s="136">
        <f t="shared" si="147"/>
        <v>0</v>
      </c>
      <c r="FD58" s="134">
        <v>41</v>
      </c>
      <c r="FF58" s="136">
        <f t="shared" si="148"/>
        <v>0</v>
      </c>
      <c r="FG58" s="134">
        <v>41</v>
      </c>
      <c r="FI58" s="136">
        <f t="shared" si="149"/>
        <v>0</v>
      </c>
      <c r="FJ58" s="134">
        <v>41</v>
      </c>
      <c r="FL58" s="136">
        <f t="shared" si="150"/>
        <v>0</v>
      </c>
      <c r="FM58" s="134">
        <v>41</v>
      </c>
      <c r="FO58" s="136">
        <f t="shared" si="151"/>
        <v>0</v>
      </c>
      <c r="FP58" s="134">
        <v>41</v>
      </c>
      <c r="FR58" s="136">
        <f t="shared" si="152"/>
        <v>0</v>
      </c>
      <c r="FS58" s="134">
        <v>41</v>
      </c>
      <c r="FU58" s="136">
        <f t="shared" si="153"/>
        <v>0</v>
      </c>
      <c r="FV58" s="134">
        <v>41</v>
      </c>
      <c r="FX58" s="136">
        <f t="shared" si="154"/>
        <v>0</v>
      </c>
      <c r="FY58" s="134">
        <v>41</v>
      </c>
      <c r="GA58" s="136">
        <f t="shared" si="155"/>
        <v>0</v>
      </c>
      <c r="GB58" s="134">
        <v>41</v>
      </c>
      <c r="GD58" s="136">
        <f t="shared" si="156"/>
        <v>0</v>
      </c>
      <c r="GE58" s="134">
        <v>41</v>
      </c>
      <c r="GG58" s="136">
        <f t="shared" si="157"/>
        <v>0</v>
      </c>
      <c r="GH58" s="134">
        <v>41</v>
      </c>
      <c r="GJ58" s="136">
        <f t="shared" si="158"/>
        <v>0</v>
      </c>
      <c r="GK58" s="134">
        <v>41</v>
      </c>
      <c r="GM58" s="136">
        <f t="shared" si="159"/>
        <v>0</v>
      </c>
      <c r="GN58" s="134">
        <v>41</v>
      </c>
    </row>
    <row r="59" spans="1:207" x14ac:dyDescent="0.25">
      <c r="A59" s="99">
        <f t="shared" si="32"/>
        <v>0</v>
      </c>
      <c r="B59" s="99">
        <f t="shared" si="33"/>
        <v>0</v>
      </c>
      <c r="C59" s="53">
        <v>42</v>
      </c>
      <c r="D59" s="54">
        <f t="shared" si="35"/>
        <v>0</v>
      </c>
      <c r="E59" s="3">
        <f t="shared" si="127"/>
        <v>0</v>
      </c>
      <c r="F59" s="3"/>
      <c r="G59" s="55">
        <f t="shared" si="36"/>
        <v>0</v>
      </c>
      <c r="H59" s="56">
        <f t="shared" si="34"/>
        <v>0</v>
      </c>
      <c r="I59" s="3">
        <f t="shared" si="95"/>
        <v>40</v>
      </c>
      <c r="J59" s="3">
        <f t="shared" si="37"/>
        <v>0</v>
      </c>
      <c r="K59" s="3">
        <f t="shared" si="38"/>
        <v>0</v>
      </c>
      <c r="L59" s="3">
        <f t="shared" si="96"/>
        <v>25</v>
      </c>
      <c r="M59" s="55">
        <f t="shared" si="39"/>
        <v>0</v>
      </c>
      <c r="N59" s="56">
        <f t="shared" si="40"/>
        <v>0</v>
      </c>
      <c r="O59" s="3">
        <f t="shared" si="97"/>
        <v>0</v>
      </c>
      <c r="P59" s="3">
        <f t="shared" si="41"/>
        <v>0</v>
      </c>
      <c r="Q59" s="3">
        <f t="shared" si="42"/>
        <v>0</v>
      </c>
      <c r="R59" s="3">
        <f t="shared" si="98"/>
        <v>0</v>
      </c>
      <c r="S59" s="55">
        <f t="shared" si="43"/>
        <v>0</v>
      </c>
      <c r="T59" s="56">
        <f t="shared" si="99"/>
        <v>0</v>
      </c>
      <c r="U59" s="3">
        <f t="shared" si="100"/>
        <v>0</v>
      </c>
      <c r="V59" s="3">
        <f t="shared" si="44"/>
        <v>0</v>
      </c>
      <c r="W59" s="3">
        <f t="shared" si="45"/>
        <v>0</v>
      </c>
      <c r="X59" s="3">
        <f t="shared" si="101"/>
        <v>0</v>
      </c>
      <c r="Y59" s="55">
        <f t="shared" si="46"/>
        <v>0</v>
      </c>
      <c r="Z59" s="56">
        <f t="shared" si="47"/>
        <v>0</v>
      </c>
      <c r="AA59" s="3">
        <f t="shared" si="102"/>
        <v>0</v>
      </c>
      <c r="AC59" s="82">
        <f t="shared" si="48"/>
        <v>0</v>
      </c>
      <c r="AD59" s="82">
        <f t="shared" si="103"/>
        <v>0</v>
      </c>
      <c r="AE59" s="196">
        <f t="shared" si="49"/>
        <v>0</v>
      </c>
      <c r="AF59" s="188">
        <f t="shared" si="50"/>
        <v>0</v>
      </c>
      <c r="AG59" s="82">
        <f t="shared" si="104"/>
        <v>0</v>
      </c>
      <c r="AH59" s="82">
        <f t="shared" si="51"/>
        <v>0</v>
      </c>
      <c r="AI59" s="82">
        <f t="shared" si="52"/>
        <v>0</v>
      </c>
      <c r="AJ59" s="82">
        <f t="shared" si="105"/>
        <v>0</v>
      </c>
      <c r="AK59" s="196">
        <f t="shared" si="53"/>
        <v>0</v>
      </c>
      <c r="AL59" s="188">
        <f t="shared" si="54"/>
        <v>0</v>
      </c>
      <c r="AM59" s="82">
        <f t="shared" si="106"/>
        <v>0</v>
      </c>
      <c r="AN59" s="82">
        <f t="shared" si="55"/>
        <v>0</v>
      </c>
      <c r="AO59" s="82">
        <f t="shared" si="56"/>
        <v>0</v>
      </c>
      <c r="AP59" s="82">
        <f t="shared" si="107"/>
        <v>0</v>
      </c>
      <c r="AQ59" s="196">
        <f t="shared" si="57"/>
        <v>0</v>
      </c>
      <c r="AR59" s="188">
        <f t="shared" si="58"/>
        <v>0</v>
      </c>
      <c r="AS59" s="82">
        <f t="shared" si="108"/>
        <v>0</v>
      </c>
      <c r="AT59" s="82">
        <f t="shared" si="59"/>
        <v>0</v>
      </c>
      <c r="AU59" s="82">
        <f t="shared" si="60"/>
        <v>0</v>
      </c>
      <c r="AV59" s="82">
        <f t="shared" si="109"/>
        <v>0</v>
      </c>
      <c r="AW59" s="196">
        <f t="shared" si="61"/>
        <v>0</v>
      </c>
      <c r="AX59" s="188">
        <f t="shared" si="62"/>
        <v>0</v>
      </c>
      <c r="AY59" s="82">
        <f t="shared" si="110"/>
        <v>0</v>
      </c>
      <c r="AZ59" s="196">
        <f t="shared" si="63"/>
        <v>0</v>
      </c>
      <c r="BA59" s="188">
        <f t="shared" si="64"/>
        <v>0</v>
      </c>
      <c r="BB59" s="188">
        <f t="shared" si="111"/>
        <v>0</v>
      </c>
      <c r="BC59" s="196">
        <f t="shared" si="65"/>
        <v>0</v>
      </c>
      <c r="BD59" s="188">
        <f t="shared" si="66"/>
        <v>0</v>
      </c>
      <c r="BE59" s="188">
        <f t="shared" si="112"/>
        <v>0</v>
      </c>
      <c r="BF59" s="196">
        <f t="shared" si="67"/>
        <v>0</v>
      </c>
      <c r="BG59" s="188">
        <f t="shared" si="68"/>
        <v>0</v>
      </c>
      <c r="BH59" s="188">
        <f t="shared" si="113"/>
        <v>0</v>
      </c>
      <c r="BI59" s="196">
        <f t="shared" si="69"/>
        <v>0</v>
      </c>
      <c r="BJ59" s="188">
        <f t="shared" si="70"/>
        <v>0</v>
      </c>
      <c r="BK59" s="188">
        <f t="shared" si="114"/>
        <v>0</v>
      </c>
      <c r="BL59" s="196">
        <f t="shared" si="71"/>
        <v>0</v>
      </c>
      <c r="BM59" s="188">
        <f t="shared" si="72"/>
        <v>0</v>
      </c>
      <c r="BN59" s="188">
        <f t="shared" si="115"/>
        <v>0</v>
      </c>
      <c r="BO59" s="196">
        <f t="shared" si="73"/>
        <v>0</v>
      </c>
      <c r="BP59" s="188">
        <f t="shared" si="74"/>
        <v>0</v>
      </c>
      <c r="BQ59" s="188">
        <f t="shared" si="116"/>
        <v>0</v>
      </c>
      <c r="BR59" s="196">
        <f t="shared" si="75"/>
        <v>0</v>
      </c>
      <c r="BS59" s="188">
        <f t="shared" si="76"/>
        <v>0</v>
      </c>
      <c r="BT59" s="188">
        <f t="shared" si="117"/>
        <v>0</v>
      </c>
      <c r="BU59" s="196">
        <f t="shared" si="77"/>
        <v>0</v>
      </c>
      <c r="BV59" s="188">
        <f t="shared" si="78"/>
        <v>0</v>
      </c>
      <c r="BW59" s="188">
        <f t="shared" si="118"/>
        <v>0</v>
      </c>
      <c r="BX59" s="196">
        <f t="shared" si="79"/>
        <v>0</v>
      </c>
      <c r="BY59" s="188">
        <f t="shared" si="80"/>
        <v>0</v>
      </c>
      <c r="BZ59" s="188">
        <f t="shared" si="119"/>
        <v>0</v>
      </c>
      <c r="CA59" s="196">
        <f t="shared" si="81"/>
        <v>0</v>
      </c>
      <c r="CB59" s="188">
        <f t="shared" si="82"/>
        <v>0</v>
      </c>
      <c r="CC59" s="188">
        <f t="shared" si="120"/>
        <v>0</v>
      </c>
      <c r="CD59" s="196">
        <f t="shared" si="83"/>
        <v>0</v>
      </c>
      <c r="CE59" s="188">
        <f t="shared" si="84"/>
        <v>0</v>
      </c>
      <c r="CF59" s="188">
        <f t="shared" si="121"/>
        <v>0</v>
      </c>
      <c r="CG59" s="196">
        <f t="shared" si="85"/>
        <v>0</v>
      </c>
      <c r="CH59" s="188">
        <f t="shared" si="86"/>
        <v>0</v>
      </c>
      <c r="CI59" s="188">
        <f t="shared" si="122"/>
        <v>0</v>
      </c>
      <c r="CJ59" s="196">
        <f t="shared" si="87"/>
        <v>0</v>
      </c>
      <c r="CK59" s="188">
        <f t="shared" si="88"/>
        <v>0</v>
      </c>
      <c r="CL59" s="188">
        <f t="shared" si="123"/>
        <v>0</v>
      </c>
      <c r="CM59" s="196">
        <f t="shared" si="89"/>
        <v>0</v>
      </c>
      <c r="CN59" s="188">
        <f t="shared" si="90"/>
        <v>0</v>
      </c>
      <c r="CO59" s="188">
        <f t="shared" si="124"/>
        <v>0</v>
      </c>
      <c r="CP59" s="196">
        <f t="shared" si="91"/>
        <v>0</v>
      </c>
      <c r="CQ59" s="188">
        <f t="shared" si="92"/>
        <v>0</v>
      </c>
      <c r="CR59" s="188">
        <f t="shared" si="125"/>
        <v>0</v>
      </c>
      <c r="CS59" s="196">
        <f t="shared" si="93"/>
        <v>0</v>
      </c>
      <c r="CT59" s="188">
        <f t="shared" si="94"/>
        <v>0</v>
      </c>
      <c r="CU59" s="188">
        <f t="shared" si="126"/>
        <v>0</v>
      </c>
      <c r="CW59" s="80"/>
      <c r="CX59" s="136">
        <f t="shared" si="128"/>
        <v>0</v>
      </c>
      <c r="CY59" s="134">
        <v>42</v>
      </c>
      <c r="DA59" s="136">
        <f t="shared" si="129"/>
        <v>0</v>
      </c>
      <c r="DB59" s="134">
        <v>42</v>
      </c>
      <c r="DD59" s="136">
        <f t="shared" si="130"/>
        <v>0</v>
      </c>
      <c r="DE59" s="134">
        <v>42</v>
      </c>
      <c r="DG59" s="136">
        <f t="shared" si="131"/>
        <v>0</v>
      </c>
      <c r="DH59" s="134">
        <v>42</v>
      </c>
      <c r="DJ59" s="136">
        <f t="shared" si="132"/>
        <v>0</v>
      </c>
      <c r="DK59" s="134">
        <v>42</v>
      </c>
      <c r="DM59" s="136">
        <f t="shared" si="133"/>
        <v>0</v>
      </c>
      <c r="DN59" s="134">
        <v>42</v>
      </c>
      <c r="DP59" s="136">
        <f t="shared" si="134"/>
        <v>0</v>
      </c>
      <c r="DQ59" s="134">
        <v>42</v>
      </c>
      <c r="DS59" s="136">
        <f t="shared" si="135"/>
        <v>0</v>
      </c>
      <c r="DT59" s="134">
        <v>42</v>
      </c>
      <c r="DV59" s="136">
        <f t="shared" si="136"/>
        <v>0</v>
      </c>
      <c r="DW59" s="134">
        <v>42</v>
      </c>
      <c r="DY59" s="136">
        <f t="shared" si="137"/>
        <v>0</v>
      </c>
      <c r="DZ59" s="134">
        <v>42</v>
      </c>
      <c r="EB59" s="136">
        <f t="shared" si="138"/>
        <v>0</v>
      </c>
      <c r="EC59" s="134">
        <v>42</v>
      </c>
      <c r="EE59" s="136">
        <f t="shared" si="139"/>
        <v>0</v>
      </c>
      <c r="EF59" s="134">
        <v>42</v>
      </c>
      <c r="EH59" s="136">
        <f t="shared" si="140"/>
        <v>0</v>
      </c>
      <c r="EI59" s="134">
        <v>42</v>
      </c>
      <c r="EK59" s="136">
        <f t="shared" si="141"/>
        <v>0</v>
      </c>
      <c r="EL59" s="134">
        <v>42</v>
      </c>
      <c r="EN59" s="136">
        <f t="shared" si="142"/>
        <v>0</v>
      </c>
      <c r="EO59" s="134">
        <v>42</v>
      </c>
      <c r="EQ59" s="136">
        <f t="shared" si="143"/>
        <v>0</v>
      </c>
      <c r="ER59" s="134">
        <v>42</v>
      </c>
      <c r="ET59" s="136">
        <f t="shared" si="144"/>
        <v>0</v>
      </c>
      <c r="EU59" s="134">
        <v>42</v>
      </c>
      <c r="EW59" s="136">
        <f t="shared" si="145"/>
        <v>0</v>
      </c>
      <c r="EX59" s="134">
        <v>42</v>
      </c>
      <c r="EZ59" s="136">
        <f t="shared" si="146"/>
        <v>0</v>
      </c>
      <c r="FA59" s="134">
        <v>42</v>
      </c>
      <c r="FC59" s="136">
        <f t="shared" si="147"/>
        <v>0</v>
      </c>
      <c r="FD59" s="134">
        <v>42</v>
      </c>
      <c r="FF59" s="136">
        <f t="shared" si="148"/>
        <v>0</v>
      </c>
      <c r="FG59" s="134">
        <v>42</v>
      </c>
      <c r="FI59" s="136">
        <f t="shared" si="149"/>
        <v>0</v>
      </c>
      <c r="FJ59" s="134">
        <v>42</v>
      </c>
      <c r="FL59" s="136">
        <f t="shared" si="150"/>
        <v>0</v>
      </c>
      <c r="FM59" s="134">
        <v>42</v>
      </c>
      <c r="FO59" s="136">
        <f t="shared" si="151"/>
        <v>0</v>
      </c>
      <c r="FP59" s="134">
        <v>42</v>
      </c>
      <c r="FR59" s="136">
        <f t="shared" si="152"/>
        <v>0</v>
      </c>
      <c r="FS59" s="134">
        <v>42</v>
      </c>
      <c r="FU59" s="136">
        <f t="shared" si="153"/>
        <v>0</v>
      </c>
      <c r="FV59" s="134">
        <v>42</v>
      </c>
      <c r="FX59" s="136">
        <f t="shared" si="154"/>
        <v>0</v>
      </c>
      <c r="FY59" s="134">
        <v>42</v>
      </c>
      <c r="GA59" s="136">
        <f t="shared" si="155"/>
        <v>0</v>
      </c>
      <c r="GB59" s="134">
        <v>42</v>
      </c>
      <c r="GD59" s="136">
        <f t="shared" si="156"/>
        <v>0</v>
      </c>
      <c r="GE59" s="134">
        <v>42</v>
      </c>
      <c r="GG59" s="136">
        <f t="shared" si="157"/>
        <v>0</v>
      </c>
      <c r="GH59" s="134">
        <v>42</v>
      </c>
      <c r="GJ59" s="136">
        <f t="shared" si="158"/>
        <v>0</v>
      </c>
      <c r="GK59" s="134">
        <v>42</v>
      </c>
      <c r="GM59" s="136">
        <f t="shared" si="159"/>
        <v>0</v>
      </c>
      <c r="GN59" s="134">
        <v>42</v>
      </c>
    </row>
    <row r="60" spans="1:207" x14ac:dyDescent="0.25">
      <c r="A60" s="99">
        <f t="shared" si="32"/>
        <v>0</v>
      </c>
      <c r="B60" s="99">
        <f t="shared" si="33"/>
        <v>0</v>
      </c>
      <c r="C60" s="53">
        <v>43</v>
      </c>
      <c r="D60" s="54">
        <f t="shared" si="35"/>
        <v>0</v>
      </c>
      <c r="E60" s="3">
        <f t="shared" si="127"/>
        <v>0</v>
      </c>
      <c r="F60" s="3"/>
      <c r="G60" s="55">
        <f t="shared" si="36"/>
        <v>0</v>
      </c>
      <c r="H60" s="56">
        <f t="shared" si="34"/>
        <v>0</v>
      </c>
      <c r="I60" s="3">
        <f t="shared" si="95"/>
        <v>40</v>
      </c>
      <c r="J60" s="3">
        <f t="shared" si="37"/>
        <v>0</v>
      </c>
      <c r="K60" s="3">
        <f t="shared" si="38"/>
        <v>0</v>
      </c>
      <c r="L60" s="3">
        <f t="shared" si="96"/>
        <v>25</v>
      </c>
      <c r="M60" s="55">
        <f t="shared" si="39"/>
        <v>0</v>
      </c>
      <c r="N60" s="56">
        <f t="shared" si="40"/>
        <v>0</v>
      </c>
      <c r="O60" s="3">
        <f t="shared" si="97"/>
        <v>0</v>
      </c>
      <c r="P60" s="3">
        <f t="shared" si="41"/>
        <v>0</v>
      </c>
      <c r="Q60" s="3">
        <f t="shared" si="42"/>
        <v>0</v>
      </c>
      <c r="R60" s="3">
        <f t="shared" si="98"/>
        <v>0</v>
      </c>
      <c r="S60" s="55">
        <f t="shared" si="43"/>
        <v>0</v>
      </c>
      <c r="T60" s="56">
        <f t="shared" si="99"/>
        <v>0</v>
      </c>
      <c r="U60" s="3">
        <f t="shared" si="100"/>
        <v>0</v>
      </c>
      <c r="V60" s="3">
        <f t="shared" si="44"/>
        <v>0</v>
      </c>
      <c r="W60" s="3">
        <f t="shared" si="45"/>
        <v>0</v>
      </c>
      <c r="X60" s="3">
        <f t="shared" si="101"/>
        <v>0</v>
      </c>
      <c r="Y60" s="55">
        <f t="shared" si="46"/>
        <v>0</v>
      </c>
      <c r="Z60" s="56">
        <f t="shared" si="47"/>
        <v>0</v>
      </c>
      <c r="AA60" s="3">
        <f t="shared" si="102"/>
        <v>0</v>
      </c>
      <c r="AC60" s="82">
        <f t="shared" si="48"/>
        <v>0</v>
      </c>
      <c r="AD60" s="82">
        <f t="shared" si="103"/>
        <v>0</v>
      </c>
      <c r="AE60" s="196">
        <f t="shared" si="49"/>
        <v>0</v>
      </c>
      <c r="AF60" s="188">
        <f t="shared" si="50"/>
        <v>0</v>
      </c>
      <c r="AG60" s="82">
        <f t="shared" si="104"/>
        <v>0</v>
      </c>
      <c r="AH60" s="82">
        <f t="shared" si="51"/>
        <v>0</v>
      </c>
      <c r="AI60" s="82">
        <f t="shared" si="52"/>
        <v>0</v>
      </c>
      <c r="AJ60" s="82">
        <f t="shared" si="105"/>
        <v>0</v>
      </c>
      <c r="AK60" s="196">
        <f t="shared" si="53"/>
        <v>0</v>
      </c>
      <c r="AL60" s="188">
        <f t="shared" si="54"/>
        <v>0</v>
      </c>
      <c r="AM60" s="82">
        <f t="shared" si="106"/>
        <v>0</v>
      </c>
      <c r="AN60" s="82">
        <f t="shared" si="55"/>
        <v>0</v>
      </c>
      <c r="AO60" s="82">
        <f t="shared" si="56"/>
        <v>0</v>
      </c>
      <c r="AP60" s="82">
        <f t="shared" si="107"/>
        <v>0</v>
      </c>
      <c r="AQ60" s="196">
        <f t="shared" si="57"/>
        <v>0</v>
      </c>
      <c r="AR60" s="188">
        <f t="shared" si="58"/>
        <v>0</v>
      </c>
      <c r="AS60" s="82">
        <f t="shared" si="108"/>
        <v>0</v>
      </c>
      <c r="AT60" s="82">
        <f t="shared" si="59"/>
        <v>0</v>
      </c>
      <c r="AU60" s="82">
        <f t="shared" si="60"/>
        <v>0</v>
      </c>
      <c r="AV60" s="82">
        <f t="shared" si="109"/>
        <v>0</v>
      </c>
      <c r="AW60" s="196">
        <f t="shared" si="61"/>
        <v>0</v>
      </c>
      <c r="AX60" s="188">
        <f t="shared" si="62"/>
        <v>0</v>
      </c>
      <c r="AY60" s="82">
        <f t="shared" si="110"/>
        <v>0</v>
      </c>
      <c r="AZ60" s="196">
        <f t="shared" si="63"/>
        <v>0</v>
      </c>
      <c r="BA60" s="188">
        <f t="shared" si="64"/>
        <v>0</v>
      </c>
      <c r="BB60" s="188">
        <f t="shared" si="111"/>
        <v>0</v>
      </c>
      <c r="BC60" s="196">
        <f t="shared" si="65"/>
        <v>0</v>
      </c>
      <c r="BD60" s="188">
        <f t="shared" si="66"/>
        <v>0</v>
      </c>
      <c r="BE60" s="188">
        <f t="shared" si="112"/>
        <v>0</v>
      </c>
      <c r="BF60" s="196">
        <f t="shared" si="67"/>
        <v>0</v>
      </c>
      <c r="BG60" s="188">
        <f t="shared" si="68"/>
        <v>0</v>
      </c>
      <c r="BH60" s="188">
        <f t="shared" si="113"/>
        <v>0</v>
      </c>
      <c r="BI60" s="196">
        <f t="shared" si="69"/>
        <v>0</v>
      </c>
      <c r="BJ60" s="188">
        <f t="shared" si="70"/>
        <v>0</v>
      </c>
      <c r="BK60" s="188">
        <f t="shared" si="114"/>
        <v>0</v>
      </c>
      <c r="BL60" s="196">
        <f t="shared" si="71"/>
        <v>0</v>
      </c>
      <c r="BM60" s="188">
        <f t="shared" si="72"/>
        <v>0</v>
      </c>
      <c r="BN60" s="188">
        <f t="shared" si="115"/>
        <v>0</v>
      </c>
      <c r="BO60" s="196">
        <f t="shared" si="73"/>
        <v>0</v>
      </c>
      <c r="BP60" s="188">
        <f t="shared" si="74"/>
        <v>0</v>
      </c>
      <c r="BQ60" s="188">
        <f t="shared" si="116"/>
        <v>0</v>
      </c>
      <c r="BR60" s="196">
        <f t="shared" si="75"/>
        <v>0</v>
      </c>
      <c r="BS60" s="188">
        <f t="shared" si="76"/>
        <v>0</v>
      </c>
      <c r="BT60" s="188">
        <f t="shared" si="117"/>
        <v>0</v>
      </c>
      <c r="BU60" s="196">
        <f t="shared" si="77"/>
        <v>0</v>
      </c>
      <c r="BV60" s="188">
        <f t="shared" si="78"/>
        <v>0</v>
      </c>
      <c r="BW60" s="188">
        <f t="shared" si="118"/>
        <v>0</v>
      </c>
      <c r="BX60" s="196">
        <f t="shared" si="79"/>
        <v>0</v>
      </c>
      <c r="BY60" s="188">
        <f t="shared" si="80"/>
        <v>0</v>
      </c>
      <c r="BZ60" s="188">
        <f t="shared" si="119"/>
        <v>0</v>
      </c>
      <c r="CA60" s="196">
        <f t="shared" si="81"/>
        <v>0</v>
      </c>
      <c r="CB60" s="188">
        <f t="shared" si="82"/>
        <v>0</v>
      </c>
      <c r="CC60" s="188">
        <f t="shared" si="120"/>
        <v>0</v>
      </c>
      <c r="CD60" s="196">
        <f t="shared" si="83"/>
        <v>0</v>
      </c>
      <c r="CE60" s="188">
        <f t="shared" si="84"/>
        <v>0</v>
      </c>
      <c r="CF60" s="188">
        <f t="shared" si="121"/>
        <v>0</v>
      </c>
      <c r="CG60" s="196">
        <f t="shared" si="85"/>
        <v>0</v>
      </c>
      <c r="CH60" s="188">
        <f t="shared" si="86"/>
        <v>0</v>
      </c>
      <c r="CI60" s="188">
        <f t="shared" si="122"/>
        <v>0</v>
      </c>
      <c r="CJ60" s="196">
        <f t="shared" si="87"/>
        <v>0</v>
      </c>
      <c r="CK60" s="188">
        <f t="shared" si="88"/>
        <v>0</v>
      </c>
      <c r="CL60" s="188">
        <f t="shared" si="123"/>
        <v>0</v>
      </c>
      <c r="CM60" s="196">
        <f t="shared" si="89"/>
        <v>0</v>
      </c>
      <c r="CN60" s="188">
        <f t="shared" si="90"/>
        <v>0</v>
      </c>
      <c r="CO60" s="188">
        <f t="shared" si="124"/>
        <v>0</v>
      </c>
      <c r="CP60" s="196">
        <f t="shared" si="91"/>
        <v>0</v>
      </c>
      <c r="CQ60" s="188">
        <f t="shared" si="92"/>
        <v>0</v>
      </c>
      <c r="CR60" s="188">
        <f t="shared" si="125"/>
        <v>0</v>
      </c>
      <c r="CS60" s="196">
        <f t="shared" si="93"/>
        <v>0</v>
      </c>
      <c r="CT60" s="188">
        <f t="shared" si="94"/>
        <v>0</v>
      </c>
      <c r="CU60" s="188">
        <f t="shared" si="126"/>
        <v>0</v>
      </c>
      <c r="CW60" s="80"/>
      <c r="CX60" s="136">
        <f t="shared" si="128"/>
        <v>0</v>
      </c>
      <c r="CY60" s="134">
        <v>43</v>
      </c>
      <c r="DA60" s="136">
        <f t="shared" si="129"/>
        <v>0</v>
      </c>
      <c r="DB60" s="134">
        <v>43</v>
      </c>
      <c r="DD60" s="136">
        <f t="shared" si="130"/>
        <v>0</v>
      </c>
      <c r="DE60" s="134">
        <v>43</v>
      </c>
      <c r="DG60" s="136">
        <f t="shared" si="131"/>
        <v>0</v>
      </c>
      <c r="DH60" s="134">
        <v>43</v>
      </c>
      <c r="DJ60" s="136">
        <f t="shared" si="132"/>
        <v>0</v>
      </c>
      <c r="DK60" s="134">
        <v>43</v>
      </c>
      <c r="DM60" s="136">
        <f t="shared" si="133"/>
        <v>0</v>
      </c>
      <c r="DN60" s="134">
        <v>43</v>
      </c>
      <c r="DP60" s="136">
        <f t="shared" si="134"/>
        <v>0</v>
      </c>
      <c r="DQ60" s="134">
        <v>43</v>
      </c>
      <c r="DS60" s="136">
        <f t="shared" si="135"/>
        <v>0</v>
      </c>
      <c r="DT60" s="134">
        <v>43</v>
      </c>
      <c r="DV60" s="136">
        <f t="shared" si="136"/>
        <v>0</v>
      </c>
      <c r="DW60" s="134">
        <v>43</v>
      </c>
      <c r="DY60" s="136">
        <f t="shared" si="137"/>
        <v>0</v>
      </c>
      <c r="DZ60" s="134">
        <v>43</v>
      </c>
      <c r="EB60" s="136">
        <f t="shared" si="138"/>
        <v>0</v>
      </c>
      <c r="EC60" s="134">
        <v>43</v>
      </c>
      <c r="EE60" s="136">
        <f t="shared" si="139"/>
        <v>0</v>
      </c>
      <c r="EF60" s="134">
        <v>43</v>
      </c>
      <c r="EH60" s="136">
        <f t="shared" si="140"/>
        <v>0</v>
      </c>
      <c r="EI60" s="134">
        <v>43</v>
      </c>
      <c r="EK60" s="136">
        <f t="shared" si="141"/>
        <v>0</v>
      </c>
      <c r="EL60" s="134">
        <v>43</v>
      </c>
      <c r="EN60" s="136">
        <f t="shared" si="142"/>
        <v>0</v>
      </c>
      <c r="EO60" s="134">
        <v>43</v>
      </c>
      <c r="EQ60" s="136">
        <f t="shared" si="143"/>
        <v>0</v>
      </c>
      <c r="ER60" s="134">
        <v>43</v>
      </c>
      <c r="ET60" s="136">
        <f t="shared" si="144"/>
        <v>0</v>
      </c>
      <c r="EU60" s="134">
        <v>43</v>
      </c>
      <c r="EW60" s="136">
        <f t="shared" si="145"/>
        <v>0</v>
      </c>
      <c r="EX60" s="134">
        <v>43</v>
      </c>
      <c r="EZ60" s="136">
        <f t="shared" si="146"/>
        <v>0</v>
      </c>
      <c r="FA60" s="134">
        <v>43</v>
      </c>
      <c r="FC60" s="136">
        <f t="shared" si="147"/>
        <v>0</v>
      </c>
      <c r="FD60" s="134">
        <v>43</v>
      </c>
      <c r="FF60" s="136">
        <f t="shared" si="148"/>
        <v>0</v>
      </c>
      <c r="FG60" s="134">
        <v>43</v>
      </c>
      <c r="FI60" s="136">
        <f t="shared" si="149"/>
        <v>0</v>
      </c>
      <c r="FJ60" s="134">
        <v>43</v>
      </c>
      <c r="FL60" s="136">
        <f t="shared" si="150"/>
        <v>0</v>
      </c>
      <c r="FM60" s="134">
        <v>43</v>
      </c>
      <c r="FO60" s="136">
        <f t="shared" si="151"/>
        <v>0</v>
      </c>
      <c r="FP60" s="134">
        <v>43</v>
      </c>
      <c r="FR60" s="136">
        <f t="shared" si="152"/>
        <v>0</v>
      </c>
      <c r="FS60" s="134">
        <v>43</v>
      </c>
      <c r="FU60" s="136">
        <f t="shared" si="153"/>
        <v>0</v>
      </c>
      <c r="FV60" s="134">
        <v>43</v>
      </c>
      <c r="FX60" s="136">
        <f t="shared" si="154"/>
        <v>0</v>
      </c>
      <c r="FY60" s="134">
        <v>43</v>
      </c>
      <c r="GA60" s="136">
        <f t="shared" si="155"/>
        <v>0</v>
      </c>
      <c r="GB60" s="134">
        <v>43</v>
      </c>
      <c r="GD60" s="136">
        <f t="shared" si="156"/>
        <v>0</v>
      </c>
      <c r="GE60" s="134">
        <v>43</v>
      </c>
      <c r="GG60" s="136">
        <f t="shared" si="157"/>
        <v>0</v>
      </c>
      <c r="GH60" s="134">
        <v>43</v>
      </c>
      <c r="GJ60" s="136">
        <f t="shared" si="158"/>
        <v>0</v>
      </c>
      <c r="GK60" s="134">
        <v>43</v>
      </c>
      <c r="GM60" s="136">
        <f t="shared" si="159"/>
        <v>0</v>
      </c>
      <c r="GN60" s="134">
        <v>43</v>
      </c>
    </row>
    <row r="61" spans="1:207" x14ac:dyDescent="0.25">
      <c r="A61" s="99">
        <f t="shared" si="32"/>
        <v>0</v>
      </c>
      <c r="B61" s="99">
        <f t="shared" si="33"/>
        <v>0</v>
      </c>
      <c r="C61" s="53">
        <v>44</v>
      </c>
      <c r="D61" s="54">
        <f t="shared" si="35"/>
        <v>0</v>
      </c>
      <c r="E61" s="3">
        <f t="shared" si="127"/>
        <v>0</v>
      </c>
      <c r="F61" s="3"/>
      <c r="G61" s="55">
        <f t="shared" si="36"/>
        <v>0</v>
      </c>
      <c r="H61" s="56">
        <f t="shared" si="34"/>
        <v>0</v>
      </c>
      <c r="I61" s="3">
        <f t="shared" si="95"/>
        <v>40</v>
      </c>
      <c r="J61" s="3">
        <f t="shared" si="37"/>
        <v>0</v>
      </c>
      <c r="K61" s="3">
        <f t="shared" si="38"/>
        <v>0</v>
      </c>
      <c r="L61" s="3">
        <f t="shared" si="96"/>
        <v>25</v>
      </c>
      <c r="M61" s="55">
        <f t="shared" si="39"/>
        <v>0</v>
      </c>
      <c r="N61" s="56">
        <f t="shared" si="40"/>
        <v>0</v>
      </c>
      <c r="O61" s="3">
        <f t="shared" si="97"/>
        <v>0</v>
      </c>
      <c r="P61" s="3">
        <f t="shared" si="41"/>
        <v>0</v>
      </c>
      <c r="Q61" s="3">
        <f t="shared" si="42"/>
        <v>0</v>
      </c>
      <c r="R61" s="3">
        <f t="shared" si="98"/>
        <v>0</v>
      </c>
      <c r="S61" s="55">
        <f t="shared" si="43"/>
        <v>0</v>
      </c>
      <c r="T61" s="56">
        <f t="shared" si="99"/>
        <v>0</v>
      </c>
      <c r="U61" s="3">
        <f t="shared" si="100"/>
        <v>0</v>
      </c>
      <c r="V61" s="3">
        <f t="shared" si="44"/>
        <v>0</v>
      </c>
      <c r="W61" s="3">
        <f t="shared" si="45"/>
        <v>0</v>
      </c>
      <c r="X61" s="3">
        <f t="shared" si="101"/>
        <v>0</v>
      </c>
      <c r="Y61" s="55">
        <f t="shared" si="46"/>
        <v>0</v>
      </c>
      <c r="Z61" s="56">
        <f t="shared" si="47"/>
        <v>0</v>
      </c>
      <c r="AA61" s="3">
        <f t="shared" si="102"/>
        <v>0</v>
      </c>
      <c r="AC61" s="82">
        <f t="shared" si="48"/>
        <v>0</v>
      </c>
      <c r="AD61" s="82">
        <f t="shared" si="103"/>
        <v>0</v>
      </c>
      <c r="AE61" s="196">
        <f t="shared" si="49"/>
        <v>0</v>
      </c>
      <c r="AF61" s="188">
        <f t="shared" si="50"/>
        <v>0</v>
      </c>
      <c r="AG61" s="82">
        <f t="shared" si="104"/>
        <v>0</v>
      </c>
      <c r="AH61" s="82">
        <f t="shared" si="51"/>
        <v>0</v>
      </c>
      <c r="AI61" s="82">
        <f t="shared" si="52"/>
        <v>0</v>
      </c>
      <c r="AJ61" s="82">
        <f t="shared" si="105"/>
        <v>0</v>
      </c>
      <c r="AK61" s="196">
        <f t="shared" si="53"/>
        <v>0</v>
      </c>
      <c r="AL61" s="188">
        <f t="shared" si="54"/>
        <v>0</v>
      </c>
      <c r="AM61" s="82">
        <f t="shared" si="106"/>
        <v>0</v>
      </c>
      <c r="AN61" s="82">
        <f t="shared" si="55"/>
        <v>0</v>
      </c>
      <c r="AO61" s="82">
        <f t="shared" si="56"/>
        <v>0</v>
      </c>
      <c r="AP61" s="82">
        <f t="shared" si="107"/>
        <v>0</v>
      </c>
      <c r="AQ61" s="196">
        <f t="shared" si="57"/>
        <v>0</v>
      </c>
      <c r="AR61" s="188">
        <f t="shared" si="58"/>
        <v>0</v>
      </c>
      <c r="AS61" s="82">
        <f t="shared" si="108"/>
        <v>0</v>
      </c>
      <c r="AT61" s="82">
        <f t="shared" si="59"/>
        <v>0</v>
      </c>
      <c r="AU61" s="82">
        <f t="shared" si="60"/>
        <v>0</v>
      </c>
      <c r="AV61" s="82">
        <f t="shared" si="109"/>
        <v>0</v>
      </c>
      <c r="AW61" s="196">
        <f t="shared" si="61"/>
        <v>0</v>
      </c>
      <c r="AX61" s="188">
        <f t="shared" si="62"/>
        <v>0</v>
      </c>
      <c r="AY61" s="82">
        <f t="shared" si="110"/>
        <v>0</v>
      </c>
      <c r="AZ61" s="196">
        <f t="shared" si="63"/>
        <v>0</v>
      </c>
      <c r="BA61" s="188">
        <f t="shared" si="64"/>
        <v>0</v>
      </c>
      <c r="BB61" s="188">
        <f t="shared" si="111"/>
        <v>0</v>
      </c>
      <c r="BC61" s="196">
        <f t="shared" si="65"/>
        <v>0</v>
      </c>
      <c r="BD61" s="188">
        <f t="shared" si="66"/>
        <v>0</v>
      </c>
      <c r="BE61" s="188">
        <f t="shared" si="112"/>
        <v>0</v>
      </c>
      <c r="BF61" s="196">
        <f t="shared" si="67"/>
        <v>0</v>
      </c>
      <c r="BG61" s="188">
        <f t="shared" si="68"/>
        <v>0</v>
      </c>
      <c r="BH61" s="188">
        <f t="shared" si="113"/>
        <v>0</v>
      </c>
      <c r="BI61" s="196">
        <f t="shared" si="69"/>
        <v>0</v>
      </c>
      <c r="BJ61" s="188">
        <f t="shared" si="70"/>
        <v>0</v>
      </c>
      <c r="BK61" s="188">
        <f t="shared" si="114"/>
        <v>0</v>
      </c>
      <c r="BL61" s="196">
        <f t="shared" si="71"/>
        <v>0</v>
      </c>
      <c r="BM61" s="188">
        <f t="shared" si="72"/>
        <v>0</v>
      </c>
      <c r="BN61" s="188">
        <f t="shared" si="115"/>
        <v>0</v>
      </c>
      <c r="BO61" s="196">
        <f t="shared" si="73"/>
        <v>0</v>
      </c>
      <c r="BP61" s="188">
        <f t="shared" si="74"/>
        <v>0</v>
      </c>
      <c r="BQ61" s="188">
        <f t="shared" si="116"/>
        <v>0</v>
      </c>
      <c r="BR61" s="196">
        <f t="shared" si="75"/>
        <v>0</v>
      </c>
      <c r="BS61" s="188">
        <f t="shared" si="76"/>
        <v>0</v>
      </c>
      <c r="BT61" s="188">
        <f t="shared" si="117"/>
        <v>0</v>
      </c>
      <c r="BU61" s="196">
        <f t="shared" si="77"/>
        <v>0</v>
      </c>
      <c r="BV61" s="188">
        <f t="shared" si="78"/>
        <v>0</v>
      </c>
      <c r="BW61" s="188">
        <f t="shared" si="118"/>
        <v>0</v>
      </c>
      <c r="BX61" s="196">
        <f t="shared" si="79"/>
        <v>0</v>
      </c>
      <c r="BY61" s="188">
        <f t="shared" si="80"/>
        <v>0</v>
      </c>
      <c r="BZ61" s="188">
        <f t="shared" si="119"/>
        <v>0</v>
      </c>
      <c r="CA61" s="196">
        <f t="shared" si="81"/>
        <v>0</v>
      </c>
      <c r="CB61" s="188">
        <f t="shared" si="82"/>
        <v>0</v>
      </c>
      <c r="CC61" s="188">
        <f t="shared" si="120"/>
        <v>0</v>
      </c>
      <c r="CD61" s="196">
        <f t="shared" si="83"/>
        <v>0</v>
      </c>
      <c r="CE61" s="188">
        <f t="shared" si="84"/>
        <v>0</v>
      </c>
      <c r="CF61" s="188">
        <f t="shared" si="121"/>
        <v>0</v>
      </c>
      <c r="CG61" s="196">
        <f t="shared" si="85"/>
        <v>0</v>
      </c>
      <c r="CH61" s="188">
        <f t="shared" si="86"/>
        <v>0</v>
      </c>
      <c r="CI61" s="188">
        <f t="shared" si="122"/>
        <v>0</v>
      </c>
      <c r="CJ61" s="196">
        <f t="shared" si="87"/>
        <v>0</v>
      </c>
      <c r="CK61" s="188">
        <f t="shared" si="88"/>
        <v>0</v>
      </c>
      <c r="CL61" s="188">
        <f t="shared" si="123"/>
        <v>0</v>
      </c>
      <c r="CM61" s="196">
        <f t="shared" si="89"/>
        <v>0</v>
      </c>
      <c r="CN61" s="188">
        <f t="shared" si="90"/>
        <v>0</v>
      </c>
      <c r="CO61" s="188">
        <f t="shared" si="124"/>
        <v>0</v>
      </c>
      <c r="CP61" s="196">
        <f t="shared" si="91"/>
        <v>0</v>
      </c>
      <c r="CQ61" s="188">
        <f t="shared" si="92"/>
        <v>0</v>
      </c>
      <c r="CR61" s="188">
        <f t="shared" si="125"/>
        <v>0</v>
      </c>
      <c r="CS61" s="196">
        <f t="shared" si="93"/>
        <v>0</v>
      </c>
      <c r="CT61" s="188">
        <f t="shared" si="94"/>
        <v>0</v>
      </c>
      <c r="CU61" s="188">
        <f t="shared" si="126"/>
        <v>0</v>
      </c>
      <c r="CW61" s="80"/>
      <c r="CX61" s="136">
        <f t="shared" si="128"/>
        <v>0</v>
      </c>
      <c r="CY61" s="134">
        <v>44</v>
      </c>
      <c r="DA61" s="136">
        <f t="shared" si="129"/>
        <v>0</v>
      </c>
      <c r="DB61" s="134">
        <v>44</v>
      </c>
      <c r="DD61" s="136">
        <f t="shared" si="130"/>
        <v>0</v>
      </c>
      <c r="DE61" s="134">
        <v>44</v>
      </c>
      <c r="DG61" s="136">
        <f t="shared" si="131"/>
        <v>0</v>
      </c>
      <c r="DH61" s="134">
        <v>44</v>
      </c>
      <c r="DJ61" s="136">
        <f t="shared" si="132"/>
        <v>0</v>
      </c>
      <c r="DK61" s="134">
        <v>44</v>
      </c>
      <c r="DM61" s="136">
        <f t="shared" si="133"/>
        <v>0</v>
      </c>
      <c r="DN61" s="134">
        <v>44</v>
      </c>
      <c r="DP61" s="136">
        <f t="shared" si="134"/>
        <v>0</v>
      </c>
      <c r="DQ61" s="134">
        <v>44</v>
      </c>
      <c r="DS61" s="136">
        <f t="shared" si="135"/>
        <v>0</v>
      </c>
      <c r="DT61" s="134">
        <v>44</v>
      </c>
      <c r="DV61" s="136">
        <f t="shared" si="136"/>
        <v>0</v>
      </c>
      <c r="DW61" s="134">
        <v>44</v>
      </c>
      <c r="DY61" s="136">
        <f t="shared" si="137"/>
        <v>0</v>
      </c>
      <c r="DZ61" s="134">
        <v>44</v>
      </c>
      <c r="EB61" s="136">
        <f t="shared" si="138"/>
        <v>0</v>
      </c>
      <c r="EC61" s="134">
        <v>44</v>
      </c>
      <c r="EE61" s="136">
        <f t="shared" si="139"/>
        <v>0</v>
      </c>
      <c r="EF61" s="134">
        <v>44</v>
      </c>
      <c r="EH61" s="136">
        <f t="shared" si="140"/>
        <v>0</v>
      </c>
      <c r="EI61" s="134">
        <v>44</v>
      </c>
      <c r="EK61" s="136">
        <f t="shared" si="141"/>
        <v>0</v>
      </c>
      <c r="EL61" s="134">
        <v>44</v>
      </c>
      <c r="EN61" s="136">
        <f t="shared" si="142"/>
        <v>0</v>
      </c>
      <c r="EO61" s="134">
        <v>44</v>
      </c>
      <c r="EQ61" s="136">
        <f t="shared" si="143"/>
        <v>0</v>
      </c>
      <c r="ER61" s="134">
        <v>44</v>
      </c>
      <c r="ET61" s="136">
        <f t="shared" si="144"/>
        <v>0</v>
      </c>
      <c r="EU61" s="134">
        <v>44</v>
      </c>
      <c r="EW61" s="136">
        <f t="shared" si="145"/>
        <v>0</v>
      </c>
      <c r="EX61" s="134">
        <v>44</v>
      </c>
      <c r="EZ61" s="136">
        <f t="shared" si="146"/>
        <v>0</v>
      </c>
      <c r="FA61" s="134">
        <v>44</v>
      </c>
      <c r="FC61" s="136">
        <f t="shared" si="147"/>
        <v>0</v>
      </c>
      <c r="FD61" s="134">
        <v>44</v>
      </c>
      <c r="FF61" s="136">
        <f t="shared" si="148"/>
        <v>0</v>
      </c>
      <c r="FG61" s="134">
        <v>44</v>
      </c>
      <c r="FI61" s="136">
        <f t="shared" si="149"/>
        <v>0</v>
      </c>
      <c r="FJ61" s="134">
        <v>44</v>
      </c>
      <c r="FL61" s="136">
        <f t="shared" si="150"/>
        <v>0</v>
      </c>
      <c r="FM61" s="134">
        <v>44</v>
      </c>
      <c r="FO61" s="136">
        <f t="shared" si="151"/>
        <v>0</v>
      </c>
      <c r="FP61" s="134">
        <v>44</v>
      </c>
      <c r="FR61" s="136">
        <f t="shared" si="152"/>
        <v>0</v>
      </c>
      <c r="FS61" s="134">
        <v>44</v>
      </c>
      <c r="FU61" s="136">
        <f t="shared" si="153"/>
        <v>0</v>
      </c>
      <c r="FV61" s="134">
        <v>44</v>
      </c>
      <c r="FX61" s="136">
        <f t="shared" si="154"/>
        <v>0</v>
      </c>
      <c r="FY61" s="134">
        <v>44</v>
      </c>
      <c r="GA61" s="136">
        <f t="shared" si="155"/>
        <v>0</v>
      </c>
      <c r="GB61" s="134">
        <v>44</v>
      </c>
      <c r="GD61" s="136">
        <f t="shared" si="156"/>
        <v>0</v>
      </c>
      <c r="GE61" s="134">
        <v>44</v>
      </c>
      <c r="GG61" s="136">
        <f t="shared" si="157"/>
        <v>0</v>
      </c>
      <c r="GH61" s="134">
        <v>44</v>
      </c>
      <c r="GJ61" s="136">
        <f t="shared" si="158"/>
        <v>0</v>
      </c>
      <c r="GK61" s="134">
        <v>44</v>
      </c>
      <c r="GM61" s="136">
        <f t="shared" si="159"/>
        <v>0</v>
      </c>
      <c r="GN61" s="134">
        <v>44</v>
      </c>
    </row>
    <row r="62" spans="1:207" x14ac:dyDescent="0.25">
      <c r="A62" s="99">
        <f t="shared" si="32"/>
        <v>0</v>
      </c>
      <c r="B62" s="99">
        <f t="shared" si="33"/>
        <v>0</v>
      </c>
      <c r="C62" s="53">
        <v>45</v>
      </c>
      <c r="D62" s="54">
        <f t="shared" si="35"/>
        <v>0</v>
      </c>
      <c r="E62" s="3">
        <f t="shared" si="127"/>
        <v>0</v>
      </c>
      <c r="F62" s="3"/>
      <c r="G62" s="55">
        <f t="shared" si="36"/>
        <v>0</v>
      </c>
      <c r="H62" s="56">
        <f t="shared" si="34"/>
        <v>0</v>
      </c>
      <c r="I62" s="3">
        <f t="shared" si="95"/>
        <v>40</v>
      </c>
      <c r="J62" s="3">
        <f t="shared" si="37"/>
        <v>0</v>
      </c>
      <c r="K62" s="3">
        <f t="shared" si="38"/>
        <v>0</v>
      </c>
      <c r="L62" s="3">
        <f t="shared" si="96"/>
        <v>25</v>
      </c>
      <c r="M62" s="55">
        <f t="shared" si="39"/>
        <v>0</v>
      </c>
      <c r="N62" s="56">
        <f t="shared" si="40"/>
        <v>0</v>
      </c>
      <c r="O62" s="3">
        <f t="shared" si="97"/>
        <v>0</v>
      </c>
      <c r="P62" s="3">
        <f t="shared" si="41"/>
        <v>0</v>
      </c>
      <c r="Q62" s="3">
        <f t="shared" si="42"/>
        <v>0</v>
      </c>
      <c r="R62" s="3">
        <f t="shared" si="98"/>
        <v>0</v>
      </c>
      <c r="S62" s="55">
        <f t="shared" si="43"/>
        <v>0</v>
      </c>
      <c r="T62" s="56">
        <f t="shared" si="99"/>
        <v>0</v>
      </c>
      <c r="U62" s="3">
        <f t="shared" si="100"/>
        <v>0</v>
      </c>
      <c r="V62" s="3">
        <f t="shared" si="44"/>
        <v>0</v>
      </c>
      <c r="W62" s="3">
        <f t="shared" si="45"/>
        <v>0</v>
      </c>
      <c r="X62" s="3">
        <f t="shared" si="101"/>
        <v>0</v>
      </c>
      <c r="Y62" s="55">
        <f t="shared" si="46"/>
        <v>0</v>
      </c>
      <c r="Z62" s="56">
        <f t="shared" si="47"/>
        <v>0</v>
      </c>
      <c r="AA62" s="3">
        <f t="shared" si="102"/>
        <v>0</v>
      </c>
      <c r="AC62" s="82">
        <f t="shared" si="48"/>
        <v>0</v>
      </c>
      <c r="AD62" s="82">
        <f t="shared" si="103"/>
        <v>0</v>
      </c>
      <c r="AE62" s="196">
        <f t="shared" si="49"/>
        <v>0</v>
      </c>
      <c r="AF62" s="188">
        <f t="shared" si="50"/>
        <v>0</v>
      </c>
      <c r="AG62" s="82">
        <f t="shared" si="104"/>
        <v>0</v>
      </c>
      <c r="AH62" s="82">
        <f t="shared" si="51"/>
        <v>0</v>
      </c>
      <c r="AI62" s="82">
        <f t="shared" si="52"/>
        <v>0</v>
      </c>
      <c r="AJ62" s="82">
        <f t="shared" si="105"/>
        <v>0</v>
      </c>
      <c r="AK62" s="196">
        <f t="shared" si="53"/>
        <v>0</v>
      </c>
      <c r="AL62" s="188">
        <f t="shared" si="54"/>
        <v>0</v>
      </c>
      <c r="AM62" s="82">
        <f t="shared" si="106"/>
        <v>0</v>
      </c>
      <c r="AN62" s="82">
        <f t="shared" si="55"/>
        <v>0</v>
      </c>
      <c r="AO62" s="82">
        <f t="shared" si="56"/>
        <v>0</v>
      </c>
      <c r="AP62" s="82">
        <f t="shared" si="107"/>
        <v>0</v>
      </c>
      <c r="AQ62" s="196">
        <f t="shared" si="57"/>
        <v>0</v>
      </c>
      <c r="AR62" s="188">
        <f t="shared" si="58"/>
        <v>0</v>
      </c>
      <c r="AS62" s="82">
        <f t="shared" si="108"/>
        <v>0</v>
      </c>
      <c r="AT62" s="82">
        <f t="shared" si="59"/>
        <v>0</v>
      </c>
      <c r="AU62" s="82">
        <f t="shared" si="60"/>
        <v>0</v>
      </c>
      <c r="AV62" s="82">
        <f t="shared" si="109"/>
        <v>0</v>
      </c>
      <c r="AW62" s="196">
        <f t="shared" si="61"/>
        <v>0</v>
      </c>
      <c r="AX62" s="188">
        <f t="shared" si="62"/>
        <v>0</v>
      </c>
      <c r="AY62" s="82">
        <f t="shared" si="110"/>
        <v>0</v>
      </c>
      <c r="AZ62" s="196">
        <f t="shared" si="63"/>
        <v>0</v>
      </c>
      <c r="BA62" s="188">
        <f t="shared" si="64"/>
        <v>0</v>
      </c>
      <c r="BB62" s="188">
        <f t="shared" si="111"/>
        <v>0</v>
      </c>
      <c r="BC62" s="196">
        <f t="shared" si="65"/>
        <v>0</v>
      </c>
      <c r="BD62" s="188">
        <f t="shared" si="66"/>
        <v>0</v>
      </c>
      <c r="BE62" s="188">
        <f t="shared" si="112"/>
        <v>0</v>
      </c>
      <c r="BF62" s="196">
        <f t="shared" si="67"/>
        <v>0</v>
      </c>
      <c r="BG62" s="188">
        <f t="shared" si="68"/>
        <v>0</v>
      </c>
      <c r="BH62" s="188">
        <f t="shared" si="113"/>
        <v>0</v>
      </c>
      <c r="BI62" s="196">
        <f t="shared" si="69"/>
        <v>0</v>
      </c>
      <c r="BJ62" s="188">
        <f t="shared" si="70"/>
        <v>0</v>
      </c>
      <c r="BK62" s="188">
        <f t="shared" si="114"/>
        <v>0</v>
      </c>
      <c r="BL62" s="196">
        <f t="shared" si="71"/>
        <v>0</v>
      </c>
      <c r="BM62" s="188">
        <f t="shared" si="72"/>
        <v>0</v>
      </c>
      <c r="BN62" s="188">
        <f t="shared" si="115"/>
        <v>0</v>
      </c>
      <c r="BO62" s="196">
        <f t="shared" si="73"/>
        <v>0</v>
      </c>
      <c r="BP62" s="188">
        <f t="shared" si="74"/>
        <v>0</v>
      </c>
      <c r="BQ62" s="188">
        <f t="shared" si="116"/>
        <v>0</v>
      </c>
      <c r="BR62" s="196">
        <f t="shared" si="75"/>
        <v>0</v>
      </c>
      <c r="BS62" s="188">
        <f t="shared" si="76"/>
        <v>0</v>
      </c>
      <c r="BT62" s="188">
        <f t="shared" si="117"/>
        <v>0</v>
      </c>
      <c r="BU62" s="196">
        <f t="shared" si="77"/>
        <v>0</v>
      </c>
      <c r="BV62" s="188">
        <f t="shared" si="78"/>
        <v>0</v>
      </c>
      <c r="BW62" s="188">
        <f t="shared" si="118"/>
        <v>0</v>
      </c>
      <c r="BX62" s="196">
        <f t="shared" si="79"/>
        <v>0</v>
      </c>
      <c r="BY62" s="188">
        <f t="shared" si="80"/>
        <v>0</v>
      </c>
      <c r="BZ62" s="188">
        <f t="shared" si="119"/>
        <v>0</v>
      </c>
      <c r="CA62" s="196">
        <f t="shared" si="81"/>
        <v>0</v>
      </c>
      <c r="CB62" s="188">
        <f t="shared" si="82"/>
        <v>0</v>
      </c>
      <c r="CC62" s="188">
        <f t="shared" si="120"/>
        <v>0</v>
      </c>
      <c r="CD62" s="196">
        <f t="shared" si="83"/>
        <v>0</v>
      </c>
      <c r="CE62" s="188">
        <f t="shared" si="84"/>
        <v>0</v>
      </c>
      <c r="CF62" s="188">
        <f t="shared" si="121"/>
        <v>0</v>
      </c>
      <c r="CG62" s="196">
        <f t="shared" si="85"/>
        <v>0</v>
      </c>
      <c r="CH62" s="188">
        <f t="shared" si="86"/>
        <v>0</v>
      </c>
      <c r="CI62" s="188">
        <f t="shared" si="122"/>
        <v>0</v>
      </c>
      <c r="CJ62" s="196">
        <f t="shared" si="87"/>
        <v>0</v>
      </c>
      <c r="CK62" s="188">
        <f t="shared" si="88"/>
        <v>0</v>
      </c>
      <c r="CL62" s="188">
        <f t="shared" si="123"/>
        <v>0</v>
      </c>
      <c r="CM62" s="196">
        <f t="shared" si="89"/>
        <v>0</v>
      </c>
      <c r="CN62" s="188">
        <f t="shared" si="90"/>
        <v>0</v>
      </c>
      <c r="CO62" s="188">
        <f t="shared" si="124"/>
        <v>0</v>
      </c>
      <c r="CP62" s="196">
        <f t="shared" si="91"/>
        <v>0</v>
      </c>
      <c r="CQ62" s="188">
        <f t="shared" si="92"/>
        <v>0</v>
      </c>
      <c r="CR62" s="188">
        <f t="shared" si="125"/>
        <v>0</v>
      </c>
      <c r="CS62" s="196">
        <f t="shared" si="93"/>
        <v>0</v>
      </c>
      <c r="CT62" s="188">
        <f t="shared" si="94"/>
        <v>0</v>
      </c>
      <c r="CU62" s="188">
        <f t="shared" si="126"/>
        <v>0</v>
      </c>
      <c r="CW62" s="80"/>
      <c r="CX62" s="136">
        <f t="shared" si="128"/>
        <v>0</v>
      </c>
      <c r="CY62" s="134">
        <v>45</v>
      </c>
      <c r="DA62" s="136">
        <f t="shared" si="129"/>
        <v>0</v>
      </c>
      <c r="DB62" s="134">
        <v>45</v>
      </c>
      <c r="DD62" s="136">
        <f t="shared" si="130"/>
        <v>0</v>
      </c>
      <c r="DE62" s="134">
        <v>45</v>
      </c>
      <c r="DG62" s="136">
        <f t="shared" si="131"/>
        <v>0</v>
      </c>
      <c r="DH62" s="134">
        <v>45</v>
      </c>
      <c r="DJ62" s="136">
        <f t="shared" si="132"/>
        <v>0</v>
      </c>
      <c r="DK62" s="134">
        <v>45</v>
      </c>
      <c r="DM62" s="136">
        <f t="shared" si="133"/>
        <v>0</v>
      </c>
      <c r="DN62" s="134">
        <v>45</v>
      </c>
      <c r="DP62" s="136">
        <f t="shared" si="134"/>
        <v>0</v>
      </c>
      <c r="DQ62" s="134">
        <v>45</v>
      </c>
      <c r="DS62" s="136">
        <f t="shared" si="135"/>
        <v>0</v>
      </c>
      <c r="DT62" s="134">
        <v>45</v>
      </c>
      <c r="DV62" s="136">
        <f t="shared" si="136"/>
        <v>0</v>
      </c>
      <c r="DW62" s="134">
        <v>45</v>
      </c>
      <c r="DY62" s="136">
        <f t="shared" si="137"/>
        <v>0</v>
      </c>
      <c r="DZ62" s="134">
        <v>45</v>
      </c>
      <c r="EB62" s="136">
        <f t="shared" si="138"/>
        <v>0</v>
      </c>
      <c r="EC62" s="134">
        <v>45</v>
      </c>
      <c r="EE62" s="136">
        <f t="shared" si="139"/>
        <v>0</v>
      </c>
      <c r="EF62" s="134">
        <v>45</v>
      </c>
      <c r="EH62" s="136">
        <f t="shared" si="140"/>
        <v>0</v>
      </c>
      <c r="EI62" s="134">
        <v>45</v>
      </c>
      <c r="EK62" s="136">
        <f t="shared" si="141"/>
        <v>0</v>
      </c>
      <c r="EL62" s="134">
        <v>45</v>
      </c>
      <c r="EN62" s="136">
        <f t="shared" si="142"/>
        <v>0</v>
      </c>
      <c r="EO62" s="134">
        <v>45</v>
      </c>
      <c r="EQ62" s="136">
        <f t="shared" si="143"/>
        <v>0</v>
      </c>
      <c r="ER62" s="134">
        <v>45</v>
      </c>
      <c r="ET62" s="136">
        <f t="shared" si="144"/>
        <v>0</v>
      </c>
      <c r="EU62" s="134">
        <v>45</v>
      </c>
      <c r="EW62" s="136">
        <f t="shared" si="145"/>
        <v>0</v>
      </c>
      <c r="EX62" s="134">
        <v>45</v>
      </c>
      <c r="EZ62" s="136">
        <f t="shared" si="146"/>
        <v>0</v>
      </c>
      <c r="FA62" s="134">
        <v>45</v>
      </c>
      <c r="FC62" s="136">
        <f t="shared" si="147"/>
        <v>0</v>
      </c>
      <c r="FD62" s="134">
        <v>45</v>
      </c>
      <c r="FF62" s="136">
        <f t="shared" si="148"/>
        <v>0</v>
      </c>
      <c r="FG62" s="134">
        <v>45</v>
      </c>
      <c r="FI62" s="136">
        <f t="shared" si="149"/>
        <v>0</v>
      </c>
      <c r="FJ62" s="134">
        <v>45</v>
      </c>
      <c r="FL62" s="136">
        <f t="shared" si="150"/>
        <v>0</v>
      </c>
      <c r="FM62" s="134">
        <v>45</v>
      </c>
      <c r="FO62" s="136">
        <f t="shared" si="151"/>
        <v>0</v>
      </c>
      <c r="FP62" s="134">
        <v>45</v>
      </c>
      <c r="FR62" s="136">
        <f t="shared" si="152"/>
        <v>0</v>
      </c>
      <c r="FS62" s="134">
        <v>45</v>
      </c>
      <c r="FU62" s="136">
        <f t="shared" si="153"/>
        <v>0</v>
      </c>
      <c r="FV62" s="134">
        <v>45</v>
      </c>
      <c r="FX62" s="136">
        <f t="shared" si="154"/>
        <v>0</v>
      </c>
      <c r="FY62" s="134">
        <v>45</v>
      </c>
      <c r="GA62" s="136">
        <f t="shared" si="155"/>
        <v>0</v>
      </c>
      <c r="GB62" s="134">
        <v>45</v>
      </c>
      <c r="GD62" s="136">
        <f t="shared" si="156"/>
        <v>0</v>
      </c>
      <c r="GE62" s="134">
        <v>45</v>
      </c>
      <c r="GG62" s="136">
        <f t="shared" si="157"/>
        <v>0</v>
      </c>
      <c r="GH62" s="134">
        <v>45</v>
      </c>
      <c r="GJ62" s="136">
        <f t="shared" si="158"/>
        <v>0</v>
      </c>
      <c r="GK62" s="134">
        <v>45</v>
      </c>
      <c r="GM62" s="136">
        <f t="shared" si="159"/>
        <v>0</v>
      </c>
      <c r="GN62" s="134">
        <v>45</v>
      </c>
    </row>
    <row r="63" spans="1:207" x14ac:dyDescent="0.25">
      <c r="A63" s="99">
        <f t="shared" si="32"/>
        <v>0</v>
      </c>
      <c r="B63" s="99">
        <f t="shared" si="33"/>
        <v>0</v>
      </c>
      <c r="C63" s="53">
        <v>46</v>
      </c>
      <c r="D63" s="54">
        <f t="shared" si="35"/>
        <v>0</v>
      </c>
      <c r="E63" s="3">
        <f t="shared" si="127"/>
        <v>0</v>
      </c>
      <c r="F63" s="3"/>
      <c r="G63" s="55">
        <f t="shared" si="36"/>
        <v>0</v>
      </c>
      <c r="H63" s="56">
        <f t="shared" si="34"/>
        <v>0</v>
      </c>
      <c r="I63" s="3">
        <f t="shared" si="95"/>
        <v>40</v>
      </c>
      <c r="J63" s="3">
        <f t="shared" si="37"/>
        <v>0</v>
      </c>
      <c r="K63" s="3">
        <f t="shared" si="38"/>
        <v>0</v>
      </c>
      <c r="L63" s="3">
        <f t="shared" si="96"/>
        <v>25</v>
      </c>
      <c r="M63" s="55">
        <f t="shared" si="39"/>
        <v>0</v>
      </c>
      <c r="N63" s="56">
        <f t="shared" si="40"/>
        <v>0</v>
      </c>
      <c r="O63" s="3">
        <f t="shared" si="97"/>
        <v>0</v>
      </c>
      <c r="P63" s="3">
        <f t="shared" si="41"/>
        <v>0</v>
      </c>
      <c r="Q63" s="3">
        <f t="shared" si="42"/>
        <v>0</v>
      </c>
      <c r="R63" s="3">
        <f t="shared" si="98"/>
        <v>0</v>
      </c>
      <c r="S63" s="55">
        <f t="shared" si="43"/>
        <v>0</v>
      </c>
      <c r="T63" s="56">
        <f t="shared" si="99"/>
        <v>0</v>
      </c>
      <c r="U63" s="3">
        <f t="shared" si="100"/>
        <v>0</v>
      </c>
      <c r="V63" s="3">
        <f t="shared" si="44"/>
        <v>0</v>
      </c>
      <c r="W63" s="3">
        <f t="shared" si="45"/>
        <v>0</v>
      </c>
      <c r="X63" s="3">
        <f t="shared" si="101"/>
        <v>0</v>
      </c>
      <c r="Y63" s="55">
        <f t="shared" si="46"/>
        <v>0</v>
      </c>
      <c r="Z63" s="56">
        <f t="shared" si="47"/>
        <v>0</v>
      </c>
      <c r="AA63" s="3">
        <f t="shared" si="102"/>
        <v>0</v>
      </c>
      <c r="AC63" s="82">
        <f t="shared" si="48"/>
        <v>0</v>
      </c>
      <c r="AD63" s="82">
        <f t="shared" si="103"/>
        <v>0</v>
      </c>
      <c r="AE63" s="196">
        <f t="shared" si="49"/>
        <v>0</v>
      </c>
      <c r="AF63" s="188">
        <f t="shared" si="50"/>
        <v>0</v>
      </c>
      <c r="AG63" s="82">
        <f t="shared" si="104"/>
        <v>0</v>
      </c>
      <c r="AH63" s="82">
        <f t="shared" si="51"/>
        <v>0</v>
      </c>
      <c r="AI63" s="82">
        <f t="shared" si="52"/>
        <v>0</v>
      </c>
      <c r="AJ63" s="82">
        <f t="shared" si="105"/>
        <v>0</v>
      </c>
      <c r="AK63" s="196">
        <f t="shared" si="53"/>
        <v>0</v>
      </c>
      <c r="AL63" s="188">
        <f t="shared" si="54"/>
        <v>0</v>
      </c>
      <c r="AM63" s="82">
        <f t="shared" si="106"/>
        <v>0</v>
      </c>
      <c r="AN63" s="82">
        <f t="shared" si="55"/>
        <v>0</v>
      </c>
      <c r="AO63" s="82">
        <f t="shared" si="56"/>
        <v>0</v>
      </c>
      <c r="AP63" s="82">
        <f t="shared" si="107"/>
        <v>0</v>
      </c>
      <c r="AQ63" s="196">
        <f t="shared" si="57"/>
        <v>0</v>
      </c>
      <c r="AR63" s="188">
        <f t="shared" si="58"/>
        <v>0</v>
      </c>
      <c r="AS63" s="82">
        <f t="shared" si="108"/>
        <v>0</v>
      </c>
      <c r="AT63" s="82">
        <f t="shared" si="59"/>
        <v>0</v>
      </c>
      <c r="AU63" s="82">
        <f t="shared" si="60"/>
        <v>0</v>
      </c>
      <c r="AV63" s="82">
        <f t="shared" si="109"/>
        <v>0</v>
      </c>
      <c r="AW63" s="196">
        <f t="shared" si="61"/>
        <v>0</v>
      </c>
      <c r="AX63" s="188">
        <f t="shared" si="62"/>
        <v>0</v>
      </c>
      <c r="AY63" s="82">
        <f t="shared" si="110"/>
        <v>0</v>
      </c>
      <c r="AZ63" s="196">
        <f t="shared" si="63"/>
        <v>0</v>
      </c>
      <c r="BA63" s="188">
        <f t="shared" si="64"/>
        <v>0</v>
      </c>
      <c r="BB63" s="188">
        <f t="shared" si="111"/>
        <v>0</v>
      </c>
      <c r="BC63" s="196">
        <f t="shared" si="65"/>
        <v>0</v>
      </c>
      <c r="BD63" s="188">
        <f t="shared" si="66"/>
        <v>0</v>
      </c>
      <c r="BE63" s="188">
        <f t="shared" si="112"/>
        <v>0</v>
      </c>
      <c r="BF63" s="196">
        <f t="shared" si="67"/>
        <v>0</v>
      </c>
      <c r="BG63" s="188">
        <f t="shared" si="68"/>
        <v>0</v>
      </c>
      <c r="BH63" s="188">
        <f t="shared" si="113"/>
        <v>0</v>
      </c>
      <c r="BI63" s="196">
        <f t="shared" si="69"/>
        <v>0</v>
      </c>
      <c r="BJ63" s="188">
        <f t="shared" si="70"/>
        <v>0</v>
      </c>
      <c r="BK63" s="188">
        <f t="shared" si="114"/>
        <v>0</v>
      </c>
      <c r="BL63" s="196">
        <f t="shared" si="71"/>
        <v>0</v>
      </c>
      <c r="BM63" s="188">
        <f t="shared" si="72"/>
        <v>0</v>
      </c>
      <c r="BN63" s="188">
        <f t="shared" si="115"/>
        <v>0</v>
      </c>
      <c r="BO63" s="196">
        <f t="shared" si="73"/>
        <v>0</v>
      </c>
      <c r="BP63" s="188">
        <f t="shared" si="74"/>
        <v>0</v>
      </c>
      <c r="BQ63" s="188">
        <f t="shared" si="116"/>
        <v>0</v>
      </c>
      <c r="BR63" s="196">
        <f t="shared" si="75"/>
        <v>0</v>
      </c>
      <c r="BS63" s="188">
        <f t="shared" si="76"/>
        <v>0</v>
      </c>
      <c r="BT63" s="188">
        <f t="shared" si="117"/>
        <v>0</v>
      </c>
      <c r="BU63" s="196">
        <f t="shared" si="77"/>
        <v>0</v>
      </c>
      <c r="BV63" s="188">
        <f t="shared" si="78"/>
        <v>0</v>
      </c>
      <c r="BW63" s="188">
        <f t="shared" si="118"/>
        <v>0</v>
      </c>
      <c r="BX63" s="196">
        <f t="shared" si="79"/>
        <v>0</v>
      </c>
      <c r="BY63" s="188">
        <f t="shared" si="80"/>
        <v>0</v>
      </c>
      <c r="BZ63" s="188">
        <f t="shared" si="119"/>
        <v>0</v>
      </c>
      <c r="CA63" s="196">
        <f t="shared" si="81"/>
        <v>0</v>
      </c>
      <c r="CB63" s="188">
        <f t="shared" si="82"/>
        <v>0</v>
      </c>
      <c r="CC63" s="188">
        <f t="shared" si="120"/>
        <v>0</v>
      </c>
      <c r="CD63" s="196">
        <f t="shared" si="83"/>
        <v>0</v>
      </c>
      <c r="CE63" s="188">
        <f t="shared" si="84"/>
        <v>0</v>
      </c>
      <c r="CF63" s="188">
        <f t="shared" si="121"/>
        <v>0</v>
      </c>
      <c r="CG63" s="196">
        <f t="shared" si="85"/>
        <v>0</v>
      </c>
      <c r="CH63" s="188">
        <f t="shared" si="86"/>
        <v>0</v>
      </c>
      <c r="CI63" s="188">
        <f t="shared" si="122"/>
        <v>0</v>
      </c>
      <c r="CJ63" s="196">
        <f t="shared" si="87"/>
        <v>0</v>
      </c>
      <c r="CK63" s="188">
        <f t="shared" si="88"/>
        <v>0</v>
      </c>
      <c r="CL63" s="188">
        <f t="shared" si="123"/>
        <v>0</v>
      </c>
      <c r="CM63" s="196">
        <f t="shared" si="89"/>
        <v>0</v>
      </c>
      <c r="CN63" s="188">
        <f t="shared" si="90"/>
        <v>0</v>
      </c>
      <c r="CO63" s="188">
        <f t="shared" si="124"/>
        <v>0</v>
      </c>
      <c r="CP63" s="196">
        <f t="shared" si="91"/>
        <v>0</v>
      </c>
      <c r="CQ63" s="188">
        <f t="shared" si="92"/>
        <v>0</v>
      </c>
      <c r="CR63" s="188">
        <f t="shared" si="125"/>
        <v>0</v>
      </c>
      <c r="CS63" s="196">
        <f t="shared" si="93"/>
        <v>0</v>
      </c>
      <c r="CT63" s="188">
        <f t="shared" si="94"/>
        <v>0</v>
      </c>
      <c r="CU63" s="188">
        <f t="shared" si="126"/>
        <v>0</v>
      </c>
      <c r="CW63" s="80"/>
      <c r="CX63" s="136">
        <f t="shared" si="128"/>
        <v>0</v>
      </c>
      <c r="CY63" s="134">
        <v>46</v>
      </c>
      <c r="DA63" s="136">
        <f t="shared" si="129"/>
        <v>0</v>
      </c>
      <c r="DB63" s="134">
        <v>46</v>
      </c>
      <c r="DD63" s="136">
        <f t="shared" si="130"/>
        <v>0</v>
      </c>
      <c r="DE63" s="134">
        <v>46</v>
      </c>
      <c r="DG63" s="136">
        <f t="shared" si="131"/>
        <v>0</v>
      </c>
      <c r="DH63" s="134">
        <v>46</v>
      </c>
      <c r="DJ63" s="136">
        <f t="shared" si="132"/>
        <v>0</v>
      </c>
      <c r="DK63" s="134">
        <v>46</v>
      </c>
      <c r="DM63" s="136">
        <f t="shared" si="133"/>
        <v>0</v>
      </c>
      <c r="DN63" s="134">
        <v>46</v>
      </c>
      <c r="DP63" s="136">
        <f t="shared" si="134"/>
        <v>0</v>
      </c>
      <c r="DQ63" s="134">
        <v>46</v>
      </c>
      <c r="DS63" s="136">
        <f t="shared" si="135"/>
        <v>0</v>
      </c>
      <c r="DT63" s="134">
        <v>46</v>
      </c>
      <c r="DV63" s="136">
        <f t="shared" si="136"/>
        <v>0</v>
      </c>
      <c r="DW63" s="134">
        <v>46</v>
      </c>
      <c r="DY63" s="136">
        <f t="shared" si="137"/>
        <v>0</v>
      </c>
      <c r="DZ63" s="134">
        <v>46</v>
      </c>
      <c r="EB63" s="136">
        <f t="shared" si="138"/>
        <v>0</v>
      </c>
      <c r="EC63" s="134">
        <v>46</v>
      </c>
      <c r="EE63" s="136">
        <f t="shared" si="139"/>
        <v>0</v>
      </c>
      <c r="EF63" s="134">
        <v>46</v>
      </c>
      <c r="EH63" s="136">
        <f t="shared" si="140"/>
        <v>0</v>
      </c>
      <c r="EI63" s="134">
        <v>46</v>
      </c>
      <c r="EK63" s="136">
        <f t="shared" si="141"/>
        <v>0</v>
      </c>
      <c r="EL63" s="134">
        <v>46</v>
      </c>
      <c r="EN63" s="136">
        <f t="shared" si="142"/>
        <v>0</v>
      </c>
      <c r="EO63" s="134">
        <v>46</v>
      </c>
      <c r="EQ63" s="136">
        <f t="shared" si="143"/>
        <v>0</v>
      </c>
      <c r="ER63" s="134">
        <v>46</v>
      </c>
      <c r="ET63" s="136">
        <f t="shared" si="144"/>
        <v>0</v>
      </c>
      <c r="EU63" s="134">
        <v>46</v>
      </c>
      <c r="EW63" s="136">
        <f t="shared" si="145"/>
        <v>0</v>
      </c>
      <c r="EX63" s="134">
        <v>46</v>
      </c>
      <c r="EZ63" s="136">
        <f t="shared" si="146"/>
        <v>0</v>
      </c>
      <c r="FA63" s="134">
        <v>46</v>
      </c>
      <c r="FC63" s="136">
        <f t="shared" si="147"/>
        <v>0</v>
      </c>
      <c r="FD63" s="134">
        <v>46</v>
      </c>
      <c r="FF63" s="136">
        <f t="shared" si="148"/>
        <v>0</v>
      </c>
      <c r="FG63" s="134">
        <v>46</v>
      </c>
      <c r="FI63" s="136">
        <f t="shared" si="149"/>
        <v>0</v>
      </c>
      <c r="FJ63" s="134">
        <v>46</v>
      </c>
      <c r="FL63" s="136">
        <f t="shared" si="150"/>
        <v>0</v>
      </c>
      <c r="FM63" s="134">
        <v>46</v>
      </c>
      <c r="FO63" s="136">
        <f t="shared" si="151"/>
        <v>0</v>
      </c>
      <c r="FP63" s="134">
        <v>46</v>
      </c>
      <c r="FR63" s="136">
        <f t="shared" si="152"/>
        <v>0</v>
      </c>
      <c r="FS63" s="134">
        <v>46</v>
      </c>
      <c r="FU63" s="136">
        <f t="shared" si="153"/>
        <v>0</v>
      </c>
      <c r="FV63" s="134">
        <v>46</v>
      </c>
      <c r="FX63" s="136">
        <f t="shared" si="154"/>
        <v>0</v>
      </c>
      <c r="FY63" s="134">
        <v>46</v>
      </c>
      <c r="GA63" s="136">
        <f t="shared" si="155"/>
        <v>0</v>
      </c>
      <c r="GB63" s="134">
        <v>46</v>
      </c>
      <c r="GD63" s="136">
        <f t="shared" si="156"/>
        <v>0</v>
      </c>
      <c r="GE63" s="134">
        <v>46</v>
      </c>
      <c r="GG63" s="136">
        <f t="shared" si="157"/>
        <v>0</v>
      </c>
      <c r="GH63" s="134">
        <v>46</v>
      </c>
      <c r="GJ63" s="136">
        <f t="shared" si="158"/>
        <v>0</v>
      </c>
      <c r="GK63" s="134">
        <v>46</v>
      </c>
      <c r="GM63" s="136">
        <f t="shared" si="159"/>
        <v>0</v>
      </c>
      <c r="GN63" s="134">
        <v>46</v>
      </c>
    </row>
    <row r="64" spans="1:207" x14ac:dyDescent="0.25">
      <c r="A64" s="99">
        <f t="shared" si="32"/>
        <v>0</v>
      </c>
      <c r="B64" s="99">
        <f t="shared" si="33"/>
        <v>0</v>
      </c>
      <c r="C64" s="53">
        <v>47</v>
      </c>
      <c r="D64" s="54">
        <f t="shared" si="35"/>
        <v>0</v>
      </c>
      <c r="E64" s="3">
        <f t="shared" si="127"/>
        <v>0</v>
      </c>
      <c r="F64" s="3"/>
      <c r="G64" s="55">
        <f t="shared" si="36"/>
        <v>0</v>
      </c>
      <c r="H64" s="56">
        <f t="shared" si="34"/>
        <v>0</v>
      </c>
      <c r="I64" s="3">
        <f t="shared" si="95"/>
        <v>40</v>
      </c>
      <c r="J64" s="3">
        <f t="shared" si="37"/>
        <v>0</v>
      </c>
      <c r="K64" s="3">
        <f t="shared" si="38"/>
        <v>0</v>
      </c>
      <c r="L64" s="3">
        <f t="shared" si="96"/>
        <v>25</v>
      </c>
      <c r="M64" s="55">
        <f t="shared" si="39"/>
        <v>0</v>
      </c>
      <c r="N64" s="56">
        <f t="shared" si="40"/>
        <v>0</v>
      </c>
      <c r="O64" s="3">
        <f t="shared" si="97"/>
        <v>0</v>
      </c>
      <c r="P64" s="3">
        <f t="shared" si="41"/>
        <v>0</v>
      </c>
      <c r="Q64" s="3">
        <f t="shared" si="42"/>
        <v>0</v>
      </c>
      <c r="R64" s="3">
        <f t="shared" si="98"/>
        <v>0</v>
      </c>
      <c r="S64" s="55">
        <f t="shared" si="43"/>
        <v>0</v>
      </c>
      <c r="T64" s="56">
        <f t="shared" si="99"/>
        <v>0</v>
      </c>
      <c r="U64" s="3">
        <f t="shared" si="100"/>
        <v>0</v>
      </c>
      <c r="V64" s="3">
        <f t="shared" si="44"/>
        <v>0</v>
      </c>
      <c r="W64" s="3">
        <f t="shared" si="45"/>
        <v>0</v>
      </c>
      <c r="X64" s="3">
        <f t="shared" si="101"/>
        <v>0</v>
      </c>
      <c r="Y64" s="55">
        <f t="shared" si="46"/>
        <v>0</v>
      </c>
      <c r="Z64" s="56">
        <f t="shared" si="47"/>
        <v>0</v>
      </c>
      <c r="AA64" s="3">
        <f t="shared" si="102"/>
        <v>0</v>
      </c>
      <c r="AC64" s="82">
        <f t="shared" si="48"/>
        <v>0</v>
      </c>
      <c r="AD64" s="82">
        <f t="shared" si="103"/>
        <v>0</v>
      </c>
      <c r="AE64" s="196">
        <f t="shared" si="49"/>
        <v>0</v>
      </c>
      <c r="AF64" s="188">
        <f t="shared" si="50"/>
        <v>0</v>
      </c>
      <c r="AG64" s="82">
        <f t="shared" si="104"/>
        <v>0</v>
      </c>
      <c r="AH64" s="82">
        <f t="shared" si="51"/>
        <v>0</v>
      </c>
      <c r="AI64" s="82">
        <f t="shared" si="52"/>
        <v>0</v>
      </c>
      <c r="AJ64" s="82">
        <f t="shared" si="105"/>
        <v>0</v>
      </c>
      <c r="AK64" s="196">
        <f t="shared" si="53"/>
        <v>0</v>
      </c>
      <c r="AL64" s="188">
        <f t="shared" si="54"/>
        <v>0</v>
      </c>
      <c r="AM64" s="82">
        <f t="shared" si="106"/>
        <v>0</v>
      </c>
      <c r="AN64" s="82">
        <f t="shared" si="55"/>
        <v>0</v>
      </c>
      <c r="AO64" s="82">
        <f t="shared" si="56"/>
        <v>0</v>
      </c>
      <c r="AP64" s="82">
        <f t="shared" si="107"/>
        <v>0</v>
      </c>
      <c r="AQ64" s="196">
        <f t="shared" si="57"/>
        <v>0</v>
      </c>
      <c r="AR64" s="188">
        <f t="shared" si="58"/>
        <v>0</v>
      </c>
      <c r="AS64" s="82">
        <f t="shared" si="108"/>
        <v>0</v>
      </c>
      <c r="AT64" s="82">
        <f t="shared" si="59"/>
        <v>0</v>
      </c>
      <c r="AU64" s="82">
        <f t="shared" si="60"/>
        <v>0</v>
      </c>
      <c r="AV64" s="82">
        <f t="shared" si="109"/>
        <v>0</v>
      </c>
      <c r="AW64" s="196">
        <f t="shared" si="61"/>
        <v>0</v>
      </c>
      <c r="AX64" s="188">
        <f t="shared" si="62"/>
        <v>0</v>
      </c>
      <c r="AY64" s="82">
        <f t="shared" si="110"/>
        <v>0</v>
      </c>
      <c r="AZ64" s="196">
        <f t="shared" si="63"/>
        <v>0</v>
      </c>
      <c r="BA64" s="188">
        <f t="shared" si="64"/>
        <v>0</v>
      </c>
      <c r="BB64" s="188">
        <f t="shared" si="111"/>
        <v>0</v>
      </c>
      <c r="BC64" s="196">
        <f t="shared" si="65"/>
        <v>0</v>
      </c>
      <c r="BD64" s="188">
        <f t="shared" si="66"/>
        <v>0</v>
      </c>
      <c r="BE64" s="188">
        <f t="shared" si="112"/>
        <v>0</v>
      </c>
      <c r="BF64" s="196">
        <f t="shared" si="67"/>
        <v>0</v>
      </c>
      <c r="BG64" s="188">
        <f t="shared" si="68"/>
        <v>0</v>
      </c>
      <c r="BH64" s="188">
        <f t="shared" si="113"/>
        <v>0</v>
      </c>
      <c r="BI64" s="196">
        <f t="shared" si="69"/>
        <v>0</v>
      </c>
      <c r="BJ64" s="188">
        <f t="shared" si="70"/>
        <v>0</v>
      </c>
      <c r="BK64" s="188">
        <f t="shared" si="114"/>
        <v>0</v>
      </c>
      <c r="BL64" s="196">
        <f t="shared" si="71"/>
        <v>0</v>
      </c>
      <c r="BM64" s="188">
        <f t="shared" si="72"/>
        <v>0</v>
      </c>
      <c r="BN64" s="188">
        <f t="shared" si="115"/>
        <v>0</v>
      </c>
      <c r="BO64" s="196">
        <f t="shared" si="73"/>
        <v>0</v>
      </c>
      <c r="BP64" s="188">
        <f t="shared" si="74"/>
        <v>0</v>
      </c>
      <c r="BQ64" s="188">
        <f t="shared" si="116"/>
        <v>0</v>
      </c>
      <c r="BR64" s="196">
        <f t="shared" si="75"/>
        <v>0</v>
      </c>
      <c r="BS64" s="188">
        <f t="shared" si="76"/>
        <v>0</v>
      </c>
      <c r="BT64" s="188">
        <f t="shared" si="117"/>
        <v>0</v>
      </c>
      <c r="BU64" s="196">
        <f t="shared" si="77"/>
        <v>0</v>
      </c>
      <c r="BV64" s="188">
        <f t="shared" si="78"/>
        <v>0</v>
      </c>
      <c r="BW64" s="188">
        <f t="shared" si="118"/>
        <v>0</v>
      </c>
      <c r="BX64" s="196">
        <f t="shared" si="79"/>
        <v>0</v>
      </c>
      <c r="BY64" s="188">
        <f t="shared" si="80"/>
        <v>0</v>
      </c>
      <c r="BZ64" s="188">
        <f t="shared" si="119"/>
        <v>0</v>
      </c>
      <c r="CA64" s="196">
        <f t="shared" si="81"/>
        <v>0</v>
      </c>
      <c r="CB64" s="188">
        <f t="shared" si="82"/>
        <v>0</v>
      </c>
      <c r="CC64" s="188">
        <f t="shared" si="120"/>
        <v>0</v>
      </c>
      <c r="CD64" s="196">
        <f t="shared" si="83"/>
        <v>0</v>
      </c>
      <c r="CE64" s="188">
        <f t="shared" si="84"/>
        <v>0</v>
      </c>
      <c r="CF64" s="188">
        <f t="shared" si="121"/>
        <v>0</v>
      </c>
      <c r="CG64" s="196">
        <f t="shared" si="85"/>
        <v>0</v>
      </c>
      <c r="CH64" s="188">
        <f t="shared" si="86"/>
        <v>0</v>
      </c>
      <c r="CI64" s="188">
        <f t="shared" si="122"/>
        <v>0</v>
      </c>
      <c r="CJ64" s="196">
        <f t="shared" si="87"/>
        <v>0</v>
      </c>
      <c r="CK64" s="188">
        <f t="shared" si="88"/>
        <v>0</v>
      </c>
      <c r="CL64" s="188">
        <f t="shared" si="123"/>
        <v>0</v>
      </c>
      <c r="CM64" s="196">
        <f t="shared" si="89"/>
        <v>0</v>
      </c>
      <c r="CN64" s="188">
        <f t="shared" si="90"/>
        <v>0</v>
      </c>
      <c r="CO64" s="188">
        <f t="shared" si="124"/>
        <v>0</v>
      </c>
      <c r="CP64" s="196">
        <f t="shared" si="91"/>
        <v>0</v>
      </c>
      <c r="CQ64" s="188">
        <f t="shared" si="92"/>
        <v>0</v>
      </c>
      <c r="CR64" s="188">
        <f t="shared" si="125"/>
        <v>0</v>
      </c>
      <c r="CS64" s="196">
        <f t="shared" si="93"/>
        <v>0</v>
      </c>
      <c r="CT64" s="188">
        <f t="shared" si="94"/>
        <v>0</v>
      </c>
      <c r="CU64" s="188">
        <f t="shared" si="126"/>
        <v>0</v>
      </c>
      <c r="CW64" s="80"/>
      <c r="CX64" s="136">
        <f t="shared" si="128"/>
        <v>0</v>
      </c>
      <c r="CY64" s="134">
        <v>47</v>
      </c>
      <c r="DA64" s="136">
        <f t="shared" si="129"/>
        <v>0</v>
      </c>
      <c r="DB64" s="134">
        <v>47</v>
      </c>
      <c r="DD64" s="136">
        <f t="shared" si="130"/>
        <v>0</v>
      </c>
      <c r="DE64" s="134">
        <v>47</v>
      </c>
      <c r="DG64" s="136">
        <f t="shared" si="131"/>
        <v>0</v>
      </c>
      <c r="DH64" s="134">
        <v>47</v>
      </c>
      <c r="DJ64" s="136">
        <f t="shared" si="132"/>
        <v>0</v>
      </c>
      <c r="DK64" s="134">
        <v>47</v>
      </c>
      <c r="DM64" s="136">
        <f t="shared" si="133"/>
        <v>0</v>
      </c>
      <c r="DN64" s="134">
        <v>47</v>
      </c>
      <c r="DP64" s="136">
        <f t="shared" si="134"/>
        <v>0</v>
      </c>
      <c r="DQ64" s="134">
        <v>47</v>
      </c>
      <c r="DS64" s="136">
        <f t="shared" si="135"/>
        <v>0</v>
      </c>
      <c r="DT64" s="134">
        <v>47</v>
      </c>
      <c r="DV64" s="136">
        <f t="shared" si="136"/>
        <v>0</v>
      </c>
      <c r="DW64" s="134">
        <v>47</v>
      </c>
      <c r="DY64" s="136">
        <f t="shared" si="137"/>
        <v>0</v>
      </c>
      <c r="DZ64" s="134">
        <v>47</v>
      </c>
      <c r="EB64" s="136">
        <f t="shared" si="138"/>
        <v>0</v>
      </c>
      <c r="EC64" s="134">
        <v>47</v>
      </c>
      <c r="EE64" s="136">
        <f t="shared" si="139"/>
        <v>0</v>
      </c>
      <c r="EF64" s="134">
        <v>47</v>
      </c>
      <c r="EH64" s="136">
        <f t="shared" si="140"/>
        <v>0</v>
      </c>
      <c r="EI64" s="134">
        <v>47</v>
      </c>
      <c r="EK64" s="136">
        <f t="shared" si="141"/>
        <v>0</v>
      </c>
      <c r="EL64" s="134">
        <v>47</v>
      </c>
      <c r="EN64" s="136">
        <f t="shared" si="142"/>
        <v>0</v>
      </c>
      <c r="EO64" s="134">
        <v>47</v>
      </c>
      <c r="EQ64" s="136">
        <f t="shared" si="143"/>
        <v>0</v>
      </c>
      <c r="ER64" s="134">
        <v>47</v>
      </c>
      <c r="ET64" s="136">
        <f t="shared" si="144"/>
        <v>0</v>
      </c>
      <c r="EU64" s="134">
        <v>47</v>
      </c>
      <c r="EW64" s="136">
        <f t="shared" si="145"/>
        <v>0</v>
      </c>
      <c r="EX64" s="134">
        <v>47</v>
      </c>
      <c r="EZ64" s="136">
        <f t="shared" si="146"/>
        <v>0</v>
      </c>
      <c r="FA64" s="134">
        <v>47</v>
      </c>
      <c r="FC64" s="136">
        <f t="shared" si="147"/>
        <v>0</v>
      </c>
      <c r="FD64" s="134">
        <v>47</v>
      </c>
      <c r="FF64" s="136">
        <f t="shared" si="148"/>
        <v>0</v>
      </c>
      <c r="FG64" s="134">
        <v>47</v>
      </c>
      <c r="FI64" s="136">
        <f t="shared" si="149"/>
        <v>0</v>
      </c>
      <c r="FJ64" s="134">
        <v>47</v>
      </c>
      <c r="FL64" s="136">
        <f t="shared" si="150"/>
        <v>0</v>
      </c>
      <c r="FM64" s="134">
        <v>47</v>
      </c>
      <c r="FO64" s="136">
        <f t="shared" si="151"/>
        <v>0</v>
      </c>
      <c r="FP64" s="134">
        <v>47</v>
      </c>
      <c r="FR64" s="136">
        <f t="shared" si="152"/>
        <v>0</v>
      </c>
      <c r="FS64" s="134">
        <v>47</v>
      </c>
      <c r="FU64" s="136">
        <f t="shared" si="153"/>
        <v>0</v>
      </c>
      <c r="FV64" s="134">
        <v>47</v>
      </c>
      <c r="FX64" s="136">
        <f t="shared" si="154"/>
        <v>0</v>
      </c>
      <c r="FY64" s="134">
        <v>47</v>
      </c>
      <c r="GA64" s="136">
        <f t="shared" si="155"/>
        <v>0</v>
      </c>
      <c r="GB64" s="134">
        <v>47</v>
      </c>
      <c r="GD64" s="136">
        <f t="shared" si="156"/>
        <v>0</v>
      </c>
      <c r="GE64" s="134">
        <v>47</v>
      </c>
      <c r="GG64" s="136">
        <f t="shared" si="157"/>
        <v>0</v>
      </c>
      <c r="GH64" s="134">
        <v>47</v>
      </c>
      <c r="GJ64" s="136">
        <f t="shared" si="158"/>
        <v>0</v>
      </c>
      <c r="GK64" s="134">
        <v>47</v>
      </c>
      <c r="GM64" s="136">
        <f t="shared" si="159"/>
        <v>0</v>
      </c>
      <c r="GN64" s="134">
        <v>47</v>
      </c>
    </row>
    <row r="65" spans="1:207" s="61" customFormat="1" x14ac:dyDescent="0.25">
      <c r="A65" s="99">
        <f t="shared" si="32"/>
        <v>0</v>
      </c>
      <c r="B65" s="99">
        <f t="shared" si="33"/>
        <v>0</v>
      </c>
      <c r="C65" s="57">
        <v>48</v>
      </c>
      <c r="D65" s="98">
        <f t="shared" si="35"/>
        <v>0</v>
      </c>
      <c r="E65" s="58">
        <f t="shared" si="127"/>
        <v>0</v>
      </c>
      <c r="F65" s="58"/>
      <c r="G65" s="59">
        <f t="shared" si="36"/>
        <v>0</v>
      </c>
      <c r="H65" s="60">
        <f t="shared" si="34"/>
        <v>0</v>
      </c>
      <c r="I65" s="58">
        <f t="shared" si="95"/>
        <v>40</v>
      </c>
      <c r="J65" s="58">
        <f t="shared" si="37"/>
        <v>0</v>
      </c>
      <c r="K65" s="58">
        <f t="shared" si="38"/>
        <v>0</v>
      </c>
      <c r="L65" s="58">
        <f t="shared" si="96"/>
        <v>25</v>
      </c>
      <c r="M65" s="59">
        <f t="shared" si="39"/>
        <v>0</v>
      </c>
      <c r="N65" s="60">
        <f t="shared" si="40"/>
        <v>0</v>
      </c>
      <c r="O65" s="58">
        <f t="shared" si="97"/>
        <v>0</v>
      </c>
      <c r="P65" s="58">
        <f t="shared" si="41"/>
        <v>0</v>
      </c>
      <c r="Q65" s="58">
        <f t="shared" si="42"/>
        <v>0</v>
      </c>
      <c r="R65" s="58">
        <f t="shared" si="98"/>
        <v>0</v>
      </c>
      <c r="S65" s="59">
        <f t="shared" si="43"/>
        <v>0</v>
      </c>
      <c r="T65" s="60">
        <f t="shared" si="99"/>
        <v>0</v>
      </c>
      <c r="U65" s="58">
        <f t="shared" si="100"/>
        <v>0</v>
      </c>
      <c r="V65" s="58">
        <f t="shared" si="44"/>
        <v>0</v>
      </c>
      <c r="W65" s="58">
        <f t="shared" si="45"/>
        <v>0</v>
      </c>
      <c r="X65" s="58">
        <f t="shared" si="101"/>
        <v>0</v>
      </c>
      <c r="Y65" s="59">
        <f t="shared" si="46"/>
        <v>0</v>
      </c>
      <c r="Z65" s="60">
        <f t="shared" si="47"/>
        <v>0</v>
      </c>
      <c r="AA65" s="58">
        <f t="shared" si="102"/>
        <v>0</v>
      </c>
      <c r="AB65" s="97"/>
      <c r="AC65" s="197">
        <f t="shared" si="48"/>
        <v>0</v>
      </c>
      <c r="AD65" s="197">
        <f t="shared" si="103"/>
        <v>0</v>
      </c>
      <c r="AE65" s="198">
        <f t="shared" si="49"/>
        <v>0</v>
      </c>
      <c r="AF65" s="199">
        <f t="shared" si="50"/>
        <v>0</v>
      </c>
      <c r="AG65" s="197">
        <f t="shared" si="104"/>
        <v>0</v>
      </c>
      <c r="AH65" s="197">
        <f t="shared" si="51"/>
        <v>0</v>
      </c>
      <c r="AI65" s="197">
        <f t="shared" si="52"/>
        <v>0</v>
      </c>
      <c r="AJ65" s="197">
        <f t="shared" si="105"/>
        <v>0</v>
      </c>
      <c r="AK65" s="198">
        <f t="shared" si="53"/>
        <v>0</v>
      </c>
      <c r="AL65" s="199">
        <f t="shared" si="54"/>
        <v>0</v>
      </c>
      <c r="AM65" s="197">
        <f t="shared" si="106"/>
        <v>0</v>
      </c>
      <c r="AN65" s="197">
        <f t="shared" si="55"/>
        <v>0</v>
      </c>
      <c r="AO65" s="197">
        <f t="shared" si="56"/>
        <v>0</v>
      </c>
      <c r="AP65" s="197">
        <f t="shared" si="107"/>
        <v>0</v>
      </c>
      <c r="AQ65" s="198">
        <f t="shared" si="57"/>
        <v>0</v>
      </c>
      <c r="AR65" s="199">
        <f t="shared" si="58"/>
        <v>0</v>
      </c>
      <c r="AS65" s="197">
        <f t="shared" si="108"/>
        <v>0</v>
      </c>
      <c r="AT65" s="197">
        <f t="shared" si="59"/>
        <v>0</v>
      </c>
      <c r="AU65" s="197">
        <f t="shared" si="60"/>
        <v>0</v>
      </c>
      <c r="AV65" s="197">
        <f t="shared" si="109"/>
        <v>0</v>
      </c>
      <c r="AW65" s="198">
        <f t="shared" si="61"/>
        <v>0</v>
      </c>
      <c r="AX65" s="199">
        <f t="shared" si="62"/>
        <v>0</v>
      </c>
      <c r="AY65" s="197">
        <f t="shared" si="110"/>
        <v>0</v>
      </c>
      <c r="AZ65" s="198">
        <f t="shared" si="63"/>
        <v>0</v>
      </c>
      <c r="BA65" s="199">
        <f t="shared" si="64"/>
        <v>0</v>
      </c>
      <c r="BB65" s="199">
        <f t="shared" si="111"/>
        <v>0</v>
      </c>
      <c r="BC65" s="198">
        <f t="shared" si="65"/>
        <v>0</v>
      </c>
      <c r="BD65" s="199">
        <f t="shared" si="66"/>
        <v>0</v>
      </c>
      <c r="BE65" s="199">
        <f t="shared" si="112"/>
        <v>0</v>
      </c>
      <c r="BF65" s="198">
        <f t="shared" si="67"/>
        <v>0</v>
      </c>
      <c r="BG65" s="199">
        <f t="shared" si="68"/>
        <v>0</v>
      </c>
      <c r="BH65" s="199">
        <f t="shared" si="113"/>
        <v>0</v>
      </c>
      <c r="BI65" s="198">
        <f t="shared" si="69"/>
        <v>0</v>
      </c>
      <c r="BJ65" s="199">
        <f t="shared" si="70"/>
        <v>0</v>
      </c>
      <c r="BK65" s="199">
        <f t="shared" si="114"/>
        <v>0</v>
      </c>
      <c r="BL65" s="198">
        <f t="shared" si="71"/>
        <v>0</v>
      </c>
      <c r="BM65" s="199">
        <f t="shared" si="72"/>
        <v>0</v>
      </c>
      <c r="BN65" s="199">
        <f t="shared" si="115"/>
        <v>0</v>
      </c>
      <c r="BO65" s="198">
        <f t="shared" si="73"/>
        <v>0</v>
      </c>
      <c r="BP65" s="199">
        <f t="shared" si="74"/>
        <v>0</v>
      </c>
      <c r="BQ65" s="199">
        <f t="shared" si="116"/>
        <v>0</v>
      </c>
      <c r="BR65" s="198">
        <f t="shared" si="75"/>
        <v>0</v>
      </c>
      <c r="BS65" s="199">
        <f t="shared" si="76"/>
        <v>0</v>
      </c>
      <c r="BT65" s="199">
        <f t="shared" si="117"/>
        <v>0</v>
      </c>
      <c r="BU65" s="198">
        <f t="shared" si="77"/>
        <v>0</v>
      </c>
      <c r="BV65" s="199">
        <f t="shared" si="78"/>
        <v>0</v>
      </c>
      <c r="BW65" s="199">
        <f t="shared" si="118"/>
        <v>0</v>
      </c>
      <c r="BX65" s="198">
        <f t="shared" si="79"/>
        <v>0</v>
      </c>
      <c r="BY65" s="199">
        <f t="shared" si="80"/>
        <v>0</v>
      </c>
      <c r="BZ65" s="199">
        <f t="shared" si="119"/>
        <v>0</v>
      </c>
      <c r="CA65" s="198">
        <f t="shared" si="81"/>
        <v>0</v>
      </c>
      <c r="CB65" s="199">
        <f t="shared" si="82"/>
        <v>0</v>
      </c>
      <c r="CC65" s="199">
        <f t="shared" si="120"/>
        <v>0</v>
      </c>
      <c r="CD65" s="198">
        <f t="shared" si="83"/>
        <v>0</v>
      </c>
      <c r="CE65" s="199">
        <f t="shared" si="84"/>
        <v>0</v>
      </c>
      <c r="CF65" s="199">
        <f t="shared" si="121"/>
        <v>0</v>
      </c>
      <c r="CG65" s="198">
        <f t="shared" si="85"/>
        <v>0</v>
      </c>
      <c r="CH65" s="199">
        <f t="shared" si="86"/>
        <v>0</v>
      </c>
      <c r="CI65" s="199">
        <f t="shared" si="122"/>
        <v>0</v>
      </c>
      <c r="CJ65" s="198">
        <f t="shared" si="87"/>
        <v>0</v>
      </c>
      <c r="CK65" s="199">
        <f t="shared" si="88"/>
        <v>0</v>
      </c>
      <c r="CL65" s="199">
        <f t="shared" si="123"/>
        <v>0</v>
      </c>
      <c r="CM65" s="198">
        <f t="shared" si="89"/>
        <v>0</v>
      </c>
      <c r="CN65" s="199">
        <f t="shared" si="90"/>
        <v>0</v>
      </c>
      <c r="CO65" s="199">
        <f t="shared" si="124"/>
        <v>0</v>
      </c>
      <c r="CP65" s="198">
        <f t="shared" si="91"/>
        <v>0</v>
      </c>
      <c r="CQ65" s="199">
        <f t="shared" si="92"/>
        <v>0</v>
      </c>
      <c r="CR65" s="199">
        <f t="shared" si="125"/>
        <v>0</v>
      </c>
      <c r="CS65" s="198">
        <f t="shared" si="93"/>
        <v>0</v>
      </c>
      <c r="CT65" s="199">
        <f t="shared" si="94"/>
        <v>0</v>
      </c>
      <c r="CU65" s="199">
        <f t="shared" si="126"/>
        <v>0</v>
      </c>
      <c r="CV65" s="97"/>
      <c r="CW65" s="97"/>
      <c r="CX65" s="136">
        <f t="shared" si="128"/>
        <v>0</v>
      </c>
      <c r="CY65" s="134">
        <v>48</v>
      </c>
      <c r="CZ65" s="134"/>
      <c r="DA65" s="136">
        <f t="shared" si="129"/>
        <v>0</v>
      </c>
      <c r="DB65" s="134">
        <v>48</v>
      </c>
      <c r="DC65" s="134"/>
      <c r="DD65" s="136">
        <f t="shared" si="130"/>
        <v>0</v>
      </c>
      <c r="DE65" s="134">
        <v>48</v>
      </c>
      <c r="DF65" s="134"/>
      <c r="DG65" s="136">
        <f t="shared" si="131"/>
        <v>0</v>
      </c>
      <c r="DH65" s="134">
        <v>48</v>
      </c>
      <c r="DI65" s="134"/>
      <c r="DJ65" s="136">
        <f t="shared" si="132"/>
        <v>0</v>
      </c>
      <c r="DK65" s="134">
        <v>48</v>
      </c>
      <c r="DL65" s="134"/>
      <c r="DM65" s="136">
        <f t="shared" si="133"/>
        <v>0</v>
      </c>
      <c r="DN65" s="134">
        <v>48</v>
      </c>
      <c r="DO65" s="134"/>
      <c r="DP65" s="136">
        <f t="shared" si="134"/>
        <v>0</v>
      </c>
      <c r="DQ65" s="134">
        <v>48</v>
      </c>
      <c r="DR65" s="134"/>
      <c r="DS65" s="136">
        <f t="shared" si="135"/>
        <v>0</v>
      </c>
      <c r="DT65" s="134">
        <v>48</v>
      </c>
      <c r="DU65" s="134"/>
      <c r="DV65" s="136">
        <f t="shared" si="136"/>
        <v>0</v>
      </c>
      <c r="DW65" s="134">
        <v>48</v>
      </c>
      <c r="DX65" s="134"/>
      <c r="DY65" s="136">
        <f t="shared" si="137"/>
        <v>0</v>
      </c>
      <c r="DZ65" s="134">
        <v>48</v>
      </c>
      <c r="EA65" s="134"/>
      <c r="EB65" s="136">
        <f t="shared" si="138"/>
        <v>0</v>
      </c>
      <c r="EC65" s="134">
        <v>48</v>
      </c>
      <c r="ED65" s="134"/>
      <c r="EE65" s="136">
        <f t="shared" si="139"/>
        <v>0</v>
      </c>
      <c r="EF65" s="134">
        <v>48</v>
      </c>
      <c r="EG65" s="134"/>
      <c r="EH65" s="136">
        <f t="shared" si="140"/>
        <v>0</v>
      </c>
      <c r="EI65" s="134">
        <v>48</v>
      </c>
      <c r="EJ65" s="134"/>
      <c r="EK65" s="136">
        <f t="shared" si="141"/>
        <v>0</v>
      </c>
      <c r="EL65" s="134">
        <v>48</v>
      </c>
      <c r="EM65" s="134"/>
      <c r="EN65" s="136">
        <f t="shared" si="142"/>
        <v>0</v>
      </c>
      <c r="EO65" s="134">
        <v>48</v>
      </c>
      <c r="EP65" s="134"/>
      <c r="EQ65" s="136">
        <f t="shared" si="143"/>
        <v>0</v>
      </c>
      <c r="ER65" s="134">
        <v>48</v>
      </c>
      <c r="ES65" s="134"/>
      <c r="ET65" s="136">
        <f t="shared" si="144"/>
        <v>0</v>
      </c>
      <c r="EU65" s="134">
        <v>48</v>
      </c>
      <c r="EV65" s="134"/>
      <c r="EW65" s="136">
        <f t="shared" si="145"/>
        <v>0</v>
      </c>
      <c r="EX65" s="134">
        <v>48</v>
      </c>
      <c r="EY65" s="134"/>
      <c r="EZ65" s="136">
        <f t="shared" si="146"/>
        <v>0</v>
      </c>
      <c r="FA65" s="134">
        <v>48</v>
      </c>
      <c r="FB65" s="134"/>
      <c r="FC65" s="136">
        <f t="shared" si="147"/>
        <v>0</v>
      </c>
      <c r="FD65" s="134">
        <v>48</v>
      </c>
      <c r="FE65" s="134"/>
      <c r="FF65" s="136">
        <f t="shared" si="148"/>
        <v>0</v>
      </c>
      <c r="FG65" s="134">
        <v>48</v>
      </c>
      <c r="FH65" s="134"/>
      <c r="FI65" s="136">
        <f t="shared" si="149"/>
        <v>0</v>
      </c>
      <c r="FJ65" s="134">
        <v>48</v>
      </c>
      <c r="FK65" s="134"/>
      <c r="FL65" s="136">
        <f t="shared" si="150"/>
        <v>0</v>
      </c>
      <c r="FM65" s="134">
        <v>48</v>
      </c>
      <c r="FN65" s="134"/>
      <c r="FO65" s="136">
        <f t="shared" si="151"/>
        <v>0</v>
      </c>
      <c r="FP65" s="134">
        <v>48</v>
      </c>
      <c r="FQ65" s="134"/>
      <c r="FR65" s="136">
        <f t="shared" si="152"/>
        <v>0</v>
      </c>
      <c r="FS65" s="134">
        <v>48</v>
      </c>
      <c r="FT65" s="134"/>
      <c r="FU65" s="136">
        <f t="shared" si="153"/>
        <v>0</v>
      </c>
      <c r="FV65" s="134">
        <v>48</v>
      </c>
      <c r="FW65" s="134"/>
      <c r="FX65" s="136">
        <f t="shared" si="154"/>
        <v>0</v>
      </c>
      <c r="FY65" s="134">
        <v>48</v>
      </c>
      <c r="FZ65" s="134"/>
      <c r="GA65" s="136">
        <f t="shared" si="155"/>
        <v>0</v>
      </c>
      <c r="GB65" s="134">
        <v>48</v>
      </c>
      <c r="GC65" s="134"/>
      <c r="GD65" s="136">
        <f t="shared" si="156"/>
        <v>0</v>
      </c>
      <c r="GE65" s="134">
        <v>48</v>
      </c>
      <c r="GF65" s="134"/>
      <c r="GG65" s="136">
        <f t="shared" si="157"/>
        <v>0</v>
      </c>
      <c r="GH65" s="134">
        <v>48</v>
      </c>
      <c r="GI65" s="134"/>
      <c r="GJ65" s="136">
        <f t="shared" si="158"/>
        <v>0</v>
      </c>
      <c r="GK65" s="134">
        <v>48</v>
      </c>
      <c r="GL65" s="134"/>
      <c r="GM65" s="136">
        <f t="shared" si="159"/>
        <v>0</v>
      </c>
      <c r="GN65" s="134">
        <v>48</v>
      </c>
      <c r="GO65" s="134"/>
      <c r="GP65" s="134"/>
      <c r="GQ65" s="134"/>
      <c r="GR65" s="134"/>
      <c r="GS65" s="134"/>
      <c r="GT65" s="134"/>
      <c r="GU65" s="134"/>
      <c r="GV65" s="134"/>
      <c r="GW65" s="134"/>
      <c r="GX65" s="134"/>
      <c r="GY65" s="134"/>
    </row>
    <row r="66" spans="1:207" x14ac:dyDescent="0.25">
      <c r="A66" s="99">
        <f t="shared" si="32"/>
        <v>0</v>
      </c>
      <c r="B66" s="99">
        <f t="shared" si="33"/>
        <v>0</v>
      </c>
      <c r="C66" s="53">
        <v>49</v>
      </c>
      <c r="D66" s="54">
        <f t="shared" si="35"/>
        <v>0</v>
      </c>
      <c r="E66" s="3">
        <f t="shared" si="127"/>
        <v>0</v>
      </c>
      <c r="F66" s="3"/>
      <c r="G66" s="55">
        <f t="shared" si="36"/>
        <v>0</v>
      </c>
      <c r="H66" s="56">
        <f t="shared" si="34"/>
        <v>0</v>
      </c>
      <c r="I66" s="3">
        <f t="shared" si="95"/>
        <v>40</v>
      </c>
      <c r="J66" s="3">
        <f t="shared" si="37"/>
        <v>0</v>
      </c>
      <c r="K66" s="3">
        <f t="shared" si="38"/>
        <v>0</v>
      </c>
      <c r="L66" s="3">
        <f t="shared" si="96"/>
        <v>25</v>
      </c>
      <c r="M66" s="55">
        <f t="shared" si="39"/>
        <v>0</v>
      </c>
      <c r="N66" s="56">
        <f t="shared" si="40"/>
        <v>0</v>
      </c>
      <c r="O66" s="3">
        <f t="shared" si="97"/>
        <v>0</v>
      </c>
      <c r="P66" s="3">
        <f t="shared" si="41"/>
        <v>0</v>
      </c>
      <c r="Q66" s="3">
        <f t="shared" si="42"/>
        <v>0</v>
      </c>
      <c r="R66" s="3">
        <f t="shared" si="98"/>
        <v>0</v>
      </c>
      <c r="S66" s="55">
        <f t="shared" si="43"/>
        <v>0</v>
      </c>
      <c r="T66" s="56">
        <f t="shared" si="99"/>
        <v>0</v>
      </c>
      <c r="U66" s="3">
        <f t="shared" si="100"/>
        <v>0</v>
      </c>
      <c r="V66" s="3">
        <f t="shared" si="44"/>
        <v>0</v>
      </c>
      <c r="W66" s="3">
        <f t="shared" si="45"/>
        <v>0</v>
      </c>
      <c r="X66" s="3">
        <f t="shared" si="101"/>
        <v>0</v>
      </c>
      <c r="Y66" s="55">
        <f t="shared" si="46"/>
        <v>0</v>
      </c>
      <c r="Z66" s="56">
        <f t="shared" si="47"/>
        <v>0</v>
      </c>
      <c r="AA66" s="3">
        <f t="shared" si="102"/>
        <v>0</v>
      </c>
      <c r="AC66" s="82">
        <f t="shared" si="48"/>
        <v>0</v>
      </c>
      <c r="AD66" s="82">
        <f t="shared" si="103"/>
        <v>0</v>
      </c>
      <c r="AE66" s="196">
        <f t="shared" si="49"/>
        <v>0</v>
      </c>
      <c r="AF66" s="188">
        <f t="shared" si="50"/>
        <v>0</v>
      </c>
      <c r="AG66" s="82">
        <f t="shared" si="104"/>
        <v>0</v>
      </c>
      <c r="AH66" s="82">
        <f t="shared" si="51"/>
        <v>0</v>
      </c>
      <c r="AI66" s="82">
        <f t="shared" si="52"/>
        <v>0</v>
      </c>
      <c r="AJ66" s="82">
        <f t="shared" si="105"/>
        <v>0</v>
      </c>
      <c r="AK66" s="196">
        <f t="shared" si="53"/>
        <v>0</v>
      </c>
      <c r="AL66" s="188">
        <f t="shared" si="54"/>
        <v>0</v>
      </c>
      <c r="AM66" s="82">
        <f t="shared" si="106"/>
        <v>0</v>
      </c>
      <c r="AN66" s="82">
        <f t="shared" si="55"/>
        <v>0</v>
      </c>
      <c r="AO66" s="82">
        <f t="shared" si="56"/>
        <v>0</v>
      </c>
      <c r="AP66" s="82">
        <f t="shared" si="107"/>
        <v>0</v>
      </c>
      <c r="AQ66" s="196">
        <f t="shared" si="57"/>
        <v>0</v>
      </c>
      <c r="AR66" s="188">
        <f t="shared" si="58"/>
        <v>0</v>
      </c>
      <c r="AS66" s="82">
        <f t="shared" si="108"/>
        <v>0</v>
      </c>
      <c r="AT66" s="82">
        <f t="shared" si="59"/>
        <v>0</v>
      </c>
      <c r="AU66" s="82">
        <f t="shared" si="60"/>
        <v>0</v>
      </c>
      <c r="AV66" s="82">
        <f t="shared" si="109"/>
        <v>0</v>
      </c>
      <c r="AW66" s="196">
        <f t="shared" si="61"/>
        <v>0</v>
      </c>
      <c r="AX66" s="188">
        <f t="shared" si="62"/>
        <v>0</v>
      </c>
      <c r="AY66" s="82">
        <f t="shared" si="110"/>
        <v>0</v>
      </c>
      <c r="AZ66" s="196">
        <f t="shared" si="63"/>
        <v>0</v>
      </c>
      <c r="BA66" s="188">
        <f t="shared" si="64"/>
        <v>0</v>
      </c>
      <c r="BB66" s="188">
        <f t="shared" si="111"/>
        <v>0</v>
      </c>
      <c r="BC66" s="196">
        <f t="shared" si="65"/>
        <v>0</v>
      </c>
      <c r="BD66" s="188">
        <f t="shared" si="66"/>
        <v>0</v>
      </c>
      <c r="BE66" s="188">
        <f t="shared" si="112"/>
        <v>0</v>
      </c>
      <c r="BF66" s="196">
        <f t="shared" si="67"/>
        <v>0</v>
      </c>
      <c r="BG66" s="188">
        <f t="shared" si="68"/>
        <v>0</v>
      </c>
      <c r="BH66" s="188">
        <f t="shared" si="113"/>
        <v>0</v>
      </c>
      <c r="BI66" s="196">
        <f t="shared" si="69"/>
        <v>0</v>
      </c>
      <c r="BJ66" s="188">
        <f t="shared" si="70"/>
        <v>0</v>
      </c>
      <c r="BK66" s="188">
        <f t="shared" si="114"/>
        <v>0</v>
      </c>
      <c r="BL66" s="196">
        <f t="shared" si="71"/>
        <v>0</v>
      </c>
      <c r="BM66" s="188">
        <f t="shared" si="72"/>
        <v>0</v>
      </c>
      <c r="BN66" s="188">
        <f t="shared" si="115"/>
        <v>0</v>
      </c>
      <c r="BO66" s="196">
        <f t="shared" si="73"/>
        <v>0</v>
      </c>
      <c r="BP66" s="188">
        <f t="shared" si="74"/>
        <v>0</v>
      </c>
      <c r="BQ66" s="188">
        <f t="shared" si="116"/>
        <v>0</v>
      </c>
      <c r="BR66" s="196">
        <f t="shared" si="75"/>
        <v>0</v>
      </c>
      <c r="BS66" s="188">
        <f t="shared" si="76"/>
        <v>0</v>
      </c>
      <c r="BT66" s="188">
        <f t="shared" si="117"/>
        <v>0</v>
      </c>
      <c r="BU66" s="196">
        <f t="shared" si="77"/>
        <v>0</v>
      </c>
      <c r="BV66" s="188">
        <f t="shared" si="78"/>
        <v>0</v>
      </c>
      <c r="BW66" s="188">
        <f t="shared" si="118"/>
        <v>0</v>
      </c>
      <c r="BX66" s="196">
        <f t="shared" si="79"/>
        <v>0</v>
      </c>
      <c r="BY66" s="188">
        <f t="shared" si="80"/>
        <v>0</v>
      </c>
      <c r="BZ66" s="188">
        <f t="shared" si="119"/>
        <v>0</v>
      </c>
      <c r="CA66" s="196">
        <f t="shared" si="81"/>
        <v>0</v>
      </c>
      <c r="CB66" s="188">
        <f t="shared" si="82"/>
        <v>0</v>
      </c>
      <c r="CC66" s="188">
        <f t="shared" si="120"/>
        <v>0</v>
      </c>
      <c r="CD66" s="196">
        <f t="shared" si="83"/>
        <v>0</v>
      </c>
      <c r="CE66" s="188">
        <f t="shared" si="84"/>
        <v>0</v>
      </c>
      <c r="CF66" s="188">
        <f t="shared" si="121"/>
        <v>0</v>
      </c>
      <c r="CG66" s="196">
        <f t="shared" si="85"/>
        <v>0</v>
      </c>
      <c r="CH66" s="188">
        <f t="shared" si="86"/>
        <v>0</v>
      </c>
      <c r="CI66" s="188">
        <f t="shared" si="122"/>
        <v>0</v>
      </c>
      <c r="CJ66" s="196">
        <f t="shared" si="87"/>
        <v>0</v>
      </c>
      <c r="CK66" s="188">
        <f t="shared" si="88"/>
        <v>0</v>
      </c>
      <c r="CL66" s="188">
        <f t="shared" si="123"/>
        <v>0</v>
      </c>
      <c r="CM66" s="196">
        <f t="shared" si="89"/>
        <v>0</v>
      </c>
      <c r="CN66" s="188">
        <f t="shared" si="90"/>
        <v>0</v>
      </c>
      <c r="CO66" s="188">
        <f t="shared" si="124"/>
        <v>0</v>
      </c>
      <c r="CP66" s="196">
        <f t="shared" si="91"/>
        <v>0</v>
      </c>
      <c r="CQ66" s="188">
        <f t="shared" si="92"/>
        <v>0</v>
      </c>
      <c r="CR66" s="188">
        <f t="shared" si="125"/>
        <v>0</v>
      </c>
      <c r="CS66" s="196">
        <f t="shared" si="93"/>
        <v>0</v>
      </c>
      <c r="CT66" s="188">
        <f t="shared" si="94"/>
        <v>0</v>
      </c>
      <c r="CU66" s="188">
        <f t="shared" si="126"/>
        <v>0</v>
      </c>
      <c r="CW66" s="80"/>
      <c r="CX66" s="136">
        <f t="shared" si="128"/>
        <v>0</v>
      </c>
      <c r="CY66" s="134">
        <v>49</v>
      </c>
      <c r="DA66" s="136">
        <f t="shared" si="129"/>
        <v>0</v>
      </c>
      <c r="DB66" s="134">
        <v>49</v>
      </c>
      <c r="DD66" s="136">
        <f t="shared" si="130"/>
        <v>0</v>
      </c>
      <c r="DE66" s="134">
        <v>49</v>
      </c>
      <c r="DG66" s="136">
        <f t="shared" si="131"/>
        <v>0</v>
      </c>
      <c r="DH66" s="134">
        <v>49</v>
      </c>
      <c r="DJ66" s="136">
        <f t="shared" si="132"/>
        <v>0</v>
      </c>
      <c r="DK66" s="134">
        <v>49</v>
      </c>
      <c r="DM66" s="136">
        <f t="shared" si="133"/>
        <v>0</v>
      </c>
      <c r="DN66" s="134">
        <v>49</v>
      </c>
      <c r="DP66" s="136">
        <f t="shared" si="134"/>
        <v>0</v>
      </c>
      <c r="DQ66" s="134">
        <v>49</v>
      </c>
      <c r="DS66" s="136">
        <f t="shared" si="135"/>
        <v>0</v>
      </c>
      <c r="DT66" s="134">
        <v>49</v>
      </c>
      <c r="DV66" s="136">
        <f t="shared" si="136"/>
        <v>0</v>
      </c>
      <c r="DW66" s="134">
        <v>49</v>
      </c>
      <c r="DY66" s="136">
        <f t="shared" si="137"/>
        <v>0</v>
      </c>
      <c r="DZ66" s="134">
        <v>49</v>
      </c>
      <c r="EB66" s="136">
        <f t="shared" si="138"/>
        <v>0</v>
      </c>
      <c r="EC66" s="134">
        <v>49</v>
      </c>
      <c r="EE66" s="136">
        <f t="shared" si="139"/>
        <v>0</v>
      </c>
      <c r="EF66" s="134">
        <v>49</v>
      </c>
      <c r="EH66" s="136">
        <f t="shared" si="140"/>
        <v>0</v>
      </c>
      <c r="EI66" s="134">
        <v>49</v>
      </c>
      <c r="EK66" s="136">
        <f t="shared" si="141"/>
        <v>0</v>
      </c>
      <c r="EL66" s="134">
        <v>49</v>
      </c>
      <c r="EN66" s="136">
        <f t="shared" si="142"/>
        <v>0</v>
      </c>
      <c r="EO66" s="134">
        <v>49</v>
      </c>
      <c r="EQ66" s="136">
        <f t="shared" si="143"/>
        <v>0</v>
      </c>
      <c r="ER66" s="134">
        <v>49</v>
      </c>
      <c r="ET66" s="136">
        <f t="shared" si="144"/>
        <v>0</v>
      </c>
      <c r="EU66" s="134">
        <v>49</v>
      </c>
      <c r="EW66" s="136">
        <f t="shared" si="145"/>
        <v>0</v>
      </c>
      <c r="EX66" s="134">
        <v>49</v>
      </c>
      <c r="EZ66" s="136">
        <f t="shared" si="146"/>
        <v>0</v>
      </c>
      <c r="FA66" s="134">
        <v>49</v>
      </c>
      <c r="FC66" s="136">
        <f t="shared" si="147"/>
        <v>0</v>
      </c>
      <c r="FD66" s="134">
        <v>49</v>
      </c>
      <c r="FF66" s="136">
        <f t="shared" si="148"/>
        <v>0</v>
      </c>
      <c r="FG66" s="134">
        <v>49</v>
      </c>
      <c r="FI66" s="136">
        <f t="shared" si="149"/>
        <v>0</v>
      </c>
      <c r="FJ66" s="134">
        <v>49</v>
      </c>
      <c r="FL66" s="136">
        <f t="shared" si="150"/>
        <v>0</v>
      </c>
      <c r="FM66" s="134">
        <v>49</v>
      </c>
      <c r="FO66" s="136">
        <f t="shared" si="151"/>
        <v>0</v>
      </c>
      <c r="FP66" s="134">
        <v>49</v>
      </c>
      <c r="FR66" s="136">
        <f t="shared" si="152"/>
        <v>0</v>
      </c>
      <c r="FS66" s="134">
        <v>49</v>
      </c>
      <c r="FU66" s="136">
        <f t="shared" si="153"/>
        <v>0</v>
      </c>
      <c r="FV66" s="134">
        <v>49</v>
      </c>
      <c r="FX66" s="136">
        <f t="shared" si="154"/>
        <v>0</v>
      </c>
      <c r="FY66" s="134">
        <v>49</v>
      </c>
      <c r="GA66" s="136">
        <f t="shared" si="155"/>
        <v>0</v>
      </c>
      <c r="GB66" s="134">
        <v>49</v>
      </c>
      <c r="GD66" s="136">
        <f t="shared" si="156"/>
        <v>0</v>
      </c>
      <c r="GE66" s="134">
        <v>49</v>
      </c>
      <c r="GG66" s="136">
        <f t="shared" si="157"/>
        <v>0</v>
      </c>
      <c r="GH66" s="134">
        <v>49</v>
      </c>
      <c r="GJ66" s="136">
        <f t="shared" si="158"/>
        <v>0</v>
      </c>
      <c r="GK66" s="134">
        <v>49</v>
      </c>
      <c r="GM66" s="136">
        <f t="shared" si="159"/>
        <v>0</v>
      </c>
      <c r="GN66" s="134">
        <v>49</v>
      </c>
    </row>
    <row r="67" spans="1:207" x14ac:dyDescent="0.25">
      <c r="A67" s="99">
        <f t="shared" si="32"/>
        <v>0</v>
      </c>
      <c r="B67" s="99">
        <f t="shared" si="33"/>
        <v>0</v>
      </c>
      <c r="C67" s="53">
        <v>50</v>
      </c>
      <c r="D67" s="54">
        <f t="shared" si="35"/>
        <v>0</v>
      </c>
      <c r="E67" s="3">
        <f t="shared" si="127"/>
        <v>0</v>
      </c>
      <c r="F67" s="3"/>
      <c r="G67" s="55">
        <f t="shared" si="36"/>
        <v>0</v>
      </c>
      <c r="H67" s="56">
        <f t="shared" si="34"/>
        <v>0</v>
      </c>
      <c r="I67" s="3">
        <f t="shared" si="95"/>
        <v>40</v>
      </c>
      <c r="J67" s="3">
        <f t="shared" si="37"/>
        <v>0</v>
      </c>
      <c r="K67" s="3">
        <f t="shared" si="38"/>
        <v>0</v>
      </c>
      <c r="L67" s="3">
        <f t="shared" si="96"/>
        <v>25</v>
      </c>
      <c r="M67" s="55">
        <f t="shared" si="39"/>
        <v>0</v>
      </c>
      <c r="N67" s="56">
        <f t="shared" si="40"/>
        <v>0</v>
      </c>
      <c r="O67" s="3">
        <f t="shared" si="97"/>
        <v>0</v>
      </c>
      <c r="P67" s="3">
        <f t="shared" si="41"/>
        <v>0</v>
      </c>
      <c r="Q67" s="3">
        <f t="shared" si="42"/>
        <v>0</v>
      </c>
      <c r="R67" s="3">
        <f t="shared" si="98"/>
        <v>0</v>
      </c>
      <c r="S67" s="55">
        <f t="shared" si="43"/>
        <v>0</v>
      </c>
      <c r="T67" s="56">
        <f t="shared" si="99"/>
        <v>0</v>
      </c>
      <c r="U67" s="3">
        <f t="shared" si="100"/>
        <v>0</v>
      </c>
      <c r="V67" s="3">
        <f t="shared" si="44"/>
        <v>0</v>
      </c>
      <c r="W67" s="3">
        <f t="shared" si="45"/>
        <v>0</v>
      </c>
      <c r="X67" s="3">
        <f t="shared" si="101"/>
        <v>0</v>
      </c>
      <c r="Y67" s="55">
        <f t="shared" si="46"/>
        <v>0</v>
      </c>
      <c r="Z67" s="56">
        <f t="shared" si="47"/>
        <v>0</v>
      </c>
      <c r="AA67" s="3">
        <f t="shared" si="102"/>
        <v>0</v>
      </c>
      <c r="AC67" s="82">
        <f t="shared" si="48"/>
        <v>0</v>
      </c>
      <c r="AD67" s="82">
        <f t="shared" si="103"/>
        <v>0</v>
      </c>
      <c r="AE67" s="196">
        <f t="shared" si="49"/>
        <v>0</v>
      </c>
      <c r="AF67" s="188">
        <f t="shared" si="50"/>
        <v>0</v>
      </c>
      <c r="AG67" s="82">
        <f t="shared" si="104"/>
        <v>0</v>
      </c>
      <c r="AH67" s="82">
        <f t="shared" si="51"/>
        <v>0</v>
      </c>
      <c r="AI67" s="82">
        <f t="shared" si="52"/>
        <v>0</v>
      </c>
      <c r="AJ67" s="82">
        <f t="shared" si="105"/>
        <v>0</v>
      </c>
      <c r="AK67" s="196">
        <f t="shared" si="53"/>
        <v>0</v>
      </c>
      <c r="AL67" s="188">
        <f t="shared" si="54"/>
        <v>0</v>
      </c>
      <c r="AM67" s="82">
        <f t="shared" si="106"/>
        <v>0</v>
      </c>
      <c r="AN67" s="82">
        <f t="shared" si="55"/>
        <v>0</v>
      </c>
      <c r="AO67" s="82">
        <f t="shared" si="56"/>
        <v>0</v>
      </c>
      <c r="AP67" s="82">
        <f t="shared" si="107"/>
        <v>0</v>
      </c>
      <c r="AQ67" s="196">
        <f t="shared" si="57"/>
        <v>0</v>
      </c>
      <c r="AR67" s="188">
        <f t="shared" si="58"/>
        <v>0</v>
      </c>
      <c r="AS67" s="82">
        <f t="shared" si="108"/>
        <v>0</v>
      </c>
      <c r="AT67" s="82">
        <f t="shared" si="59"/>
        <v>0</v>
      </c>
      <c r="AU67" s="82">
        <f t="shared" si="60"/>
        <v>0</v>
      </c>
      <c r="AV67" s="82">
        <f t="shared" si="109"/>
        <v>0</v>
      </c>
      <c r="AW67" s="196">
        <f t="shared" si="61"/>
        <v>0</v>
      </c>
      <c r="AX67" s="188">
        <f t="shared" si="62"/>
        <v>0</v>
      </c>
      <c r="AY67" s="82">
        <f t="shared" si="110"/>
        <v>0</v>
      </c>
      <c r="AZ67" s="196">
        <f t="shared" si="63"/>
        <v>0</v>
      </c>
      <c r="BA67" s="188">
        <f t="shared" si="64"/>
        <v>0</v>
      </c>
      <c r="BB67" s="188">
        <f t="shared" si="111"/>
        <v>0</v>
      </c>
      <c r="BC67" s="196">
        <f t="shared" si="65"/>
        <v>0</v>
      </c>
      <c r="BD67" s="188">
        <f t="shared" si="66"/>
        <v>0</v>
      </c>
      <c r="BE67" s="188">
        <f t="shared" si="112"/>
        <v>0</v>
      </c>
      <c r="BF67" s="196">
        <f t="shared" si="67"/>
        <v>0</v>
      </c>
      <c r="BG67" s="188">
        <f t="shared" si="68"/>
        <v>0</v>
      </c>
      <c r="BH67" s="188">
        <f t="shared" si="113"/>
        <v>0</v>
      </c>
      <c r="BI67" s="196">
        <f t="shared" si="69"/>
        <v>0</v>
      </c>
      <c r="BJ67" s="188">
        <f t="shared" si="70"/>
        <v>0</v>
      </c>
      <c r="BK67" s="188">
        <f t="shared" si="114"/>
        <v>0</v>
      </c>
      <c r="BL67" s="196">
        <f t="shared" si="71"/>
        <v>0</v>
      </c>
      <c r="BM67" s="188">
        <f t="shared" si="72"/>
        <v>0</v>
      </c>
      <c r="BN67" s="188">
        <f t="shared" si="115"/>
        <v>0</v>
      </c>
      <c r="BO67" s="196">
        <f t="shared" si="73"/>
        <v>0</v>
      </c>
      <c r="BP67" s="188">
        <f t="shared" si="74"/>
        <v>0</v>
      </c>
      <c r="BQ67" s="188">
        <f t="shared" si="116"/>
        <v>0</v>
      </c>
      <c r="BR67" s="196">
        <f t="shared" si="75"/>
        <v>0</v>
      </c>
      <c r="BS67" s="188">
        <f t="shared" si="76"/>
        <v>0</v>
      </c>
      <c r="BT67" s="188">
        <f t="shared" si="117"/>
        <v>0</v>
      </c>
      <c r="BU67" s="196">
        <f t="shared" si="77"/>
        <v>0</v>
      </c>
      <c r="BV67" s="188">
        <f t="shared" si="78"/>
        <v>0</v>
      </c>
      <c r="BW67" s="188">
        <f t="shared" si="118"/>
        <v>0</v>
      </c>
      <c r="BX67" s="196">
        <f t="shared" si="79"/>
        <v>0</v>
      </c>
      <c r="BY67" s="188">
        <f t="shared" si="80"/>
        <v>0</v>
      </c>
      <c r="BZ67" s="188">
        <f t="shared" si="119"/>
        <v>0</v>
      </c>
      <c r="CA67" s="196">
        <f t="shared" si="81"/>
        <v>0</v>
      </c>
      <c r="CB67" s="188">
        <f t="shared" si="82"/>
        <v>0</v>
      </c>
      <c r="CC67" s="188">
        <f t="shared" si="120"/>
        <v>0</v>
      </c>
      <c r="CD67" s="196">
        <f t="shared" si="83"/>
        <v>0</v>
      </c>
      <c r="CE67" s="188">
        <f t="shared" si="84"/>
        <v>0</v>
      </c>
      <c r="CF67" s="188">
        <f t="shared" si="121"/>
        <v>0</v>
      </c>
      <c r="CG67" s="196">
        <f t="shared" si="85"/>
        <v>0</v>
      </c>
      <c r="CH67" s="188">
        <f t="shared" si="86"/>
        <v>0</v>
      </c>
      <c r="CI67" s="188">
        <f t="shared" si="122"/>
        <v>0</v>
      </c>
      <c r="CJ67" s="196">
        <f t="shared" si="87"/>
        <v>0</v>
      </c>
      <c r="CK67" s="188">
        <f t="shared" si="88"/>
        <v>0</v>
      </c>
      <c r="CL67" s="188">
        <f t="shared" si="123"/>
        <v>0</v>
      </c>
      <c r="CM67" s="196">
        <f t="shared" si="89"/>
        <v>0</v>
      </c>
      <c r="CN67" s="188">
        <f t="shared" si="90"/>
        <v>0</v>
      </c>
      <c r="CO67" s="188">
        <f t="shared" si="124"/>
        <v>0</v>
      </c>
      <c r="CP67" s="196">
        <f t="shared" si="91"/>
        <v>0</v>
      </c>
      <c r="CQ67" s="188">
        <f t="shared" si="92"/>
        <v>0</v>
      </c>
      <c r="CR67" s="188">
        <f t="shared" si="125"/>
        <v>0</v>
      </c>
      <c r="CS67" s="196">
        <f t="shared" si="93"/>
        <v>0</v>
      </c>
      <c r="CT67" s="188">
        <f t="shared" si="94"/>
        <v>0</v>
      </c>
      <c r="CU67" s="188">
        <f t="shared" si="126"/>
        <v>0</v>
      </c>
      <c r="CW67" s="80"/>
      <c r="CX67" s="136">
        <f t="shared" si="128"/>
        <v>0</v>
      </c>
      <c r="CY67" s="134">
        <v>50</v>
      </c>
      <c r="DA67" s="136">
        <f t="shared" si="129"/>
        <v>0</v>
      </c>
      <c r="DB67" s="134">
        <v>50</v>
      </c>
      <c r="DD67" s="136">
        <f t="shared" si="130"/>
        <v>0</v>
      </c>
      <c r="DE67" s="134">
        <v>50</v>
      </c>
      <c r="DG67" s="136">
        <f t="shared" si="131"/>
        <v>0</v>
      </c>
      <c r="DH67" s="134">
        <v>50</v>
      </c>
      <c r="DJ67" s="136">
        <f t="shared" si="132"/>
        <v>0</v>
      </c>
      <c r="DK67" s="134">
        <v>50</v>
      </c>
      <c r="DM67" s="136">
        <f t="shared" si="133"/>
        <v>0</v>
      </c>
      <c r="DN67" s="134">
        <v>50</v>
      </c>
      <c r="DP67" s="136">
        <f t="shared" si="134"/>
        <v>0</v>
      </c>
      <c r="DQ67" s="134">
        <v>50</v>
      </c>
      <c r="DS67" s="136">
        <f t="shared" si="135"/>
        <v>0</v>
      </c>
      <c r="DT67" s="134">
        <v>50</v>
      </c>
      <c r="DV67" s="136">
        <f t="shared" si="136"/>
        <v>0</v>
      </c>
      <c r="DW67" s="134">
        <v>50</v>
      </c>
      <c r="DY67" s="136">
        <f t="shared" si="137"/>
        <v>0</v>
      </c>
      <c r="DZ67" s="134">
        <v>50</v>
      </c>
      <c r="EB67" s="136">
        <f t="shared" si="138"/>
        <v>0</v>
      </c>
      <c r="EC67" s="134">
        <v>50</v>
      </c>
      <c r="EE67" s="136">
        <f t="shared" si="139"/>
        <v>0</v>
      </c>
      <c r="EF67" s="134">
        <v>50</v>
      </c>
      <c r="EH67" s="136">
        <f t="shared" si="140"/>
        <v>0</v>
      </c>
      <c r="EI67" s="134">
        <v>50</v>
      </c>
      <c r="EK67" s="136">
        <f t="shared" si="141"/>
        <v>0</v>
      </c>
      <c r="EL67" s="134">
        <v>50</v>
      </c>
      <c r="EN67" s="136">
        <f t="shared" si="142"/>
        <v>0</v>
      </c>
      <c r="EO67" s="134">
        <v>50</v>
      </c>
      <c r="EQ67" s="136">
        <f t="shared" si="143"/>
        <v>0</v>
      </c>
      <c r="ER67" s="134">
        <v>50</v>
      </c>
      <c r="ET67" s="136">
        <f t="shared" si="144"/>
        <v>0</v>
      </c>
      <c r="EU67" s="134">
        <v>50</v>
      </c>
      <c r="EW67" s="136">
        <f t="shared" si="145"/>
        <v>0</v>
      </c>
      <c r="EX67" s="134">
        <v>50</v>
      </c>
      <c r="EZ67" s="136">
        <f t="shared" si="146"/>
        <v>0</v>
      </c>
      <c r="FA67" s="134">
        <v>50</v>
      </c>
      <c r="FC67" s="136">
        <f t="shared" si="147"/>
        <v>0</v>
      </c>
      <c r="FD67" s="134">
        <v>50</v>
      </c>
      <c r="FF67" s="136">
        <f t="shared" si="148"/>
        <v>0</v>
      </c>
      <c r="FG67" s="134">
        <v>50</v>
      </c>
      <c r="FI67" s="136">
        <f t="shared" si="149"/>
        <v>0</v>
      </c>
      <c r="FJ67" s="134">
        <v>50</v>
      </c>
      <c r="FL67" s="136">
        <f t="shared" si="150"/>
        <v>0</v>
      </c>
      <c r="FM67" s="134">
        <v>50</v>
      </c>
      <c r="FO67" s="136">
        <f t="shared" si="151"/>
        <v>0</v>
      </c>
      <c r="FP67" s="134">
        <v>50</v>
      </c>
      <c r="FR67" s="136">
        <f t="shared" si="152"/>
        <v>0</v>
      </c>
      <c r="FS67" s="134">
        <v>50</v>
      </c>
      <c r="FU67" s="136">
        <f t="shared" si="153"/>
        <v>0</v>
      </c>
      <c r="FV67" s="134">
        <v>50</v>
      </c>
      <c r="FX67" s="136">
        <f t="shared" si="154"/>
        <v>0</v>
      </c>
      <c r="FY67" s="134">
        <v>50</v>
      </c>
      <c r="GA67" s="136">
        <f t="shared" si="155"/>
        <v>0</v>
      </c>
      <c r="GB67" s="134">
        <v>50</v>
      </c>
      <c r="GD67" s="136">
        <f t="shared" si="156"/>
        <v>0</v>
      </c>
      <c r="GE67" s="134">
        <v>50</v>
      </c>
      <c r="GG67" s="136">
        <f t="shared" si="157"/>
        <v>0</v>
      </c>
      <c r="GH67" s="134">
        <v>50</v>
      </c>
      <c r="GJ67" s="136">
        <f t="shared" si="158"/>
        <v>0</v>
      </c>
      <c r="GK67" s="134">
        <v>50</v>
      </c>
      <c r="GM67" s="136">
        <f t="shared" si="159"/>
        <v>0</v>
      </c>
      <c r="GN67" s="134">
        <v>50</v>
      </c>
    </row>
    <row r="68" spans="1:207" x14ac:dyDescent="0.25">
      <c r="A68" s="99">
        <f t="shared" si="32"/>
        <v>0</v>
      </c>
      <c r="B68" s="99">
        <f t="shared" si="33"/>
        <v>0</v>
      </c>
      <c r="C68" s="53">
        <v>51</v>
      </c>
      <c r="D68" s="54">
        <f t="shared" si="35"/>
        <v>0</v>
      </c>
      <c r="E68" s="3">
        <f t="shared" si="127"/>
        <v>0</v>
      </c>
      <c r="F68" s="3"/>
      <c r="G68" s="55">
        <f t="shared" si="36"/>
        <v>0</v>
      </c>
      <c r="H68" s="56">
        <f t="shared" si="34"/>
        <v>0</v>
      </c>
      <c r="I68" s="3">
        <f t="shared" si="95"/>
        <v>40</v>
      </c>
      <c r="J68" s="3">
        <f t="shared" si="37"/>
        <v>0</v>
      </c>
      <c r="K68" s="3">
        <f t="shared" si="38"/>
        <v>0</v>
      </c>
      <c r="L68" s="3">
        <f t="shared" si="96"/>
        <v>25</v>
      </c>
      <c r="M68" s="55">
        <f t="shared" si="39"/>
        <v>0</v>
      </c>
      <c r="N68" s="56">
        <f t="shared" si="40"/>
        <v>0</v>
      </c>
      <c r="O68" s="3">
        <f t="shared" si="97"/>
        <v>0</v>
      </c>
      <c r="P68" s="3">
        <f t="shared" si="41"/>
        <v>0</v>
      </c>
      <c r="Q68" s="3">
        <f t="shared" si="42"/>
        <v>0</v>
      </c>
      <c r="R68" s="3">
        <f t="shared" si="98"/>
        <v>0</v>
      </c>
      <c r="S68" s="55">
        <f t="shared" si="43"/>
        <v>0</v>
      </c>
      <c r="T68" s="56">
        <f t="shared" si="99"/>
        <v>0</v>
      </c>
      <c r="U68" s="3">
        <f t="shared" si="100"/>
        <v>0</v>
      </c>
      <c r="V68" s="3">
        <f t="shared" si="44"/>
        <v>0</v>
      </c>
      <c r="W68" s="3">
        <f t="shared" si="45"/>
        <v>0</v>
      </c>
      <c r="X68" s="3">
        <f t="shared" si="101"/>
        <v>0</v>
      </c>
      <c r="Y68" s="55">
        <f t="shared" si="46"/>
        <v>0</v>
      </c>
      <c r="Z68" s="56">
        <f t="shared" si="47"/>
        <v>0</v>
      </c>
      <c r="AA68" s="3">
        <f t="shared" si="102"/>
        <v>0</v>
      </c>
      <c r="AC68" s="82">
        <f t="shared" si="48"/>
        <v>0</v>
      </c>
      <c r="AD68" s="82">
        <f t="shared" si="103"/>
        <v>0</v>
      </c>
      <c r="AE68" s="196">
        <f t="shared" si="49"/>
        <v>0</v>
      </c>
      <c r="AF68" s="188">
        <f t="shared" si="50"/>
        <v>0</v>
      </c>
      <c r="AG68" s="82">
        <f t="shared" si="104"/>
        <v>0</v>
      </c>
      <c r="AH68" s="82">
        <f t="shared" si="51"/>
        <v>0</v>
      </c>
      <c r="AI68" s="82">
        <f t="shared" si="52"/>
        <v>0</v>
      </c>
      <c r="AJ68" s="82">
        <f t="shared" si="105"/>
        <v>0</v>
      </c>
      <c r="AK68" s="196">
        <f t="shared" si="53"/>
        <v>0</v>
      </c>
      <c r="AL68" s="188">
        <f t="shared" si="54"/>
        <v>0</v>
      </c>
      <c r="AM68" s="82">
        <f t="shared" si="106"/>
        <v>0</v>
      </c>
      <c r="AN68" s="82">
        <f t="shared" si="55"/>
        <v>0</v>
      </c>
      <c r="AO68" s="82">
        <f t="shared" si="56"/>
        <v>0</v>
      </c>
      <c r="AP68" s="82">
        <f t="shared" si="107"/>
        <v>0</v>
      </c>
      <c r="AQ68" s="196">
        <f t="shared" si="57"/>
        <v>0</v>
      </c>
      <c r="AR68" s="188">
        <f t="shared" si="58"/>
        <v>0</v>
      </c>
      <c r="AS68" s="82">
        <f t="shared" si="108"/>
        <v>0</v>
      </c>
      <c r="AT68" s="82">
        <f t="shared" si="59"/>
        <v>0</v>
      </c>
      <c r="AU68" s="82">
        <f t="shared" si="60"/>
        <v>0</v>
      </c>
      <c r="AV68" s="82">
        <f t="shared" si="109"/>
        <v>0</v>
      </c>
      <c r="AW68" s="196">
        <f t="shared" si="61"/>
        <v>0</v>
      </c>
      <c r="AX68" s="188">
        <f t="shared" si="62"/>
        <v>0</v>
      </c>
      <c r="AY68" s="82">
        <f t="shared" si="110"/>
        <v>0</v>
      </c>
      <c r="AZ68" s="196">
        <f t="shared" si="63"/>
        <v>0</v>
      </c>
      <c r="BA68" s="188">
        <f t="shared" si="64"/>
        <v>0</v>
      </c>
      <c r="BB68" s="188">
        <f t="shared" si="111"/>
        <v>0</v>
      </c>
      <c r="BC68" s="196">
        <f t="shared" si="65"/>
        <v>0</v>
      </c>
      <c r="BD68" s="188">
        <f t="shared" si="66"/>
        <v>0</v>
      </c>
      <c r="BE68" s="188">
        <f t="shared" si="112"/>
        <v>0</v>
      </c>
      <c r="BF68" s="196">
        <f t="shared" si="67"/>
        <v>0</v>
      </c>
      <c r="BG68" s="188">
        <f t="shared" si="68"/>
        <v>0</v>
      </c>
      <c r="BH68" s="188">
        <f t="shared" si="113"/>
        <v>0</v>
      </c>
      <c r="BI68" s="196">
        <f t="shared" si="69"/>
        <v>0</v>
      </c>
      <c r="BJ68" s="188">
        <f t="shared" si="70"/>
        <v>0</v>
      </c>
      <c r="BK68" s="188">
        <f t="shared" si="114"/>
        <v>0</v>
      </c>
      <c r="BL68" s="196">
        <f t="shared" si="71"/>
        <v>0</v>
      </c>
      <c r="BM68" s="188">
        <f t="shared" si="72"/>
        <v>0</v>
      </c>
      <c r="BN68" s="188">
        <f t="shared" si="115"/>
        <v>0</v>
      </c>
      <c r="BO68" s="196">
        <f t="shared" si="73"/>
        <v>0</v>
      </c>
      <c r="BP68" s="188">
        <f t="shared" si="74"/>
        <v>0</v>
      </c>
      <c r="BQ68" s="188">
        <f t="shared" si="116"/>
        <v>0</v>
      </c>
      <c r="BR68" s="196">
        <f t="shared" si="75"/>
        <v>0</v>
      </c>
      <c r="BS68" s="188">
        <f t="shared" si="76"/>
        <v>0</v>
      </c>
      <c r="BT68" s="188">
        <f t="shared" si="117"/>
        <v>0</v>
      </c>
      <c r="BU68" s="196">
        <f t="shared" si="77"/>
        <v>0</v>
      </c>
      <c r="BV68" s="188">
        <f t="shared" si="78"/>
        <v>0</v>
      </c>
      <c r="BW68" s="188">
        <f t="shared" si="118"/>
        <v>0</v>
      </c>
      <c r="BX68" s="196">
        <f t="shared" si="79"/>
        <v>0</v>
      </c>
      <c r="BY68" s="188">
        <f t="shared" si="80"/>
        <v>0</v>
      </c>
      <c r="BZ68" s="188">
        <f t="shared" si="119"/>
        <v>0</v>
      </c>
      <c r="CA68" s="196">
        <f t="shared" si="81"/>
        <v>0</v>
      </c>
      <c r="CB68" s="188">
        <f t="shared" si="82"/>
        <v>0</v>
      </c>
      <c r="CC68" s="188">
        <f t="shared" si="120"/>
        <v>0</v>
      </c>
      <c r="CD68" s="196">
        <f t="shared" si="83"/>
        <v>0</v>
      </c>
      <c r="CE68" s="188">
        <f t="shared" si="84"/>
        <v>0</v>
      </c>
      <c r="CF68" s="188">
        <f t="shared" si="121"/>
        <v>0</v>
      </c>
      <c r="CG68" s="196">
        <f t="shared" si="85"/>
        <v>0</v>
      </c>
      <c r="CH68" s="188">
        <f t="shared" si="86"/>
        <v>0</v>
      </c>
      <c r="CI68" s="188">
        <f t="shared" si="122"/>
        <v>0</v>
      </c>
      <c r="CJ68" s="196">
        <f t="shared" si="87"/>
        <v>0</v>
      </c>
      <c r="CK68" s="188">
        <f t="shared" si="88"/>
        <v>0</v>
      </c>
      <c r="CL68" s="188">
        <f t="shared" si="123"/>
        <v>0</v>
      </c>
      <c r="CM68" s="196">
        <f t="shared" si="89"/>
        <v>0</v>
      </c>
      <c r="CN68" s="188">
        <f t="shared" si="90"/>
        <v>0</v>
      </c>
      <c r="CO68" s="188">
        <f t="shared" si="124"/>
        <v>0</v>
      </c>
      <c r="CP68" s="196">
        <f t="shared" si="91"/>
        <v>0</v>
      </c>
      <c r="CQ68" s="188">
        <f t="shared" si="92"/>
        <v>0</v>
      </c>
      <c r="CR68" s="188">
        <f t="shared" si="125"/>
        <v>0</v>
      </c>
      <c r="CS68" s="196">
        <f t="shared" si="93"/>
        <v>0</v>
      </c>
      <c r="CT68" s="188">
        <f t="shared" si="94"/>
        <v>0</v>
      </c>
      <c r="CU68" s="188">
        <f t="shared" si="126"/>
        <v>0</v>
      </c>
      <c r="CW68" s="80"/>
      <c r="CX68" s="136">
        <f t="shared" si="128"/>
        <v>0</v>
      </c>
      <c r="CY68" s="134">
        <v>51</v>
      </c>
      <c r="DA68" s="136">
        <f t="shared" si="129"/>
        <v>0</v>
      </c>
      <c r="DB68" s="134">
        <v>51</v>
      </c>
      <c r="DD68" s="136">
        <f t="shared" si="130"/>
        <v>0</v>
      </c>
      <c r="DE68" s="134">
        <v>51</v>
      </c>
      <c r="DG68" s="136">
        <f t="shared" si="131"/>
        <v>0</v>
      </c>
      <c r="DH68" s="134">
        <v>51</v>
      </c>
      <c r="DJ68" s="136">
        <f t="shared" si="132"/>
        <v>0</v>
      </c>
      <c r="DK68" s="134">
        <v>51</v>
      </c>
      <c r="DM68" s="136">
        <f t="shared" si="133"/>
        <v>0</v>
      </c>
      <c r="DN68" s="134">
        <v>51</v>
      </c>
      <c r="DP68" s="136">
        <f t="shared" si="134"/>
        <v>0</v>
      </c>
      <c r="DQ68" s="134">
        <v>51</v>
      </c>
      <c r="DS68" s="136">
        <f t="shared" si="135"/>
        <v>0</v>
      </c>
      <c r="DT68" s="134">
        <v>51</v>
      </c>
      <c r="DV68" s="136">
        <f t="shared" si="136"/>
        <v>0</v>
      </c>
      <c r="DW68" s="134">
        <v>51</v>
      </c>
      <c r="DY68" s="136">
        <f t="shared" si="137"/>
        <v>0</v>
      </c>
      <c r="DZ68" s="134">
        <v>51</v>
      </c>
      <c r="EB68" s="136">
        <f t="shared" si="138"/>
        <v>0</v>
      </c>
      <c r="EC68" s="134">
        <v>51</v>
      </c>
      <c r="EE68" s="136">
        <f t="shared" si="139"/>
        <v>0</v>
      </c>
      <c r="EF68" s="134">
        <v>51</v>
      </c>
      <c r="EH68" s="136">
        <f t="shared" si="140"/>
        <v>0</v>
      </c>
      <c r="EI68" s="134">
        <v>51</v>
      </c>
      <c r="EK68" s="136">
        <f t="shared" si="141"/>
        <v>0</v>
      </c>
      <c r="EL68" s="134">
        <v>51</v>
      </c>
      <c r="EN68" s="136">
        <f t="shared" si="142"/>
        <v>0</v>
      </c>
      <c r="EO68" s="134">
        <v>51</v>
      </c>
      <c r="EQ68" s="136">
        <f t="shared" si="143"/>
        <v>0</v>
      </c>
      <c r="ER68" s="134">
        <v>51</v>
      </c>
      <c r="ET68" s="136">
        <f t="shared" si="144"/>
        <v>0</v>
      </c>
      <c r="EU68" s="134">
        <v>51</v>
      </c>
      <c r="EW68" s="136">
        <f t="shared" si="145"/>
        <v>0</v>
      </c>
      <c r="EX68" s="134">
        <v>51</v>
      </c>
      <c r="EZ68" s="136">
        <f t="shared" si="146"/>
        <v>0</v>
      </c>
      <c r="FA68" s="134">
        <v>51</v>
      </c>
      <c r="FC68" s="136">
        <f t="shared" si="147"/>
        <v>0</v>
      </c>
      <c r="FD68" s="134">
        <v>51</v>
      </c>
      <c r="FF68" s="136">
        <f t="shared" si="148"/>
        <v>0</v>
      </c>
      <c r="FG68" s="134">
        <v>51</v>
      </c>
      <c r="FI68" s="136">
        <f t="shared" si="149"/>
        <v>0</v>
      </c>
      <c r="FJ68" s="134">
        <v>51</v>
      </c>
      <c r="FL68" s="136">
        <f t="shared" si="150"/>
        <v>0</v>
      </c>
      <c r="FM68" s="134">
        <v>51</v>
      </c>
      <c r="FO68" s="136">
        <f t="shared" si="151"/>
        <v>0</v>
      </c>
      <c r="FP68" s="134">
        <v>51</v>
      </c>
      <c r="FR68" s="136">
        <f t="shared" si="152"/>
        <v>0</v>
      </c>
      <c r="FS68" s="134">
        <v>51</v>
      </c>
      <c r="FU68" s="136">
        <f t="shared" si="153"/>
        <v>0</v>
      </c>
      <c r="FV68" s="134">
        <v>51</v>
      </c>
      <c r="FX68" s="136">
        <f t="shared" si="154"/>
        <v>0</v>
      </c>
      <c r="FY68" s="134">
        <v>51</v>
      </c>
      <c r="GA68" s="136">
        <f t="shared" si="155"/>
        <v>0</v>
      </c>
      <c r="GB68" s="134">
        <v>51</v>
      </c>
      <c r="GD68" s="136">
        <f t="shared" si="156"/>
        <v>0</v>
      </c>
      <c r="GE68" s="134">
        <v>51</v>
      </c>
      <c r="GG68" s="136">
        <f t="shared" si="157"/>
        <v>0</v>
      </c>
      <c r="GH68" s="134">
        <v>51</v>
      </c>
      <c r="GJ68" s="136">
        <f t="shared" si="158"/>
        <v>0</v>
      </c>
      <c r="GK68" s="134">
        <v>51</v>
      </c>
      <c r="GM68" s="136">
        <f t="shared" si="159"/>
        <v>0</v>
      </c>
      <c r="GN68" s="134">
        <v>51</v>
      </c>
    </row>
    <row r="69" spans="1:207" x14ac:dyDescent="0.25">
      <c r="A69" s="99">
        <f t="shared" si="32"/>
        <v>0</v>
      </c>
      <c r="B69" s="99">
        <f t="shared" si="33"/>
        <v>0</v>
      </c>
      <c r="C69" s="53">
        <v>52</v>
      </c>
      <c r="D69" s="54">
        <f t="shared" si="35"/>
        <v>0</v>
      </c>
      <c r="E69" s="3">
        <f t="shared" si="127"/>
        <v>0</v>
      </c>
      <c r="F69" s="3"/>
      <c r="G69" s="55">
        <f t="shared" si="36"/>
        <v>0</v>
      </c>
      <c r="H69" s="56">
        <f t="shared" si="34"/>
        <v>0</v>
      </c>
      <c r="I69" s="3">
        <f t="shared" si="95"/>
        <v>40</v>
      </c>
      <c r="J69" s="3">
        <f t="shared" si="37"/>
        <v>0</v>
      </c>
      <c r="K69" s="3">
        <f t="shared" si="38"/>
        <v>0</v>
      </c>
      <c r="L69" s="3">
        <f t="shared" si="96"/>
        <v>25</v>
      </c>
      <c r="M69" s="55">
        <f t="shared" si="39"/>
        <v>0</v>
      </c>
      <c r="N69" s="56">
        <f t="shared" si="40"/>
        <v>0</v>
      </c>
      <c r="O69" s="3">
        <f t="shared" si="97"/>
        <v>0</v>
      </c>
      <c r="P69" s="3">
        <f t="shared" si="41"/>
        <v>0</v>
      </c>
      <c r="Q69" s="3">
        <f t="shared" si="42"/>
        <v>0</v>
      </c>
      <c r="R69" s="3">
        <f t="shared" si="98"/>
        <v>0</v>
      </c>
      <c r="S69" s="55">
        <f t="shared" si="43"/>
        <v>0</v>
      </c>
      <c r="T69" s="56">
        <f t="shared" si="99"/>
        <v>0</v>
      </c>
      <c r="U69" s="3">
        <f t="shared" si="100"/>
        <v>0</v>
      </c>
      <c r="V69" s="3">
        <f t="shared" si="44"/>
        <v>0</v>
      </c>
      <c r="W69" s="3">
        <f t="shared" si="45"/>
        <v>0</v>
      </c>
      <c r="X69" s="3">
        <f t="shared" si="101"/>
        <v>0</v>
      </c>
      <c r="Y69" s="55">
        <f t="shared" si="46"/>
        <v>0</v>
      </c>
      <c r="Z69" s="56">
        <f t="shared" si="47"/>
        <v>0</v>
      </c>
      <c r="AA69" s="3">
        <f t="shared" si="102"/>
        <v>0</v>
      </c>
      <c r="AC69" s="82">
        <f t="shared" si="48"/>
        <v>0</v>
      </c>
      <c r="AD69" s="82">
        <f t="shared" si="103"/>
        <v>0</v>
      </c>
      <c r="AE69" s="196">
        <f t="shared" si="49"/>
        <v>0</v>
      </c>
      <c r="AF69" s="188">
        <f t="shared" si="50"/>
        <v>0</v>
      </c>
      <c r="AG69" s="82">
        <f t="shared" si="104"/>
        <v>0</v>
      </c>
      <c r="AH69" s="82">
        <f t="shared" si="51"/>
        <v>0</v>
      </c>
      <c r="AI69" s="82">
        <f t="shared" si="52"/>
        <v>0</v>
      </c>
      <c r="AJ69" s="82">
        <f t="shared" si="105"/>
        <v>0</v>
      </c>
      <c r="AK69" s="196">
        <f t="shared" si="53"/>
        <v>0</v>
      </c>
      <c r="AL69" s="188">
        <f t="shared" si="54"/>
        <v>0</v>
      </c>
      <c r="AM69" s="82">
        <f t="shared" si="106"/>
        <v>0</v>
      </c>
      <c r="AN69" s="82">
        <f t="shared" si="55"/>
        <v>0</v>
      </c>
      <c r="AO69" s="82">
        <f t="shared" si="56"/>
        <v>0</v>
      </c>
      <c r="AP69" s="82">
        <f t="shared" si="107"/>
        <v>0</v>
      </c>
      <c r="AQ69" s="196">
        <f t="shared" si="57"/>
        <v>0</v>
      </c>
      <c r="AR69" s="188">
        <f t="shared" si="58"/>
        <v>0</v>
      </c>
      <c r="AS69" s="82">
        <f t="shared" si="108"/>
        <v>0</v>
      </c>
      <c r="AT69" s="82">
        <f t="shared" si="59"/>
        <v>0</v>
      </c>
      <c r="AU69" s="82">
        <f t="shared" si="60"/>
        <v>0</v>
      </c>
      <c r="AV69" s="82">
        <f t="shared" si="109"/>
        <v>0</v>
      </c>
      <c r="AW69" s="196">
        <f t="shared" si="61"/>
        <v>0</v>
      </c>
      <c r="AX69" s="188">
        <f t="shared" si="62"/>
        <v>0</v>
      </c>
      <c r="AY69" s="82">
        <f t="shared" si="110"/>
        <v>0</v>
      </c>
      <c r="AZ69" s="196">
        <f t="shared" si="63"/>
        <v>0</v>
      </c>
      <c r="BA69" s="188">
        <f t="shared" si="64"/>
        <v>0</v>
      </c>
      <c r="BB69" s="188">
        <f t="shared" si="111"/>
        <v>0</v>
      </c>
      <c r="BC69" s="196">
        <f t="shared" si="65"/>
        <v>0</v>
      </c>
      <c r="BD69" s="188">
        <f t="shared" si="66"/>
        <v>0</v>
      </c>
      <c r="BE69" s="188">
        <f t="shared" si="112"/>
        <v>0</v>
      </c>
      <c r="BF69" s="196">
        <f t="shared" si="67"/>
        <v>0</v>
      </c>
      <c r="BG69" s="188">
        <f t="shared" si="68"/>
        <v>0</v>
      </c>
      <c r="BH69" s="188">
        <f t="shared" si="113"/>
        <v>0</v>
      </c>
      <c r="BI69" s="196">
        <f t="shared" si="69"/>
        <v>0</v>
      </c>
      <c r="BJ69" s="188">
        <f t="shared" si="70"/>
        <v>0</v>
      </c>
      <c r="BK69" s="188">
        <f t="shared" si="114"/>
        <v>0</v>
      </c>
      <c r="BL69" s="196">
        <f t="shared" si="71"/>
        <v>0</v>
      </c>
      <c r="BM69" s="188">
        <f t="shared" si="72"/>
        <v>0</v>
      </c>
      <c r="BN69" s="188">
        <f t="shared" si="115"/>
        <v>0</v>
      </c>
      <c r="BO69" s="196">
        <f t="shared" si="73"/>
        <v>0</v>
      </c>
      <c r="BP69" s="188">
        <f t="shared" si="74"/>
        <v>0</v>
      </c>
      <c r="BQ69" s="188">
        <f t="shared" si="116"/>
        <v>0</v>
      </c>
      <c r="BR69" s="196">
        <f t="shared" si="75"/>
        <v>0</v>
      </c>
      <c r="BS69" s="188">
        <f t="shared" si="76"/>
        <v>0</v>
      </c>
      <c r="BT69" s="188">
        <f t="shared" si="117"/>
        <v>0</v>
      </c>
      <c r="BU69" s="196">
        <f t="shared" si="77"/>
        <v>0</v>
      </c>
      <c r="BV69" s="188">
        <f t="shared" si="78"/>
        <v>0</v>
      </c>
      <c r="BW69" s="188">
        <f t="shared" si="118"/>
        <v>0</v>
      </c>
      <c r="BX69" s="196">
        <f t="shared" si="79"/>
        <v>0</v>
      </c>
      <c r="BY69" s="188">
        <f t="shared" si="80"/>
        <v>0</v>
      </c>
      <c r="BZ69" s="188">
        <f t="shared" si="119"/>
        <v>0</v>
      </c>
      <c r="CA69" s="196">
        <f t="shared" si="81"/>
        <v>0</v>
      </c>
      <c r="CB69" s="188">
        <f t="shared" si="82"/>
        <v>0</v>
      </c>
      <c r="CC69" s="188">
        <f t="shared" si="120"/>
        <v>0</v>
      </c>
      <c r="CD69" s="196">
        <f t="shared" si="83"/>
        <v>0</v>
      </c>
      <c r="CE69" s="188">
        <f t="shared" si="84"/>
        <v>0</v>
      </c>
      <c r="CF69" s="188">
        <f t="shared" si="121"/>
        <v>0</v>
      </c>
      <c r="CG69" s="196">
        <f t="shared" si="85"/>
        <v>0</v>
      </c>
      <c r="CH69" s="188">
        <f t="shared" si="86"/>
        <v>0</v>
      </c>
      <c r="CI69" s="188">
        <f t="shared" si="122"/>
        <v>0</v>
      </c>
      <c r="CJ69" s="196">
        <f t="shared" si="87"/>
        <v>0</v>
      </c>
      <c r="CK69" s="188">
        <f t="shared" si="88"/>
        <v>0</v>
      </c>
      <c r="CL69" s="188">
        <f t="shared" si="123"/>
        <v>0</v>
      </c>
      <c r="CM69" s="196">
        <f t="shared" si="89"/>
        <v>0</v>
      </c>
      <c r="CN69" s="188">
        <f t="shared" si="90"/>
        <v>0</v>
      </c>
      <c r="CO69" s="188">
        <f t="shared" si="124"/>
        <v>0</v>
      </c>
      <c r="CP69" s="196">
        <f t="shared" si="91"/>
        <v>0</v>
      </c>
      <c r="CQ69" s="188">
        <f t="shared" si="92"/>
        <v>0</v>
      </c>
      <c r="CR69" s="188">
        <f t="shared" si="125"/>
        <v>0</v>
      </c>
      <c r="CS69" s="196">
        <f t="shared" si="93"/>
        <v>0</v>
      </c>
      <c r="CT69" s="188">
        <f t="shared" si="94"/>
        <v>0</v>
      </c>
      <c r="CU69" s="188">
        <f t="shared" si="126"/>
        <v>0</v>
      </c>
      <c r="CW69" s="80"/>
      <c r="CX69" s="136">
        <f t="shared" si="128"/>
        <v>0</v>
      </c>
      <c r="CY69" s="134">
        <v>52</v>
      </c>
      <c r="DA69" s="136">
        <f t="shared" si="129"/>
        <v>0</v>
      </c>
      <c r="DB69" s="134">
        <v>52</v>
      </c>
      <c r="DD69" s="136">
        <f t="shared" si="130"/>
        <v>0</v>
      </c>
      <c r="DE69" s="134">
        <v>52</v>
      </c>
      <c r="DG69" s="136">
        <f t="shared" si="131"/>
        <v>0</v>
      </c>
      <c r="DH69" s="134">
        <v>52</v>
      </c>
      <c r="DJ69" s="136">
        <f t="shared" si="132"/>
        <v>0</v>
      </c>
      <c r="DK69" s="134">
        <v>52</v>
      </c>
      <c r="DM69" s="136">
        <f t="shared" si="133"/>
        <v>0</v>
      </c>
      <c r="DN69" s="134">
        <v>52</v>
      </c>
      <c r="DP69" s="136">
        <f t="shared" si="134"/>
        <v>0</v>
      </c>
      <c r="DQ69" s="134">
        <v>52</v>
      </c>
      <c r="DS69" s="136">
        <f t="shared" si="135"/>
        <v>0</v>
      </c>
      <c r="DT69" s="134">
        <v>52</v>
      </c>
      <c r="DV69" s="136">
        <f t="shared" si="136"/>
        <v>0</v>
      </c>
      <c r="DW69" s="134">
        <v>52</v>
      </c>
      <c r="DY69" s="136">
        <f t="shared" si="137"/>
        <v>0</v>
      </c>
      <c r="DZ69" s="134">
        <v>52</v>
      </c>
      <c r="EB69" s="136">
        <f t="shared" si="138"/>
        <v>0</v>
      </c>
      <c r="EC69" s="134">
        <v>52</v>
      </c>
      <c r="EE69" s="136">
        <f t="shared" si="139"/>
        <v>0</v>
      </c>
      <c r="EF69" s="134">
        <v>52</v>
      </c>
      <c r="EH69" s="136">
        <f t="shared" si="140"/>
        <v>0</v>
      </c>
      <c r="EI69" s="134">
        <v>52</v>
      </c>
      <c r="EK69" s="136">
        <f t="shared" si="141"/>
        <v>0</v>
      </c>
      <c r="EL69" s="134">
        <v>52</v>
      </c>
      <c r="EN69" s="136">
        <f t="shared" si="142"/>
        <v>0</v>
      </c>
      <c r="EO69" s="134">
        <v>52</v>
      </c>
      <c r="EQ69" s="136">
        <f t="shared" si="143"/>
        <v>0</v>
      </c>
      <c r="ER69" s="134">
        <v>52</v>
      </c>
      <c r="ET69" s="136">
        <f t="shared" si="144"/>
        <v>0</v>
      </c>
      <c r="EU69" s="134">
        <v>52</v>
      </c>
      <c r="EW69" s="136">
        <f t="shared" si="145"/>
        <v>0</v>
      </c>
      <c r="EX69" s="134">
        <v>52</v>
      </c>
      <c r="EZ69" s="136">
        <f t="shared" si="146"/>
        <v>0</v>
      </c>
      <c r="FA69" s="134">
        <v>52</v>
      </c>
      <c r="FC69" s="136">
        <f t="shared" si="147"/>
        <v>0</v>
      </c>
      <c r="FD69" s="134">
        <v>52</v>
      </c>
      <c r="FF69" s="136">
        <f t="shared" si="148"/>
        <v>0</v>
      </c>
      <c r="FG69" s="134">
        <v>52</v>
      </c>
      <c r="FI69" s="136">
        <f t="shared" si="149"/>
        <v>0</v>
      </c>
      <c r="FJ69" s="134">
        <v>52</v>
      </c>
      <c r="FL69" s="136">
        <f t="shared" si="150"/>
        <v>0</v>
      </c>
      <c r="FM69" s="134">
        <v>52</v>
      </c>
      <c r="FO69" s="136">
        <f t="shared" si="151"/>
        <v>0</v>
      </c>
      <c r="FP69" s="134">
        <v>52</v>
      </c>
      <c r="FR69" s="136">
        <f t="shared" si="152"/>
        <v>0</v>
      </c>
      <c r="FS69" s="134">
        <v>52</v>
      </c>
      <c r="FU69" s="136">
        <f t="shared" si="153"/>
        <v>0</v>
      </c>
      <c r="FV69" s="134">
        <v>52</v>
      </c>
      <c r="FX69" s="136">
        <f t="shared" si="154"/>
        <v>0</v>
      </c>
      <c r="FY69" s="134">
        <v>52</v>
      </c>
      <c r="GA69" s="136">
        <f t="shared" si="155"/>
        <v>0</v>
      </c>
      <c r="GB69" s="134">
        <v>52</v>
      </c>
      <c r="GD69" s="136">
        <f t="shared" si="156"/>
        <v>0</v>
      </c>
      <c r="GE69" s="134">
        <v>52</v>
      </c>
      <c r="GG69" s="136">
        <f t="shared" si="157"/>
        <v>0</v>
      </c>
      <c r="GH69" s="134">
        <v>52</v>
      </c>
      <c r="GJ69" s="136">
        <f t="shared" si="158"/>
        <v>0</v>
      </c>
      <c r="GK69" s="134">
        <v>52</v>
      </c>
      <c r="GM69" s="136">
        <f t="shared" si="159"/>
        <v>0</v>
      </c>
      <c r="GN69" s="134">
        <v>52</v>
      </c>
    </row>
    <row r="70" spans="1:207" x14ac:dyDescent="0.25">
      <c r="A70" s="99">
        <f t="shared" si="32"/>
        <v>0</v>
      </c>
      <c r="B70" s="99">
        <f t="shared" si="33"/>
        <v>0</v>
      </c>
      <c r="C70" s="53">
        <v>53</v>
      </c>
      <c r="D70" s="54">
        <f t="shared" si="35"/>
        <v>0</v>
      </c>
      <c r="E70" s="3">
        <f t="shared" si="127"/>
        <v>0</v>
      </c>
      <c r="F70" s="3"/>
      <c r="G70" s="55">
        <f t="shared" si="36"/>
        <v>0</v>
      </c>
      <c r="H70" s="56">
        <f t="shared" si="34"/>
        <v>0</v>
      </c>
      <c r="I70" s="3">
        <f t="shared" si="95"/>
        <v>40</v>
      </c>
      <c r="J70" s="3">
        <f t="shared" si="37"/>
        <v>0</v>
      </c>
      <c r="K70" s="3">
        <f t="shared" si="38"/>
        <v>0</v>
      </c>
      <c r="L70" s="3">
        <f t="shared" si="96"/>
        <v>25</v>
      </c>
      <c r="M70" s="55">
        <f t="shared" si="39"/>
        <v>0</v>
      </c>
      <c r="N70" s="56">
        <f t="shared" si="40"/>
        <v>0</v>
      </c>
      <c r="O70" s="3">
        <f t="shared" si="97"/>
        <v>0</v>
      </c>
      <c r="P70" s="3">
        <f t="shared" si="41"/>
        <v>0</v>
      </c>
      <c r="Q70" s="3">
        <f t="shared" si="42"/>
        <v>0</v>
      </c>
      <c r="R70" s="3">
        <f t="shared" si="98"/>
        <v>0</v>
      </c>
      <c r="S70" s="55">
        <f t="shared" si="43"/>
        <v>0</v>
      </c>
      <c r="T70" s="56">
        <f t="shared" si="99"/>
        <v>0</v>
      </c>
      <c r="U70" s="3">
        <f t="shared" si="100"/>
        <v>0</v>
      </c>
      <c r="V70" s="3">
        <f t="shared" si="44"/>
        <v>0</v>
      </c>
      <c r="W70" s="3">
        <f t="shared" si="45"/>
        <v>0</v>
      </c>
      <c r="X70" s="3">
        <f t="shared" si="101"/>
        <v>0</v>
      </c>
      <c r="Y70" s="55">
        <f t="shared" si="46"/>
        <v>0</v>
      </c>
      <c r="Z70" s="56">
        <f t="shared" si="47"/>
        <v>0</v>
      </c>
      <c r="AA70" s="3">
        <f t="shared" si="102"/>
        <v>0</v>
      </c>
      <c r="AC70" s="82">
        <f t="shared" si="48"/>
        <v>0</v>
      </c>
      <c r="AD70" s="82">
        <f t="shared" si="103"/>
        <v>0</v>
      </c>
      <c r="AE70" s="196">
        <f t="shared" si="49"/>
        <v>0</v>
      </c>
      <c r="AF70" s="188">
        <f t="shared" si="50"/>
        <v>0</v>
      </c>
      <c r="AG70" s="82">
        <f t="shared" si="104"/>
        <v>0</v>
      </c>
      <c r="AH70" s="82">
        <f t="shared" si="51"/>
        <v>0</v>
      </c>
      <c r="AI70" s="82">
        <f t="shared" si="52"/>
        <v>0</v>
      </c>
      <c r="AJ70" s="82">
        <f t="shared" si="105"/>
        <v>0</v>
      </c>
      <c r="AK70" s="196">
        <f t="shared" si="53"/>
        <v>0</v>
      </c>
      <c r="AL70" s="188">
        <f t="shared" si="54"/>
        <v>0</v>
      </c>
      <c r="AM70" s="82">
        <f t="shared" si="106"/>
        <v>0</v>
      </c>
      <c r="AN70" s="82">
        <f t="shared" si="55"/>
        <v>0</v>
      </c>
      <c r="AO70" s="82">
        <f t="shared" si="56"/>
        <v>0</v>
      </c>
      <c r="AP70" s="82">
        <f t="shared" si="107"/>
        <v>0</v>
      </c>
      <c r="AQ70" s="196">
        <f t="shared" si="57"/>
        <v>0</v>
      </c>
      <c r="AR70" s="188">
        <f t="shared" si="58"/>
        <v>0</v>
      </c>
      <c r="AS70" s="82">
        <f t="shared" si="108"/>
        <v>0</v>
      </c>
      <c r="AT70" s="82">
        <f t="shared" si="59"/>
        <v>0</v>
      </c>
      <c r="AU70" s="82">
        <f t="shared" si="60"/>
        <v>0</v>
      </c>
      <c r="AV70" s="82">
        <f t="shared" si="109"/>
        <v>0</v>
      </c>
      <c r="AW70" s="196">
        <f t="shared" si="61"/>
        <v>0</v>
      </c>
      <c r="AX70" s="188">
        <f t="shared" si="62"/>
        <v>0</v>
      </c>
      <c r="AY70" s="82">
        <f t="shared" si="110"/>
        <v>0</v>
      </c>
      <c r="AZ70" s="196">
        <f t="shared" si="63"/>
        <v>0</v>
      </c>
      <c r="BA70" s="188">
        <f t="shared" si="64"/>
        <v>0</v>
      </c>
      <c r="BB70" s="188">
        <f t="shared" si="111"/>
        <v>0</v>
      </c>
      <c r="BC70" s="196">
        <f t="shared" si="65"/>
        <v>0</v>
      </c>
      <c r="BD70" s="188">
        <f t="shared" si="66"/>
        <v>0</v>
      </c>
      <c r="BE70" s="188">
        <f t="shared" si="112"/>
        <v>0</v>
      </c>
      <c r="BF70" s="196">
        <f t="shared" si="67"/>
        <v>0</v>
      </c>
      <c r="BG70" s="188">
        <f t="shared" si="68"/>
        <v>0</v>
      </c>
      <c r="BH70" s="188">
        <f t="shared" si="113"/>
        <v>0</v>
      </c>
      <c r="BI70" s="196">
        <f t="shared" si="69"/>
        <v>0</v>
      </c>
      <c r="BJ70" s="188">
        <f t="shared" si="70"/>
        <v>0</v>
      </c>
      <c r="BK70" s="188">
        <f t="shared" si="114"/>
        <v>0</v>
      </c>
      <c r="BL70" s="196">
        <f t="shared" si="71"/>
        <v>0</v>
      </c>
      <c r="BM70" s="188">
        <f t="shared" si="72"/>
        <v>0</v>
      </c>
      <c r="BN70" s="188">
        <f t="shared" si="115"/>
        <v>0</v>
      </c>
      <c r="BO70" s="196">
        <f t="shared" si="73"/>
        <v>0</v>
      </c>
      <c r="BP70" s="188">
        <f t="shared" si="74"/>
        <v>0</v>
      </c>
      <c r="BQ70" s="188">
        <f t="shared" si="116"/>
        <v>0</v>
      </c>
      <c r="BR70" s="196">
        <f t="shared" si="75"/>
        <v>0</v>
      </c>
      <c r="BS70" s="188">
        <f t="shared" si="76"/>
        <v>0</v>
      </c>
      <c r="BT70" s="188">
        <f t="shared" si="117"/>
        <v>0</v>
      </c>
      <c r="BU70" s="196">
        <f t="shared" si="77"/>
        <v>0</v>
      </c>
      <c r="BV70" s="188">
        <f t="shared" si="78"/>
        <v>0</v>
      </c>
      <c r="BW70" s="188">
        <f t="shared" si="118"/>
        <v>0</v>
      </c>
      <c r="BX70" s="196">
        <f t="shared" si="79"/>
        <v>0</v>
      </c>
      <c r="BY70" s="188">
        <f t="shared" si="80"/>
        <v>0</v>
      </c>
      <c r="BZ70" s="188">
        <f t="shared" si="119"/>
        <v>0</v>
      </c>
      <c r="CA70" s="196">
        <f t="shared" si="81"/>
        <v>0</v>
      </c>
      <c r="CB70" s="188">
        <f t="shared" si="82"/>
        <v>0</v>
      </c>
      <c r="CC70" s="188">
        <f t="shared" si="120"/>
        <v>0</v>
      </c>
      <c r="CD70" s="196">
        <f t="shared" si="83"/>
        <v>0</v>
      </c>
      <c r="CE70" s="188">
        <f t="shared" si="84"/>
        <v>0</v>
      </c>
      <c r="CF70" s="188">
        <f t="shared" si="121"/>
        <v>0</v>
      </c>
      <c r="CG70" s="196">
        <f t="shared" si="85"/>
        <v>0</v>
      </c>
      <c r="CH70" s="188">
        <f t="shared" si="86"/>
        <v>0</v>
      </c>
      <c r="CI70" s="188">
        <f t="shared" si="122"/>
        <v>0</v>
      </c>
      <c r="CJ70" s="196">
        <f t="shared" si="87"/>
        <v>0</v>
      </c>
      <c r="CK70" s="188">
        <f t="shared" si="88"/>
        <v>0</v>
      </c>
      <c r="CL70" s="188">
        <f t="shared" si="123"/>
        <v>0</v>
      </c>
      <c r="CM70" s="196">
        <f t="shared" si="89"/>
        <v>0</v>
      </c>
      <c r="CN70" s="188">
        <f t="shared" si="90"/>
        <v>0</v>
      </c>
      <c r="CO70" s="188">
        <f t="shared" si="124"/>
        <v>0</v>
      </c>
      <c r="CP70" s="196">
        <f t="shared" si="91"/>
        <v>0</v>
      </c>
      <c r="CQ70" s="188">
        <f t="shared" si="92"/>
        <v>0</v>
      </c>
      <c r="CR70" s="188">
        <f t="shared" si="125"/>
        <v>0</v>
      </c>
      <c r="CS70" s="196">
        <f t="shared" si="93"/>
        <v>0</v>
      </c>
      <c r="CT70" s="188">
        <f t="shared" si="94"/>
        <v>0</v>
      </c>
      <c r="CU70" s="188">
        <f t="shared" si="126"/>
        <v>0</v>
      </c>
      <c r="CW70" s="80"/>
      <c r="CX70" s="136">
        <f t="shared" si="128"/>
        <v>0</v>
      </c>
      <c r="CY70" s="134">
        <v>53</v>
      </c>
      <c r="DA70" s="136">
        <f t="shared" si="129"/>
        <v>0</v>
      </c>
      <c r="DB70" s="134">
        <v>53</v>
      </c>
      <c r="DD70" s="136">
        <f t="shared" si="130"/>
        <v>0</v>
      </c>
      <c r="DE70" s="134">
        <v>53</v>
      </c>
      <c r="DG70" s="136">
        <f t="shared" si="131"/>
        <v>0</v>
      </c>
      <c r="DH70" s="134">
        <v>53</v>
      </c>
      <c r="DJ70" s="136">
        <f t="shared" si="132"/>
        <v>0</v>
      </c>
      <c r="DK70" s="134">
        <v>53</v>
      </c>
      <c r="DM70" s="136">
        <f t="shared" si="133"/>
        <v>0</v>
      </c>
      <c r="DN70" s="134">
        <v>53</v>
      </c>
      <c r="DP70" s="136">
        <f t="shared" si="134"/>
        <v>0</v>
      </c>
      <c r="DQ70" s="134">
        <v>53</v>
      </c>
      <c r="DS70" s="136">
        <f t="shared" si="135"/>
        <v>0</v>
      </c>
      <c r="DT70" s="134">
        <v>53</v>
      </c>
      <c r="DV70" s="136">
        <f t="shared" si="136"/>
        <v>0</v>
      </c>
      <c r="DW70" s="134">
        <v>53</v>
      </c>
      <c r="DY70" s="136">
        <f t="shared" si="137"/>
        <v>0</v>
      </c>
      <c r="DZ70" s="134">
        <v>53</v>
      </c>
      <c r="EB70" s="136">
        <f t="shared" si="138"/>
        <v>0</v>
      </c>
      <c r="EC70" s="134">
        <v>53</v>
      </c>
      <c r="EE70" s="136">
        <f t="shared" si="139"/>
        <v>0</v>
      </c>
      <c r="EF70" s="134">
        <v>53</v>
      </c>
      <c r="EH70" s="136">
        <f t="shared" si="140"/>
        <v>0</v>
      </c>
      <c r="EI70" s="134">
        <v>53</v>
      </c>
      <c r="EK70" s="136">
        <f t="shared" si="141"/>
        <v>0</v>
      </c>
      <c r="EL70" s="134">
        <v>53</v>
      </c>
      <c r="EN70" s="136">
        <f t="shared" si="142"/>
        <v>0</v>
      </c>
      <c r="EO70" s="134">
        <v>53</v>
      </c>
      <c r="EQ70" s="136">
        <f t="shared" si="143"/>
        <v>0</v>
      </c>
      <c r="ER70" s="134">
        <v>53</v>
      </c>
      <c r="ET70" s="136">
        <f t="shared" si="144"/>
        <v>0</v>
      </c>
      <c r="EU70" s="134">
        <v>53</v>
      </c>
      <c r="EW70" s="136">
        <f t="shared" si="145"/>
        <v>0</v>
      </c>
      <c r="EX70" s="134">
        <v>53</v>
      </c>
      <c r="EZ70" s="136">
        <f t="shared" si="146"/>
        <v>0</v>
      </c>
      <c r="FA70" s="134">
        <v>53</v>
      </c>
      <c r="FC70" s="136">
        <f t="shared" si="147"/>
        <v>0</v>
      </c>
      <c r="FD70" s="134">
        <v>53</v>
      </c>
      <c r="FF70" s="136">
        <f t="shared" si="148"/>
        <v>0</v>
      </c>
      <c r="FG70" s="134">
        <v>53</v>
      </c>
      <c r="FI70" s="136">
        <f t="shared" si="149"/>
        <v>0</v>
      </c>
      <c r="FJ70" s="134">
        <v>53</v>
      </c>
      <c r="FL70" s="136">
        <f t="shared" si="150"/>
        <v>0</v>
      </c>
      <c r="FM70" s="134">
        <v>53</v>
      </c>
      <c r="FO70" s="136">
        <f t="shared" si="151"/>
        <v>0</v>
      </c>
      <c r="FP70" s="134">
        <v>53</v>
      </c>
      <c r="FR70" s="136">
        <f t="shared" si="152"/>
        <v>0</v>
      </c>
      <c r="FS70" s="134">
        <v>53</v>
      </c>
      <c r="FU70" s="136">
        <f t="shared" si="153"/>
        <v>0</v>
      </c>
      <c r="FV70" s="134">
        <v>53</v>
      </c>
      <c r="FX70" s="136">
        <f t="shared" si="154"/>
        <v>0</v>
      </c>
      <c r="FY70" s="134">
        <v>53</v>
      </c>
      <c r="GA70" s="136">
        <f t="shared" si="155"/>
        <v>0</v>
      </c>
      <c r="GB70" s="134">
        <v>53</v>
      </c>
      <c r="GD70" s="136">
        <f t="shared" si="156"/>
        <v>0</v>
      </c>
      <c r="GE70" s="134">
        <v>53</v>
      </c>
      <c r="GG70" s="136">
        <f t="shared" si="157"/>
        <v>0</v>
      </c>
      <c r="GH70" s="134">
        <v>53</v>
      </c>
      <c r="GJ70" s="136">
        <f t="shared" si="158"/>
        <v>0</v>
      </c>
      <c r="GK70" s="134">
        <v>53</v>
      </c>
      <c r="GM70" s="136">
        <f t="shared" si="159"/>
        <v>0</v>
      </c>
      <c r="GN70" s="134">
        <v>53</v>
      </c>
    </row>
    <row r="71" spans="1:207" x14ac:dyDescent="0.25">
      <c r="A71" s="99">
        <f t="shared" si="32"/>
        <v>0</v>
      </c>
      <c r="B71" s="99">
        <f t="shared" si="33"/>
        <v>0</v>
      </c>
      <c r="C71" s="53">
        <v>54</v>
      </c>
      <c r="D71" s="54">
        <f t="shared" si="35"/>
        <v>0</v>
      </c>
      <c r="E71" s="3">
        <f t="shared" si="127"/>
        <v>0</v>
      </c>
      <c r="F71" s="3"/>
      <c r="G71" s="55">
        <f t="shared" si="36"/>
        <v>0</v>
      </c>
      <c r="H71" s="56">
        <f t="shared" si="34"/>
        <v>0</v>
      </c>
      <c r="I71" s="3">
        <f t="shared" si="95"/>
        <v>40</v>
      </c>
      <c r="J71" s="3">
        <f t="shared" si="37"/>
        <v>0</v>
      </c>
      <c r="K71" s="3">
        <f t="shared" si="38"/>
        <v>0</v>
      </c>
      <c r="L71" s="3">
        <f t="shared" si="96"/>
        <v>25</v>
      </c>
      <c r="M71" s="55">
        <f t="shared" si="39"/>
        <v>0</v>
      </c>
      <c r="N71" s="56">
        <f t="shared" si="40"/>
        <v>0</v>
      </c>
      <c r="O71" s="3">
        <f t="shared" si="97"/>
        <v>0</v>
      </c>
      <c r="P71" s="3">
        <f t="shared" si="41"/>
        <v>0</v>
      </c>
      <c r="Q71" s="3">
        <f t="shared" si="42"/>
        <v>0</v>
      </c>
      <c r="R71" s="3">
        <f t="shared" si="98"/>
        <v>0</v>
      </c>
      <c r="S71" s="55">
        <f t="shared" si="43"/>
        <v>0</v>
      </c>
      <c r="T71" s="56">
        <f t="shared" si="99"/>
        <v>0</v>
      </c>
      <c r="U71" s="3">
        <f t="shared" si="100"/>
        <v>0</v>
      </c>
      <c r="V71" s="3">
        <f t="shared" si="44"/>
        <v>0</v>
      </c>
      <c r="W71" s="3">
        <f t="shared" si="45"/>
        <v>0</v>
      </c>
      <c r="X71" s="3">
        <f t="shared" si="101"/>
        <v>0</v>
      </c>
      <c r="Y71" s="55">
        <f t="shared" si="46"/>
        <v>0</v>
      </c>
      <c r="Z71" s="56">
        <f t="shared" si="47"/>
        <v>0</v>
      </c>
      <c r="AA71" s="3">
        <f t="shared" si="102"/>
        <v>0</v>
      </c>
      <c r="AC71" s="82">
        <f t="shared" si="48"/>
        <v>0</v>
      </c>
      <c r="AD71" s="82">
        <f t="shared" si="103"/>
        <v>0</v>
      </c>
      <c r="AE71" s="196">
        <f t="shared" si="49"/>
        <v>0</v>
      </c>
      <c r="AF71" s="188">
        <f t="shared" si="50"/>
        <v>0</v>
      </c>
      <c r="AG71" s="82">
        <f t="shared" si="104"/>
        <v>0</v>
      </c>
      <c r="AH71" s="82">
        <f t="shared" si="51"/>
        <v>0</v>
      </c>
      <c r="AI71" s="82">
        <f t="shared" si="52"/>
        <v>0</v>
      </c>
      <c r="AJ71" s="82">
        <f t="shared" si="105"/>
        <v>0</v>
      </c>
      <c r="AK71" s="196">
        <f t="shared" si="53"/>
        <v>0</v>
      </c>
      <c r="AL71" s="188">
        <f t="shared" si="54"/>
        <v>0</v>
      </c>
      <c r="AM71" s="82">
        <f t="shared" si="106"/>
        <v>0</v>
      </c>
      <c r="AN71" s="82">
        <f t="shared" si="55"/>
        <v>0</v>
      </c>
      <c r="AO71" s="82">
        <f t="shared" si="56"/>
        <v>0</v>
      </c>
      <c r="AP71" s="82">
        <f t="shared" si="107"/>
        <v>0</v>
      </c>
      <c r="AQ71" s="196">
        <f t="shared" si="57"/>
        <v>0</v>
      </c>
      <c r="AR71" s="188">
        <f t="shared" si="58"/>
        <v>0</v>
      </c>
      <c r="AS71" s="82">
        <f t="shared" si="108"/>
        <v>0</v>
      </c>
      <c r="AT71" s="82">
        <f t="shared" si="59"/>
        <v>0</v>
      </c>
      <c r="AU71" s="82">
        <f t="shared" si="60"/>
        <v>0</v>
      </c>
      <c r="AV71" s="82">
        <f t="shared" si="109"/>
        <v>0</v>
      </c>
      <c r="AW71" s="196">
        <f t="shared" si="61"/>
        <v>0</v>
      </c>
      <c r="AX71" s="188">
        <f t="shared" si="62"/>
        <v>0</v>
      </c>
      <c r="AY71" s="82">
        <f t="shared" si="110"/>
        <v>0</v>
      </c>
      <c r="AZ71" s="196">
        <f t="shared" si="63"/>
        <v>0</v>
      </c>
      <c r="BA71" s="188">
        <f t="shared" si="64"/>
        <v>0</v>
      </c>
      <c r="BB71" s="188">
        <f t="shared" si="111"/>
        <v>0</v>
      </c>
      <c r="BC71" s="196">
        <f t="shared" si="65"/>
        <v>0</v>
      </c>
      <c r="BD71" s="188">
        <f t="shared" si="66"/>
        <v>0</v>
      </c>
      <c r="BE71" s="188">
        <f t="shared" si="112"/>
        <v>0</v>
      </c>
      <c r="BF71" s="196">
        <f t="shared" si="67"/>
        <v>0</v>
      </c>
      <c r="BG71" s="188">
        <f t="shared" si="68"/>
        <v>0</v>
      </c>
      <c r="BH71" s="188">
        <f t="shared" si="113"/>
        <v>0</v>
      </c>
      <c r="BI71" s="196">
        <f t="shared" si="69"/>
        <v>0</v>
      </c>
      <c r="BJ71" s="188">
        <f t="shared" si="70"/>
        <v>0</v>
      </c>
      <c r="BK71" s="188">
        <f t="shared" si="114"/>
        <v>0</v>
      </c>
      <c r="BL71" s="196">
        <f t="shared" si="71"/>
        <v>0</v>
      </c>
      <c r="BM71" s="188">
        <f t="shared" si="72"/>
        <v>0</v>
      </c>
      <c r="BN71" s="188">
        <f t="shared" si="115"/>
        <v>0</v>
      </c>
      <c r="BO71" s="196">
        <f t="shared" si="73"/>
        <v>0</v>
      </c>
      <c r="BP71" s="188">
        <f t="shared" si="74"/>
        <v>0</v>
      </c>
      <c r="BQ71" s="188">
        <f t="shared" si="116"/>
        <v>0</v>
      </c>
      <c r="BR71" s="196">
        <f t="shared" si="75"/>
        <v>0</v>
      </c>
      <c r="BS71" s="188">
        <f t="shared" si="76"/>
        <v>0</v>
      </c>
      <c r="BT71" s="188">
        <f t="shared" si="117"/>
        <v>0</v>
      </c>
      <c r="BU71" s="196">
        <f t="shared" si="77"/>
        <v>0</v>
      </c>
      <c r="BV71" s="188">
        <f t="shared" si="78"/>
        <v>0</v>
      </c>
      <c r="BW71" s="188">
        <f t="shared" si="118"/>
        <v>0</v>
      </c>
      <c r="BX71" s="196">
        <f t="shared" si="79"/>
        <v>0</v>
      </c>
      <c r="BY71" s="188">
        <f t="shared" si="80"/>
        <v>0</v>
      </c>
      <c r="BZ71" s="188">
        <f t="shared" si="119"/>
        <v>0</v>
      </c>
      <c r="CA71" s="196">
        <f t="shared" si="81"/>
        <v>0</v>
      </c>
      <c r="CB71" s="188">
        <f t="shared" si="82"/>
        <v>0</v>
      </c>
      <c r="CC71" s="188">
        <f t="shared" si="120"/>
        <v>0</v>
      </c>
      <c r="CD71" s="196">
        <f t="shared" si="83"/>
        <v>0</v>
      </c>
      <c r="CE71" s="188">
        <f t="shared" si="84"/>
        <v>0</v>
      </c>
      <c r="CF71" s="188">
        <f t="shared" si="121"/>
        <v>0</v>
      </c>
      <c r="CG71" s="196">
        <f t="shared" si="85"/>
        <v>0</v>
      </c>
      <c r="CH71" s="188">
        <f t="shared" si="86"/>
        <v>0</v>
      </c>
      <c r="CI71" s="188">
        <f t="shared" si="122"/>
        <v>0</v>
      </c>
      <c r="CJ71" s="196">
        <f t="shared" si="87"/>
        <v>0</v>
      </c>
      <c r="CK71" s="188">
        <f t="shared" si="88"/>
        <v>0</v>
      </c>
      <c r="CL71" s="188">
        <f t="shared" si="123"/>
        <v>0</v>
      </c>
      <c r="CM71" s="196">
        <f t="shared" si="89"/>
        <v>0</v>
      </c>
      <c r="CN71" s="188">
        <f t="shared" si="90"/>
        <v>0</v>
      </c>
      <c r="CO71" s="188">
        <f t="shared" si="124"/>
        <v>0</v>
      </c>
      <c r="CP71" s="196">
        <f t="shared" si="91"/>
        <v>0</v>
      </c>
      <c r="CQ71" s="188">
        <f t="shared" si="92"/>
        <v>0</v>
      </c>
      <c r="CR71" s="188">
        <f t="shared" si="125"/>
        <v>0</v>
      </c>
      <c r="CS71" s="196">
        <f t="shared" si="93"/>
        <v>0</v>
      </c>
      <c r="CT71" s="188">
        <f t="shared" si="94"/>
        <v>0</v>
      </c>
      <c r="CU71" s="188">
        <f t="shared" si="126"/>
        <v>0</v>
      </c>
      <c r="CW71" s="80"/>
      <c r="CX71" s="136">
        <f t="shared" si="128"/>
        <v>0</v>
      </c>
      <c r="CY71" s="134">
        <v>54</v>
      </c>
      <c r="DA71" s="136">
        <f t="shared" si="129"/>
        <v>0</v>
      </c>
      <c r="DB71" s="134">
        <v>54</v>
      </c>
      <c r="DD71" s="136">
        <f t="shared" si="130"/>
        <v>0</v>
      </c>
      <c r="DE71" s="134">
        <v>54</v>
      </c>
      <c r="DG71" s="136">
        <f t="shared" si="131"/>
        <v>0</v>
      </c>
      <c r="DH71" s="134">
        <v>54</v>
      </c>
      <c r="DJ71" s="136">
        <f t="shared" si="132"/>
        <v>0</v>
      </c>
      <c r="DK71" s="134">
        <v>54</v>
      </c>
      <c r="DM71" s="136">
        <f t="shared" si="133"/>
        <v>0</v>
      </c>
      <c r="DN71" s="134">
        <v>54</v>
      </c>
      <c r="DP71" s="136">
        <f t="shared" si="134"/>
        <v>0</v>
      </c>
      <c r="DQ71" s="134">
        <v>54</v>
      </c>
      <c r="DS71" s="136">
        <f t="shared" si="135"/>
        <v>0</v>
      </c>
      <c r="DT71" s="134">
        <v>54</v>
      </c>
      <c r="DV71" s="136">
        <f t="shared" si="136"/>
        <v>0</v>
      </c>
      <c r="DW71" s="134">
        <v>54</v>
      </c>
      <c r="DY71" s="136">
        <f t="shared" si="137"/>
        <v>0</v>
      </c>
      <c r="DZ71" s="134">
        <v>54</v>
      </c>
      <c r="EB71" s="136">
        <f t="shared" si="138"/>
        <v>0</v>
      </c>
      <c r="EC71" s="134">
        <v>54</v>
      </c>
      <c r="EE71" s="136">
        <f t="shared" si="139"/>
        <v>0</v>
      </c>
      <c r="EF71" s="134">
        <v>54</v>
      </c>
      <c r="EH71" s="136">
        <f t="shared" si="140"/>
        <v>0</v>
      </c>
      <c r="EI71" s="134">
        <v>54</v>
      </c>
      <c r="EK71" s="136">
        <f t="shared" si="141"/>
        <v>0</v>
      </c>
      <c r="EL71" s="134">
        <v>54</v>
      </c>
      <c r="EN71" s="136">
        <f t="shared" si="142"/>
        <v>0</v>
      </c>
      <c r="EO71" s="134">
        <v>54</v>
      </c>
      <c r="EQ71" s="136">
        <f t="shared" si="143"/>
        <v>0</v>
      </c>
      <c r="ER71" s="134">
        <v>54</v>
      </c>
      <c r="ET71" s="136">
        <f t="shared" si="144"/>
        <v>0</v>
      </c>
      <c r="EU71" s="134">
        <v>54</v>
      </c>
      <c r="EW71" s="136">
        <f t="shared" si="145"/>
        <v>0</v>
      </c>
      <c r="EX71" s="134">
        <v>54</v>
      </c>
      <c r="EZ71" s="136">
        <f t="shared" si="146"/>
        <v>0</v>
      </c>
      <c r="FA71" s="134">
        <v>54</v>
      </c>
      <c r="FC71" s="136">
        <f t="shared" si="147"/>
        <v>0</v>
      </c>
      <c r="FD71" s="134">
        <v>54</v>
      </c>
      <c r="FF71" s="136">
        <f t="shared" si="148"/>
        <v>0</v>
      </c>
      <c r="FG71" s="134">
        <v>54</v>
      </c>
      <c r="FI71" s="136">
        <f t="shared" si="149"/>
        <v>0</v>
      </c>
      <c r="FJ71" s="134">
        <v>54</v>
      </c>
      <c r="FL71" s="136">
        <f t="shared" si="150"/>
        <v>0</v>
      </c>
      <c r="FM71" s="134">
        <v>54</v>
      </c>
      <c r="FO71" s="136">
        <f t="shared" si="151"/>
        <v>0</v>
      </c>
      <c r="FP71" s="134">
        <v>54</v>
      </c>
      <c r="FR71" s="136">
        <f t="shared" si="152"/>
        <v>0</v>
      </c>
      <c r="FS71" s="134">
        <v>54</v>
      </c>
      <c r="FU71" s="136">
        <f t="shared" si="153"/>
        <v>0</v>
      </c>
      <c r="FV71" s="134">
        <v>54</v>
      </c>
      <c r="FX71" s="136">
        <f t="shared" si="154"/>
        <v>0</v>
      </c>
      <c r="FY71" s="134">
        <v>54</v>
      </c>
      <c r="GA71" s="136">
        <f t="shared" si="155"/>
        <v>0</v>
      </c>
      <c r="GB71" s="134">
        <v>54</v>
      </c>
      <c r="GD71" s="136">
        <f t="shared" si="156"/>
        <v>0</v>
      </c>
      <c r="GE71" s="134">
        <v>54</v>
      </c>
      <c r="GG71" s="136">
        <f t="shared" si="157"/>
        <v>0</v>
      </c>
      <c r="GH71" s="134">
        <v>54</v>
      </c>
      <c r="GJ71" s="136">
        <f t="shared" si="158"/>
        <v>0</v>
      </c>
      <c r="GK71" s="134">
        <v>54</v>
      </c>
      <c r="GM71" s="136">
        <f t="shared" si="159"/>
        <v>0</v>
      </c>
      <c r="GN71" s="134">
        <v>54</v>
      </c>
    </row>
    <row r="72" spans="1:207" x14ac:dyDescent="0.25">
      <c r="A72" s="99">
        <f t="shared" si="32"/>
        <v>0</v>
      </c>
      <c r="B72" s="99">
        <f t="shared" si="33"/>
        <v>0</v>
      </c>
      <c r="C72" s="53">
        <v>55</v>
      </c>
      <c r="D72" s="54">
        <f t="shared" si="35"/>
        <v>0</v>
      </c>
      <c r="E72" s="3">
        <f t="shared" si="127"/>
        <v>0</v>
      </c>
      <c r="F72" s="3"/>
      <c r="G72" s="55">
        <f t="shared" si="36"/>
        <v>0</v>
      </c>
      <c r="H72" s="56">
        <f t="shared" si="34"/>
        <v>0</v>
      </c>
      <c r="I72" s="3">
        <f t="shared" si="95"/>
        <v>40</v>
      </c>
      <c r="J72" s="3">
        <f t="shared" si="37"/>
        <v>0</v>
      </c>
      <c r="K72" s="3">
        <f t="shared" si="38"/>
        <v>0</v>
      </c>
      <c r="L72" s="3">
        <f t="shared" si="96"/>
        <v>25</v>
      </c>
      <c r="M72" s="55">
        <f t="shared" si="39"/>
        <v>0</v>
      </c>
      <c r="N72" s="56">
        <f t="shared" si="40"/>
        <v>0</v>
      </c>
      <c r="O72" s="3">
        <f t="shared" si="97"/>
        <v>0</v>
      </c>
      <c r="P72" s="3">
        <f t="shared" si="41"/>
        <v>0</v>
      </c>
      <c r="Q72" s="3">
        <f t="shared" si="42"/>
        <v>0</v>
      </c>
      <c r="R72" s="3">
        <f t="shared" si="98"/>
        <v>0</v>
      </c>
      <c r="S72" s="55">
        <f t="shared" si="43"/>
        <v>0</v>
      </c>
      <c r="T72" s="56">
        <f t="shared" si="99"/>
        <v>0</v>
      </c>
      <c r="U72" s="3">
        <f t="shared" si="100"/>
        <v>0</v>
      </c>
      <c r="V72" s="3">
        <f t="shared" si="44"/>
        <v>0</v>
      </c>
      <c r="W72" s="3">
        <f t="shared" si="45"/>
        <v>0</v>
      </c>
      <c r="X72" s="3">
        <f t="shared" si="101"/>
        <v>0</v>
      </c>
      <c r="Y72" s="55">
        <f t="shared" si="46"/>
        <v>0</v>
      </c>
      <c r="Z72" s="56">
        <f t="shared" si="47"/>
        <v>0</v>
      </c>
      <c r="AA72" s="3">
        <f t="shared" si="102"/>
        <v>0</v>
      </c>
      <c r="AC72" s="82">
        <f t="shared" si="48"/>
        <v>0</v>
      </c>
      <c r="AD72" s="82">
        <f t="shared" si="103"/>
        <v>0</v>
      </c>
      <c r="AE72" s="196">
        <f t="shared" si="49"/>
        <v>0</v>
      </c>
      <c r="AF72" s="188">
        <f t="shared" si="50"/>
        <v>0</v>
      </c>
      <c r="AG72" s="82">
        <f t="shared" si="104"/>
        <v>0</v>
      </c>
      <c r="AH72" s="82">
        <f t="shared" si="51"/>
        <v>0</v>
      </c>
      <c r="AI72" s="82">
        <f t="shared" si="52"/>
        <v>0</v>
      </c>
      <c r="AJ72" s="82">
        <f t="shared" si="105"/>
        <v>0</v>
      </c>
      <c r="AK72" s="196">
        <f t="shared" si="53"/>
        <v>0</v>
      </c>
      <c r="AL72" s="188">
        <f t="shared" si="54"/>
        <v>0</v>
      </c>
      <c r="AM72" s="82">
        <f t="shared" si="106"/>
        <v>0</v>
      </c>
      <c r="AN72" s="82">
        <f t="shared" si="55"/>
        <v>0</v>
      </c>
      <c r="AO72" s="82">
        <f t="shared" si="56"/>
        <v>0</v>
      </c>
      <c r="AP72" s="82">
        <f t="shared" si="107"/>
        <v>0</v>
      </c>
      <c r="AQ72" s="196">
        <f t="shared" si="57"/>
        <v>0</v>
      </c>
      <c r="AR72" s="188">
        <f t="shared" si="58"/>
        <v>0</v>
      </c>
      <c r="AS72" s="82">
        <f t="shared" si="108"/>
        <v>0</v>
      </c>
      <c r="AT72" s="82">
        <f t="shared" si="59"/>
        <v>0</v>
      </c>
      <c r="AU72" s="82">
        <f t="shared" si="60"/>
        <v>0</v>
      </c>
      <c r="AV72" s="82">
        <f t="shared" si="109"/>
        <v>0</v>
      </c>
      <c r="AW72" s="196">
        <f t="shared" si="61"/>
        <v>0</v>
      </c>
      <c r="AX72" s="188">
        <f t="shared" si="62"/>
        <v>0</v>
      </c>
      <c r="AY72" s="82">
        <f t="shared" si="110"/>
        <v>0</v>
      </c>
      <c r="AZ72" s="196">
        <f t="shared" si="63"/>
        <v>0</v>
      </c>
      <c r="BA72" s="188">
        <f t="shared" si="64"/>
        <v>0</v>
      </c>
      <c r="BB72" s="188">
        <f t="shared" si="111"/>
        <v>0</v>
      </c>
      <c r="BC72" s="196">
        <f t="shared" si="65"/>
        <v>0</v>
      </c>
      <c r="BD72" s="188">
        <f t="shared" si="66"/>
        <v>0</v>
      </c>
      <c r="BE72" s="188">
        <f t="shared" si="112"/>
        <v>0</v>
      </c>
      <c r="BF72" s="196">
        <f t="shared" si="67"/>
        <v>0</v>
      </c>
      <c r="BG72" s="188">
        <f t="shared" si="68"/>
        <v>0</v>
      </c>
      <c r="BH72" s="188">
        <f t="shared" si="113"/>
        <v>0</v>
      </c>
      <c r="BI72" s="196">
        <f t="shared" si="69"/>
        <v>0</v>
      </c>
      <c r="BJ72" s="188">
        <f t="shared" si="70"/>
        <v>0</v>
      </c>
      <c r="BK72" s="188">
        <f t="shared" si="114"/>
        <v>0</v>
      </c>
      <c r="BL72" s="196">
        <f t="shared" si="71"/>
        <v>0</v>
      </c>
      <c r="BM72" s="188">
        <f t="shared" si="72"/>
        <v>0</v>
      </c>
      <c r="BN72" s="188">
        <f t="shared" si="115"/>
        <v>0</v>
      </c>
      <c r="BO72" s="196">
        <f t="shared" si="73"/>
        <v>0</v>
      </c>
      <c r="BP72" s="188">
        <f t="shared" si="74"/>
        <v>0</v>
      </c>
      <c r="BQ72" s="188">
        <f t="shared" si="116"/>
        <v>0</v>
      </c>
      <c r="BR72" s="196">
        <f t="shared" si="75"/>
        <v>0</v>
      </c>
      <c r="BS72" s="188">
        <f t="shared" si="76"/>
        <v>0</v>
      </c>
      <c r="BT72" s="188">
        <f t="shared" si="117"/>
        <v>0</v>
      </c>
      <c r="BU72" s="196">
        <f t="shared" si="77"/>
        <v>0</v>
      </c>
      <c r="BV72" s="188">
        <f t="shared" si="78"/>
        <v>0</v>
      </c>
      <c r="BW72" s="188">
        <f t="shared" si="118"/>
        <v>0</v>
      </c>
      <c r="BX72" s="196">
        <f t="shared" si="79"/>
        <v>0</v>
      </c>
      <c r="BY72" s="188">
        <f t="shared" si="80"/>
        <v>0</v>
      </c>
      <c r="BZ72" s="188">
        <f t="shared" si="119"/>
        <v>0</v>
      </c>
      <c r="CA72" s="196">
        <f t="shared" si="81"/>
        <v>0</v>
      </c>
      <c r="CB72" s="188">
        <f t="shared" si="82"/>
        <v>0</v>
      </c>
      <c r="CC72" s="188">
        <f t="shared" si="120"/>
        <v>0</v>
      </c>
      <c r="CD72" s="196">
        <f t="shared" si="83"/>
        <v>0</v>
      </c>
      <c r="CE72" s="188">
        <f t="shared" si="84"/>
        <v>0</v>
      </c>
      <c r="CF72" s="188">
        <f t="shared" si="121"/>
        <v>0</v>
      </c>
      <c r="CG72" s="196">
        <f t="shared" si="85"/>
        <v>0</v>
      </c>
      <c r="CH72" s="188">
        <f t="shared" si="86"/>
        <v>0</v>
      </c>
      <c r="CI72" s="188">
        <f t="shared" si="122"/>
        <v>0</v>
      </c>
      <c r="CJ72" s="196">
        <f t="shared" si="87"/>
        <v>0</v>
      </c>
      <c r="CK72" s="188">
        <f t="shared" si="88"/>
        <v>0</v>
      </c>
      <c r="CL72" s="188">
        <f t="shared" si="123"/>
        <v>0</v>
      </c>
      <c r="CM72" s="196">
        <f t="shared" si="89"/>
        <v>0</v>
      </c>
      <c r="CN72" s="188">
        <f t="shared" si="90"/>
        <v>0</v>
      </c>
      <c r="CO72" s="188">
        <f t="shared" si="124"/>
        <v>0</v>
      </c>
      <c r="CP72" s="196">
        <f t="shared" si="91"/>
        <v>0</v>
      </c>
      <c r="CQ72" s="188">
        <f t="shared" si="92"/>
        <v>0</v>
      </c>
      <c r="CR72" s="188">
        <f t="shared" si="125"/>
        <v>0</v>
      </c>
      <c r="CS72" s="196">
        <f t="shared" si="93"/>
        <v>0</v>
      </c>
      <c r="CT72" s="188">
        <f t="shared" si="94"/>
        <v>0</v>
      </c>
      <c r="CU72" s="188">
        <f t="shared" si="126"/>
        <v>0</v>
      </c>
      <c r="CW72" s="80"/>
      <c r="CX72" s="136">
        <f t="shared" si="128"/>
        <v>0</v>
      </c>
      <c r="CY72" s="134">
        <v>55</v>
      </c>
      <c r="DA72" s="136">
        <f t="shared" si="129"/>
        <v>0</v>
      </c>
      <c r="DB72" s="134">
        <v>55</v>
      </c>
      <c r="DD72" s="136">
        <f t="shared" si="130"/>
        <v>0</v>
      </c>
      <c r="DE72" s="134">
        <v>55</v>
      </c>
      <c r="DG72" s="136">
        <f t="shared" si="131"/>
        <v>0</v>
      </c>
      <c r="DH72" s="134">
        <v>55</v>
      </c>
      <c r="DJ72" s="136">
        <f t="shared" si="132"/>
        <v>0</v>
      </c>
      <c r="DK72" s="134">
        <v>55</v>
      </c>
      <c r="DM72" s="136">
        <f t="shared" si="133"/>
        <v>0</v>
      </c>
      <c r="DN72" s="134">
        <v>55</v>
      </c>
      <c r="DP72" s="136">
        <f t="shared" si="134"/>
        <v>0</v>
      </c>
      <c r="DQ72" s="134">
        <v>55</v>
      </c>
      <c r="DS72" s="136">
        <f t="shared" si="135"/>
        <v>0</v>
      </c>
      <c r="DT72" s="134">
        <v>55</v>
      </c>
      <c r="DV72" s="136">
        <f t="shared" si="136"/>
        <v>0</v>
      </c>
      <c r="DW72" s="134">
        <v>55</v>
      </c>
      <c r="DY72" s="136">
        <f t="shared" si="137"/>
        <v>0</v>
      </c>
      <c r="DZ72" s="134">
        <v>55</v>
      </c>
      <c r="EB72" s="136">
        <f t="shared" si="138"/>
        <v>0</v>
      </c>
      <c r="EC72" s="134">
        <v>55</v>
      </c>
      <c r="EE72" s="136">
        <f t="shared" si="139"/>
        <v>0</v>
      </c>
      <c r="EF72" s="134">
        <v>55</v>
      </c>
      <c r="EH72" s="136">
        <f t="shared" si="140"/>
        <v>0</v>
      </c>
      <c r="EI72" s="134">
        <v>55</v>
      </c>
      <c r="EK72" s="136">
        <f t="shared" si="141"/>
        <v>0</v>
      </c>
      <c r="EL72" s="134">
        <v>55</v>
      </c>
      <c r="EN72" s="136">
        <f t="shared" si="142"/>
        <v>0</v>
      </c>
      <c r="EO72" s="134">
        <v>55</v>
      </c>
      <c r="EQ72" s="136">
        <f t="shared" si="143"/>
        <v>0</v>
      </c>
      <c r="ER72" s="134">
        <v>55</v>
      </c>
      <c r="ET72" s="136">
        <f t="shared" si="144"/>
        <v>0</v>
      </c>
      <c r="EU72" s="134">
        <v>55</v>
      </c>
      <c r="EW72" s="136">
        <f t="shared" si="145"/>
        <v>0</v>
      </c>
      <c r="EX72" s="134">
        <v>55</v>
      </c>
      <c r="EZ72" s="136">
        <f t="shared" si="146"/>
        <v>0</v>
      </c>
      <c r="FA72" s="134">
        <v>55</v>
      </c>
      <c r="FC72" s="136">
        <f t="shared" si="147"/>
        <v>0</v>
      </c>
      <c r="FD72" s="134">
        <v>55</v>
      </c>
      <c r="FF72" s="136">
        <f t="shared" si="148"/>
        <v>0</v>
      </c>
      <c r="FG72" s="134">
        <v>55</v>
      </c>
      <c r="FI72" s="136">
        <f t="shared" si="149"/>
        <v>0</v>
      </c>
      <c r="FJ72" s="134">
        <v>55</v>
      </c>
      <c r="FL72" s="136">
        <f t="shared" si="150"/>
        <v>0</v>
      </c>
      <c r="FM72" s="134">
        <v>55</v>
      </c>
      <c r="FO72" s="136">
        <f t="shared" si="151"/>
        <v>0</v>
      </c>
      <c r="FP72" s="134">
        <v>55</v>
      </c>
      <c r="FR72" s="136">
        <f t="shared" si="152"/>
        <v>0</v>
      </c>
      <c r="FS72" s="134">
        <v>55</v>
      </c>
      <c r="FU72" s="136">
        <f t="shared" si="153"/>
        <v>0</v>
      </c>
      <c r="FV72" s="134">
        <v>55</v>
      </c>
      <c r="FX72" s="136">
        <f t="shared" si="154"/>
        <v>0</v>
      </c>
      <c r="FY72" s="134">
        <v>55</v>
      </c>
      <c r="GA72" s="136">
        <f t="shared" si="155"/>
        <v>0</v>
      </c>
      <c r="GB72" s="134">
        <v>55</v>
      </c>
      <c r="GD72" s="136">
        <f t="shared" si="156"/>
        <v>0</v>
      </c>
      <c r="GE72" s="134">
        <v>55</v>
      </c>
      <c r="GG72" s="136">
        <f t="shared" si="157"/>
        <v>0</v>
      </c>
      <c r="GH72" s="134">
        <v>55</v>
      </c>
      <c r="GJ72" s="136">
        <f t="shared" si="158"/>
        <v>0</v>
      </c>
      <c r="GK72" s="134">
        <v>55</v>
      </c>
      <c r="GM72" s="136">
        <f t="shared" si="159"/>
        <v>0</v>
      </c>
      <c r="GN72" s="134">
        <v>55</v>
      </c>
    </row>
    <row r="73" spans="1:207" x14ac:dyDescent="0.25">
      <c r="A73" s="99">
        <f t="shared" si="32"/>
        <v>0</v>
      </c>
      <c r="B73" s="99">
        <f t="shared" si="33"/>
        <v>0</v>
      </c>
      <c r="C73" s="53">
        <v>56</v>
      </c>
      <c r="D73" s="54">
        <f t="shared" si="35"/>
        <v>0</v>
      </c>
      <c r="E73" s="3">
        <f t="shared" si="127"/>
        <v>0</v>
      </c>
      <c r="F73" s="3"/>
      <c r="G73" s="55">
        <f t="shared" si="36"/>
        <v>0</v>
      </c>
      <c r="H73" s="56">
        <f t="shared" si="34"/>
        <v>0</v>
      </c>
      <c r="I73" s="3">
        <f t="shared" si="95"/>
        <v>40</v>
      </c>
      <c r="J73" s="3">
        <f t="shared" si="37"/>
        <v>0</v>
      </c>
      <c r="K73" s="3">
        <f t="shared" si="38"/>
        <v>0</v>
      </c>
      <c r="L73" s="3">
        <f t="shared" si="96"/>
        <v>25</v>
      </c>
      <c r="M73" s="55">
        <f t="shared" si="39"/>
        <v>0</v>
      </c>
      <c r="N73" s="56">
        <f t="shared" si="40"/>
        <v>0</v>
      </c>
      <c r="O73" s="3">
        <f t="shared" si="97"/>
        <v>0</v>
      </c>
      <c r="P73" s="3">
        <f t="shared" si="41"/>
        <v>0</v>
      </c>
      <c r="Q73" s="3">
        <f t="shared" si="42"/>
        <v>0</v>
      </c>
      <c r="R73" s="3">
        <f t="shared" si="98"/>
        <v>0</v>
      </c>
      <c r="S73" s="55">
        <f t="shared" si="43"/>
        <v>0</v>
      </c>
      <c r="T73" s="56">
        <f t="shared" si="99"/>
        <v>0</v>
      </c>
      <c r="U73" s="3">
        <f t="shared" si="100"/>
        <v>0</v>
      </c>
      <c r="V73" s="3">
        <f t="shared" si="44"/>
        <v>0</v>
      </c>
      <c r="W73" s="3">
        <f t="shared" si="45"/>
        <v>0</v>
      </c>
      <c r="X73" s="3">
        <f t="shared" si="101"/>
        <v>0</v>
      </c>
      <c r="Y73" s="55">
        <f t="shared" si="46"/>
        <v>0</v>
      </c>
      <c r="Z73" s="56">
        <f t="shared" si="47"/>
        <v>0</v>
      </c>
      <c r="AA73" s="3">
        <f t="shared" si="102"/>
        <v>0</v>
      </c>
      <c r="AC73" s="82">
        <f t="shared" si="48"/>
        <v>0</v>
      </c>
      <c r="AD73" s="82">
        <f t="shared" si="103"/>
        <v>0</v>
      </c>
      <c r="AE73" s="196">
        <f t="shared" si="49"/>
        <v>0</v>
      </c>
      <c r="AF73" s="188">
        <f t="shared" si="50"/>
        <v>0</v>
      </c>
      <c r="AG73" s="82">
        <f t="shared" si="104"/>
        <v>0</v>
      </c>
      <c r="AH73" s="82">
        <f t="shared" si="51"/>
        <v>0</v>
      </c>
      <c r="AI73" s="82">
        <f t="shared" si="52"/>
        <v>0</v>
      </c>
      <c r="AJ73" s="82">
        <f t="shared" si="105"/>
        <v>0</v>
      </c>
      <c r="AK73" s="196">
        <f t="shared" si="53"/>
        <v>0</v>
      </c>
      <c r="AL73" s="188">
        <f t="shared" si="54"/>
        <v>0</v>
      </c>
      <c r="AM73" s="82">
        <f t="shared" si="106"/>
        <v>0</v>
      </c>
      <c r="AN73" s="82">
        <f t="shared" si="55"/>
        <v>0</v>
      </c>
      <c r="AO73" s="82">
        <f t="shared" si="56"/>
        <v>0</v>
      </c>
      <c r="AP73" s="82">
        <f t="shared" si="107"/>
        <v>0</v>
      </c>
      <c r="AQ73" s="196">
        <f t="shared" si="57"/>
        <v>0</v>
      </c>
      <c r="AR73" s="188">
        <f t="shared" si="58"/>
        <v>0</v>
      </c>
      <c r="AS73" s="82">
        <f t="shared" si="108"/>
        <v>0</v>
      </c>
      <c r="AT73" s="82">
        <f t="shared" si="59"/>
        <v>0</v>
      </c>
      <c r="AU73" s="82">
        <f t="shared" si="60"/>
        <v>0</v>
      </c>
      <c r="AV73" s="82">
        <f t="shared" si="109"/>
        <v>0</v>
      </c>
      <c r="AW73" s="196">
        <f t="shared" si="61"/>
        <v>0</v>
      </c>
      <c r="AX73" s="188">
        <f t="shared" si="62"/>
        <v>0</v>
      </c>
      <c r="AY73" s="82">
        <f t="shared" si="110"/>
        <v>0</v>
      </c>
      <c r="AZ73" s="196">
        <f t="shared" si="63"/>
        <v>0</v>
      </c>
      <c r="BA73" s="188">
        <f t="shared" si="64"/>
        <v>0</v>
      </c>
      <c r="BB73" s="188">
        <f t="shared" si="111"/>
        <v>0</v>
      </c>
      <c r="BC73" s="196">
        <f t="shared" si="65"/>
        <v>0</v>
      </c>
      <c r="BD73" s="188">
        <f t="shared" si="66"/>
        <v>0</v>
      </c>
      <c r="BE73" s="188">
        <f t="shared" si="112"/>
        <v>0</v>
      </c>
      <c r="BF73" s="196">
        <f t="shared" si="67"/>
        <v>0</v>
      </c>
      <c r="BG73" s="188">
        <f t="shared" si="68"/>
        <v>0</v>
      </c>
      <c r="BH73" s="188">
        <f t="shared" si="113"/>
        <v>0</v>
      </c>
      <c r="BI73" s="196">
        <f t="shared" si="69"/>
        <v>0</v>
      </c>
      <c r="BJ73" s="188">
        <f t="shared" si="70"/>
        <v>0</v>
      </c>
      <c r="BK73" s="188">
        <f t="shared" si="114"/>
        <v>0</v>
      </c>
      <c r="BL73" s="196">
        <f t="shared" si="71"/>
        <v>0</v>
      </c>
      <c r="BM73" s="188">
        <f t="shared" si="72"/>
        <v>0</v>
      </c>
      <c r="BN73" s="188">
        <f t="shared" si="115"/>
        <v>0</v>
      </c>
      <c r="BO73" s="196">
        <f t="shared" si="73"/>
        <v>0</v>
      </c>
      <c r="BP73" s="188">
        <f t="shared" si="74"/>
        <v>0</v>
      </c>
      <c r="BQ73" s="188">
        <f t="shared" si="116"/>
        <v>0</v>
      </c>
      <c r="BR73" s="196">
        <f t="shared" si="75"/>
        <v>0</v>
      </c>
      <c r="BS73" s="188">
        <f t="shared" si="76"/>
        <v>0</v>
      </c>
      <c r="BT73" s="188">
        <f t="shared" si="117"/>
        <v>0</v>
      </c>
      <c r="BU73" s="196">
        <f t="shared" si="77"/>
        <v>0</v>
      </c>
      <c r="BV73" s="188">
        <f t="shared" si="78"/>
        <v>0</v>
      </c>
      <c r="BW73" s="188">
        <f t="shared" si="118"/>
        <v>0</v>
      </c>
      <c r="BX73" s="196">
        <f t="shared" si="79"/>
        <v>0</v>
      </c>
      <c r="BY73" s="188">
        <f t="shared" si="80"/>
        <v>0</v>
      </c>
      <c r="BZ73" s="188">
        <f t="shared" si="119"/>
        <v>0</v>
      </c>
      <c r="CA73" s="196">
        <f t="shared" si="81"/>
        <v>0</v>
      </c>
      <c r="CB73" s="188">
        <f t="shared" si="82"/>
        <v>0</v>
      </c>
      <c r="CC73" s="188">
        <f t="shared" si="120"/>
        <v>0</v>
      </c>
      <c r="CD73" s="196">
        <f t="shared" si="83"/>
        <v>0</v>
      </c>
      <c r="CE73" s="188">
        <f t="shared" si="84"/>
        <v>0</v>
      </c>
      <c r="CF73" s="188">
        <f t="shared" si="121"/>
        <v>0</v>
      </c>
      <c r="CG73" s="196">
        <f t="shared" si="85"/>
        <v>0</v>
      </c>
      <c r="CH73" s="188">
        <f t="shared" si="86"/>
        <v>0</v>
      </c>
      <c r="CI73" s="188">
        <f t="shared" si="122"/>
        <v>0</v>
      </c>
      <c r="CJ73" s="196">
        <f t="shared" si="87"/>
        <v>0</v>
      </c>
      <c r="CK73" s="188">
        <f t="shared" si="88"/>
        <v>0</v>
      </c>
      <c r="CL73" s="188">
        <f t="shared" si="123"/>
        <v>0</v>
      </c>
      <c r="CM73" s="196">
        <f t="shared" si="89"/>
        <v>0</v>
      </c>
      <c r="CN73" s="188">
        <f t="shared" si="90"/>
        <v>0</v>
      </c>
      <c r="CO73" s="188">
        <f t="shared" si="124"/>
        <v>0</v>
      </c>
      <c r="CP73" s="196">
        <f t="shared" si="91"/>
        <v>0</v>
      </c>
      <c r="CQ73" s="188">
        <f t="shared" si="92"/>
        <v>0</v>
      </c>
      <c r="CR73" s="188">
        <f t="shared" si="125"/>
        <v>0</v>
      </c>
      <c r="CS73" s="196">
        <f t="shared" si="93"/>
        <v>0</v>
      </c>
      <c r="CT73" s="188">
        <f t="shared" si="94"/>
        <v>0</v>
      </c>
      <c r="CU73" s="188">
        <f t="shared" si="126"/>
        <v>0</v>
      </c>
      <c r="CW73" s="80"/>
      <c r="CX73" s="136">
        <f t="shared" si="128"/>
        <v>0</v>
      </c>
      <c r="CY73" s="134">
        <v>56</v>
      </c>
      <c r="DA73" s="136">
        <f t="shared" si="129"/>
        <v>0</v>
      </c>
      <c r="DB73" s="134">
        <v>56</v>
      </c>
      <c r="DD73" s="136">
        <f t="shared" si="130"/>
        <v>0</v>
      </c>
      <c r="DE73" s="134">
        <v>56</v>
      </c>
      <c r="DG73" s="136">
        <f t="shared" si="131"/>
        <v>0</v>
      </c>
      <c r="DH73" s="134">
        <v>56</v>
      </c>
      <c r="DJ73" s="136">
        <f t="shared" si="132"/>
        <v>0</v>
      </c>
      <c r="DK73" s="134">
        <v>56</v>
      </c>
      <c r="DM73" s="136">
        <f t="shared" si="133"/>
        <v>0</v>
      </c>
      <c r="DN73" s="134">
        <v>56</v>
      </c>
      <c r="DP73" s="136">
        <f t="shared" si="134"/>
        <v>0</v>
      </c>
      <c r="DQ73" s="134">
        <v>56</v>
      </c>
      <c r="DS73" s="136">
        <f t="shared" si="135"/>
        <v>0</v>
      </c>
      <c r="DT73" s="134">
        <v>56</v>
      </c>
      <c r="DV73" s="136">
        <f t="shared" si="136"/>
        <v>0</v>
      </c>
      <c r="DW73" s="134">
        <v>56</v>
      </c>
      <c r="DY73" s="136">
        <f t="shared" si="137"/>
        <v>0</v>
      </c>
      <c r="DZ73" s="134">
        <v>56</v>
      </c>
      <c r="EB73" s="136">
        <f t="shared" si="138"/>
        <v>0</v>
      </c>
      <c r="EC73" s="134">
        <v>56</v>
      </c>
      <c r="EE73" s="136">
        <f t="shared" si="139"/>
        <v>0</v>
      </c>
      <c r="EF73" s="134">
        <v>56</v>
      </c>
      <c r="EH73" s="136">
        <f t="shared" si="140"/>
        <v>0</v>
      </c>
      <c r="EI73" s="134">
        <v>56</v>
      </c>
      <c r="EK73" s="136">
        <f t="shared" si="141"/>
        <v>0</v>
      </c>
      <c r="EL73" s="134">
        <v>56</v>
      </c>
      <c r="EN73" s="136">
        <f t="shared" si="142"/>
        <v>0</v>
      </c>
      <c r="EO73" s="134">
        <v>56</v>
      </c>
      <c r="EQ73" s="136">
        <f t="shared" si="143"/>
        <v>0</v>
      </c>
      <c r="ER73" s="134">
        <v>56</v>
      </c>
      <c r="ET73" s="136">
        <f t="shared" si="144"/>
        <v>0</v>
      </c>
      <c r="EU73" s="134">
        <v>56</v>
      </c>
      <c r="EW73" s="136">
        <f t="shared" si="145"/>
        <v>0</v>
      </c>
      <c r="EX73" s="134">
        <v>56</v>
      </c>
      <c r="EZ73" s="136">
        <f t="shared" si="146"/>
        <v>0</v>
      </c>
      <c r="FA73" s="134">
        <v>56</v>
      </c>
      <c r="FC73" s="136">
        <f t="shared" si="147"/>
        <v>0</v>
      </c>
      <c r="FD73" s="134">
        <v>56</v>
      </c>
      <c r="FF73" s="136">
        <f t="shared" si="148"/>
        <v>0</v>
      </c>
      <c r="FG73" s="134">
        <v>56</v>
      </c>
      <c r="FI73" s="136">
        <f t="shared" si="149"/>
        <v>0</v>
      </c>
      <c r="FJ73" s="134">
        <v>56</v>
      </c>
      <c r="FL73" s="136">
        <f t="shared" si="150"/>
        <v>0</v>
      </c>
      <c r="FM73" s="134">
        <v>56</v>
      </c>
      <c r="FO73" s="136">
        <f t="shared" si="151"/>
        <v>0</v>
      </c>
      <c r="FP73" s="134">
        <v>56</v>
      </c>
      <c r="FR73" s="136">
        <f t="shared" si="152"/>
        <v>0</v>
      </c>
      <c r="FS73" s="134">
        <v>56</v>
      </c>
      <c r="FU73" s="136">
        <f t="shared" si="153"/>
        <v>0</v>
      </c>
      <c r="FV73" s="134">
        <v>56</v>
      </c>
      <c r="FX73" s="136">
        <f t="shared" si="154"/>
        <v>0</v>
      </c>
      <c r="FY73" s="134">
        <v>56</v>
      </c>
      <c r="GA73" s="136">
        <f t="shared" si="155"/>
        <v>0</v>
      </c>
      <c r="GB73" s="134">
        <v>56</v>
      </c>
      <c r="GD73" s="136">
        <f t="shared" si="156"/>
        <v>0</v>
      </c>
      <c r="GE73" s="134">
        <v>56</v>
      </c>
      <c r="GG73" s="136">
        <f t="shared" si="157"/>
        <v>0</v>
      </c>
      <c r="GH73" s="134">
        <v>56</v>
      </c>
      <c r="GJ73" s="136">
        <f t="shared" si="158"/>
        <v>0</v>
      </c>
      <c r="GK73" s="134">
        <v>56</v>
      </c>
      <c r="GM73" s="136">
        <f t="shared" si="159"/>
        <v>0</v>
      </c>
      <c r="GN73" s="134">
        <v>56</v>
      </c>
    </row>
    <row r="74" spans="1:207" x14ac:dyDescent="0.25">
      <c r="A74" s="99">
        <f t="shared" si="32"/>
        <v>0</v>
      </c>
      <c r="B74" s="99">
        <f t="shared" si="33"/>
        <v>0</v>
      </c>
      <c r="C74" s="53">
        <v>57</v>
      </c>
      <c r="D74" s="54">
        <f t="shared" si="35"/>
        <v>0</v>
      </c>
      <c r="E74" s="3">
        <f t="shared" si="127"/>
        <v>0</v>
      </c>
      <c r="F74" s="3"/>
      <c r="G74" s="55">
        <f t="shared" si="36"/>
        <v>0</v>
      </c>
      <c r="H74" s="56">
        <f t="shared" si="34"/>
        <v>0</v>
      </c>
      <c r="I74" s="3">
        <f t="shared" si="95"/>
        <v>40</v>
      </c>
      <c r="J74" s="3">
        <f t="shared" si="37"/>
        <v>0</v>
      </c>
      <c r="K74" s="3">
        <f t="shared" si="38"/>
        <v>0</v>
      </c>
      <c r="L74" s="3">
        <f t="shared" si="96"/>
        <v>25</v>
      </c>
      <c r="M74" s="55">
        <f t="shared" si="39"/>
        <v>0</v>
      </c>
      <c r="N74" s="56">
        <f t="shared" si="40"/>
        <v>0</v>
      </c>
      <c r="O74" s="3">
        <f t="shared" si="97"/>
        <v>0</v>
      </c>
      <c r="P74" s="3">
        <f t="shared" si="41"/>
        <v>0</v>
      </c>
      <c r="Q74" s="3">
        <f t="shared" si="42"/>
        <v>0</v>
      </c>
      <c r="R74" s="3">
        <f t="shared" si="98"/>
        <v>0</v>
      </c>
      <c r="S74" s="55">
        <f t="shared" si="43"/>
        <v>0</v>
      </c>
      <c r="T74" s="56">
        <f t="shared" si="99"/>
        <v>0</v>
      </c>
      <c r="U74" s="3">
        <f t="shared" si="100"/>
        <v>0</v>
      </c>
      <c r="V74" s="3">
        <f t="shared" si="44"/>
        <v>0</v>
      </c>
      <c r="W74" s="3">
        <f t="shared" si="45"/>
        <v>0</v>
      </c>
      <c r="X74" s="3">
        <f t="shared" si="101"/>
        <v>0</v>
      </c>
      <c r="Y74" s="55">
        <f t="shared" si="46"/>
        <v>0</v>
      </c>
      <c r="Z74" s="56">
        <f t="shared" si="47"/>
        <v>0</v>
      </c>
      <c r="AA74" s="3">
        <f t="shared" si="102"/>
        <v>0</v>
      </c>
      <c r="AC74" s="82">
        <f t="shared" si="48"/>
        <v>0</v>
      </c>
      <c r="AD74" s="82">
        <f t="shared" si="103"/>
        <v>0</v>
      </c>
      <c r="AE74" s="196">
        <f t="shared" si="49"/>
        <v>0</v>
      </c>
      <c r="AF74" s="188">
        <f t="shared" si="50"/>
        <v>0</v>
      </c>
      <c r="AG74" s="82">
        <f t="shared" si="104"/>
        <v>0</v>
      </c>
      <c r="AH74" s="82">
        <f t="shared" si="51"/>
        <v>0</v>
      </c>
      <c r="AI74" s="82">
        <f t="shared" si="52"/>
        <v>0</v>
      </c>
      <c r="AJ74" s="82">
        <f t="shared" si="105"/>
        <v>0</v>
      </c>
      <c r="AK74" s="196">
        <f t="shared" si="53"/>
        <v>0</v>
      </c>
      <c r="AL74" s="188">
        <f t="shared" si="54"/>
        <v>0</v>
      </c>
      <c r="AM74" s="82">
        <f t="shared" si="106"/>
        <v>0</v>
      </c>
      <c r="AN74" s="82">
        <f t="shared" si="55"/>
        <v>0</v>
      </c>
      <c r="AO74" s="82">
        <f t="shared" si="56"/>
        <v>0</v>
      </c>
      <c r="AP74" s="82">
        <f t="shared" si="107"/>
        <v>0</v>
      </c>
      <c r="AQ74" s="196">
        <f t="shared" si="57"/>
        <v>0</v>
      </c>
      <c r="AR74" s="188">
        <f t="shared" si="58"/>
        <v>0</v>
      </c>
      <c r="AS74" s="82">
        <f t="shared" si="108"/>
        <v>0</v>
      </c>
      <c r="AT74" s="82">
        <f t="shared" si="59"/>
        <v>0</v>
      </c>
      <c r="AU74" s="82">
        <f t="shared" si="60"/>
        <v>0</v>
      </c>
      <c r="AV74" s="82">
        <f t="shared" si="109"/>
        <v>0</v>
      </c>
      <c r="AW74" s="196">
        <f t="shared" si="61"/>
        <v>0</v>
      </c>
      <c r="AX74" s="188">
        <f t="shared" si="62"/>
        <v>0</v>
      </c>
      <c r="AY74" s="82">
        <f t="shared" si="110"/>
        <v>0</v>
      </c>
      <c r="AZ74" s="196">
        <f t="shared" si="63"/>
        <v>0</v>
      </c>
      <c r="BA74" s="188">
        <f t="shared" si="64"/>
        <v>0</v>
      </c>
      <c r="BB74" s="188">
        <f t="shared" si="111"/>
        <v>0</v>
      </c>
      <c r="BC74" s="196">
        <f t="shared" si="65"/>
        <v>0</v>
      </c>
      <c r="BD74" s="188">
        <f t="shared" si="66"/>
        <v>0</v>
      </c>
      <c r="BE74" s="188">
        <f t="shared" si="112"/>
        <v>0</v>
      </c>
      <c r="BF74" s="196">
        <f t="shared" si="67"/>
        <v>0</v>
      </c>
      <c r="BG74" s="188">
        <f t="shared" si="68"/>
        <v>0</v>
      </c>
      <c r="BH74" s="188">
        <f t="shared" si="113"/>
        <v>0</v>
      </c>
      <c r="BI74" s="196">
        <f t="shared" si="69"/>
        <v>0</v>
      </c>
      <c r="BJ74" s="188">
        <f t="shared" si="70"/>
        <v>0</v>
      </c>
      <c r="BK74" s="188">
        <f t="shared" si="114"/>
        <v>0</v>
      </c>
      <c r="BL74" s="196">
        <f t="shared" si="71"/>
        <v>0</v>
      </c>
      <c r="BM74" s="188">
        <f t="shared" si="72"/>
        <v>0</v>
      </c>
      <c r="BN74" s="188">
        <f t="shared" si="115"/>
        <v>0</v>
      </c>
      <c r="BO74" s="196">
        <f t="shared" si="73"/>
        <v>0</v>
      </c>
      <c r="BP74" s="188">
        <f t="shared" si="74"/>
        <v>0</v>
      </c>
      <c r="BQ74" s="188">
        <f t="shared" si="116"/>
        <v>0</v>
      </c>
      <c r="BR74" s="196">
        <f t="shared" si="75"/>
        <v>0</v>
      </c>
      <c r="BS74" s="188">
        <f t="shared" si="76"/>
        <v>0</v>
      </c>
      <c r="BT74" s="188">
        <f t="shared" si="117"/>
        <v>0</v>
      </c>
      <c r="BU74" s="196">
        <f t="shared" si="77"/>
        <v>0</v>
      </c>
      <c r="BV74" s="188">
        <f t="shared" si="78"/>
        <v>0</v>
      </c>
      <c r="BW74" s="188">
        <f t="shared" si="118"/>
        <v>0</v>
      </c>
      <c r="BX74" s="196">
        <f t="shared" si="79"/>
        <v>0</v>
      </c>
      <c r="BY74" s="188">
        <f t="shared" si="80"/>
        <v>0</v>
      </c>
      <c r="BZ74" s="188">
        <f t="shared" si="119"/>
        <v>0</v>
      </c>
      <c r="CA74" s="196">
        <f t="shared" si="81"/>
        <v>0</v>
      </c>
      <c r="CB74" s="188">
        <f t="shared" si="82"/>
        <v>0</v>
      </c>
      <c r="CC74" s="188">
        <f t="shared" si="120"/>
        <v>0</v>
      </c>
      <c r="CD74" s="196">
        <f t="shared" si="83"/>
        <v>0</v>
      </c>
      <c r="CE74" s="188">
        <f t="shared" si="84"/>
        <v>0</v>
      </c>
      <c r="CF74" s="188">
        <f t="shared" si="121"/>
        <v>0</v>
      </c>
      <c r="CG74" s="196">
        <f t="shared" si="85"/>
        <v>0</v>
      </c>
      <c r="CH74" s="188">
        <f t="shared" si="86"/>
        <v>0</v>
      </c>
      <c r="CI74" s="188">
        <f t="shared" si="122"/>
        <v>0</v>
      </c>
      <c r="CJ74" s="196">
        <f t="shared" si="87"/>
        <v>0</v>
      </c>
      <c r="CK74" s="188">
        <f t="shared" si="88"/>
        <v>0</v>
      </c>
      <c r="CL74" s="188">
        <f t="shared" si="123"/>
        <v>0</v>
      </c>
      <c r="CM74" s="196">
        <f t="shared" si="89"/>
        <v>0</v>
      </c>
      <c r="CN74" s="188">
        <f t="shared" si="90"/>
        <v>0</v>
      </c>
      <c r="CO74" s="188">
        <f t="shared" si="124"/>
        <v>0</v>
      </c>
      <c r="CP74" s="196">
        <f t="shared" si="91"/>
        <v>0</v>
      </c>
      <c r="CQ74" s="188">
        <f t="shared" si="92"/>
        <v>0</v>
      </c>
      <c r="CR74" s="188">
        <f t="shared" si="125"/>
        <v>0</v>
      </c>
      <c r="CS74" s="196">
        <f t="shared" si="93"/>
        <v>0</v>
      </c>
      <c r="CT74" s="188">
        <f t="shared" si="94"/>
        <v>0</v>
      </c>
      <c r="CU74" s="188">
        <f t="shared" si="126"/>
        <v>0</v>
      </c>
      <c r="CW74" s="80"/>
      <c r="CX74" s="136">
        <f t="shared" si="128"/>
        <v>0</v>
      </c>
      <c r="CY74" s="134">
        <v>57</v>
      </c>
      <c r="DA74" s="136">
        <f t="shared" si="129"/>
        <v>0</v>
      </c>
      <c r="DB74" s="134">
        <v>57</v>
      </c>
      <c r="DD74" s="136">
        <f t="shared" si="130"/>
        <v>0</v>
      </c>
      <c r="DE74" s="134">
        <v>57</v>
      </c>
      <c r="DG74" s="136">
        <f t="shared" si="131"/>
        <v>0</v>
      </c>
      <c r="DH74" s="134">
        <v>57</v>
      </c>
      <c r="DJ74" s="136">
        <f t="shared" si="132"/>
        <v>0</v>
      </c>
      <c r="DK74" s="134">
        <v>57</v>
      </c>
      <c r="DM74" s="136">
        <f t="shared" si="133"/>
        <v>0</v>
      </c>
      <c r="DN74" s="134">
        <v>57</v>
      </c>
      <c r="DP74" s="136">
        <f t="shared" si="134"/>
        <v>0</v>
      </c>
      <c r="DQ74" s="134">
        <v>57</v>
      </c>
      <c r="DS74" s="136">
        <f t="shared" si="135"/>
        <v>0</v>
      </c>
      <c r="DT74" s="134">
        <v>57</v>
      </c>
      <c r="DV74" s="136">
        <f t="shared" si="136"/>
        <v>0</v>
      </c>
      <c r="DW74" s="134">
        <v>57</v>
      </c>
      <c r="DY74" s="136">
        <f t="shared" si="137"/>
        <v>0</v>
      </c>
      <c r="DZ74" s="134">
        <v>57</v>
      </c>
      <c r="EB74" s="136">
        <f t="shared" si="138"/>
        <v>0</v>
      </c>
      <c r="EC74" s="134">
        <v>57</v>
      </c>
      <c r="EE74" s="136">
        <f t="shared" si="139"/>
        <v>0</v>
      </c>
      <c r="EF74" s="134">
        <v>57</v>
      </c>
      <c r="EH74" s="136">
        <f t="shared" si="140"/>
        <v>0</v>
      </c>
      <c r="EI74" s="134">
        <v>57</v>
      </c>
      <c r="EK74" s="136">
        <f t="shared" si="141"/>
        <v>0</v>
      </c>
      <c r="EL74" s="134">
        <v>57</v>
      </c>
      <c r="EN74" s="136">
        <f t="shared" si="142"/>
        <v>0</v>
      </c>
      <c r="EO74" s="134">
        <v>57</v>
      </c>
      <c r="EQ74" s="136">
        <f t="shared" si="143"/>
        <v>0</v>
      </c>
      <c r="ER74" s="134">
        <v>57</v>
      </c>
      <c r="ET74" s="136">
        <f t="shared" si="144"/>
        <v>0</v>
      </c>
      <c r="EU74" s="134">
        <v>57</v>
      </c>
      <c r="EW74" s="136">
        <f t="shared" si="145"/>
        <v>0</v>
      </c>
      <c r="EX74" s="134">
        <v>57</v>
      </c>
      <c r="EZ74" s="136">
        <f t="shared" si="146"/>
        <v>0</v>
      </c>
      <c r="FA74" s="134">
        <v>57</v>
      </c>
      <c r="FC74" s="136">
        <f t="shared" si="147"/>
        <v>0</v>
      </c>
      <c r="FD74" s="134">
        <v>57</v>
      </c>
      <c r="FF74" s="136">
        <f t="shared" si="148"/>
        <v>0</v>
      </c>
      <c r="FG74" s="134">
        <v>57</v>
      </c>
      <c r="FI74" s="136">
        <f t="shared" si="149"/>
        <v>0</v>
      </c>
      <c r="FJ74" s="134">
        <v>57</v>
      </c>
      <c r="FL74" s="136">
        <f t="shared" si="150"/>
        <v>0</v>
      </c>
      <c r="FM74" s="134">
        <v>57</v>
      </c>
      <c r="FO74" s="136">
        <f t="shared" si="151"/>
        <v>0</v>
      </c>
      <c r="FP74" s="134">
        <v>57</v>
      </c>
      <c r="FR74" s="136">
        <f t="shared" si="152"/>
        <v>0</v>
      </c>
      <c r="FS74" s="134">
        <v>57</v>
      </c>
      <c r="FU74" s="136">
        <f t="shared" si="153"/>
        <v>0</v>
      </c>
      <c r="FV74" s="134">
        <v>57</v>
      </c>
      <c r="FX74" s="136">
        <f t="shared" si="154"/>
        <v>0</v>
      </c>
      <c r="FY74" s="134">
        <v>57</v>
      </c>
      <c r="GA74" s="136">
        <f t="shared" si="155"/>
        <v>0</v>
      </c>
      <c r="GB74" s="134">
        <v>57</v>
      </c>
      <c r="GD74" s="136">
        <f t="shared" si="156"/>
        <v>0</v>
      </c>
      <c r="GE74" s="134">
        <v>57</v>
      </c>
      <c r="GG74" s="136">
        <f t="shared" si="157"/>
        <v>0</v>
      </c>
      <c r="GH74" s="134">
        <v>57</v>
      </c>
      <c r="GJ74" s="136">
        <f t="shared" si="158"/>
        <v>0</v>
      </c>
      <c r="GK74" s="134">
        <v>57</v>
      </c>
      <c r="GM74" s="136">
        <f t="shared" si="159"/>
        <v>0</v>
      </c>
      <c r="GN74" s="134">
        <v>57</v>
      </c>
    </row>
    <row r="75" spans="1:207" x14ac:dyDescent="0.25">
      <c r="A75" s="99">
        <f t="shared" si="32"/>
        <v>0</v>
      </c>
      <c r="B75" s="99">
        <f t="shared" si="33"/>
        <v>0</v>
      </c>
      <c r="C75" s="53">
        <v>58</v>
      </c>
      <c r="D75" s="54">
        <f t="shared" si="35"/>
        <v>0</v>
      </c>
      <c r="E75" s="3">
        <f t="shared" si="127"/>
        <v>0</v>
      </c>
      <c r="F75" s="3"/>
      <c r="G75" s="55">
        <f t="shared" si="36"/>
        <v>0</v>
      </c>
      <c r="H75" s="56">
        <f t="shared" si="34"/>
        <v>0</v>
      </c>
      <c r="I75" s="3">
        <f t="shared" si="95"/>
        <v>40</v>
      </c>
      <c r="J75" s="3">
        <f t="shared" si="37"/>
        <v>0</v>
      </c>
      <c r="K75" s="3">
        <f t="shared" si="38"/>
        <v>0</v>
      </c>
      <c r="L75" s="3">
        <f t="shared" si="96"/>
        <v>25</v>
      </c>
      <c r="M75" s="55">
        <f t="shared" si="39"/>
        <v>0</v>
      </c>
      <c r="N75" s="56">
        <f t="shared" si="40"/>
        <v>0</v>
      </c>
      <c r="O75" s="3">
        <f t="shared" si="97"/>
        <v>0</v>
      </c>
      <c r="P75" s="3">
        <f t="shared" si="41"/>
        <v>0</v>
      </c>
      <c r="Q75" s="3">
        <f t="shared" si="42"/>
        <v>0</v>
      </c>
      <c r="R75" s="3">
        <f t="shared" si="98"/>
        <v>0</v>
      </c>
      <c r="S75" s="55">
        <f t="shared" si="43"/>
        <v>0</v>
      </c>
      <c r="T75" s="56">
        <f t="shared" si="99"/>
        <v>0</v>
      </c>
      <c r="U75" s="3">
        <f t="shared" si="100"/>
        <v>0</v>
      </c>
      <c r="V75" s="3">
        <f t="shared" si="44"/>
        <v>0</v>
      </c>
      <c r="W75" s="3">
        <f t="shared" si="45"/>
        <v>0</v>
      </c>
      <c r="X75" s="3">
        <f t="shared" si="101"/>
        <v>0</v>
      </c>
      <c r="Y75" s="55">
        <f t="shared" si="46"/>
        <v>0</v>
      </c>
      <c r="Z75" s="56">
        <f t="shared" si="47"/>
        <v>0</v>
      </c>
      <c r="AA75" s="3">
        <f t="shared" si="102"/>
        <v>0</v>
      </c>
      <c r="AC75" s="82">
        <f t="shared" si="48"/>
        <v>0</v>
      </c>
      <c r="AD75" s="82">
        <f t="shared" si="103"/>
        <v>0</v>
      </c>
      <c r="AE75" s="196">
        <f t="shared" si="49"/>
        <v>0</v>
      </c>
      <c r="AF75" s="188">
        <f t="shared" si="50"/>
        <v>0</v>
      </c>
      <c r="AG75" s="82">
        <f t="shared" si="104"/>
        <v>0</v>
      </c>
      <c r="AH75" s="82">
        <f t="shared" si="51"/>
        <v>0</v>
      </c>
      <c r="AI75" s="82">
        <f t="shared" si="52"/>
        <v>0</v>
      </c>
      <c r="AJ75" s="82">
        <f t="shared" si="105"/>
        <v>0</v>
      </c>
      <c r="AK75" s="196">
        <f t="shared" si="53"/>
        <v>0</v>
      </c>
      <c r="AL75" s="188">
        <f t="shared" si="54"/>
        <v>0</v>
      </c>
      <c r="AM75" s="82">
        <f t="shared" si="106"/>
        <v>0</v>
      </c>
      <c r="AN75" s="82">
        <f t="shared" si="55"/>
        <v>0</v>
      </c>
      <c r="AO75" s="82">
        <f t="shared" si="56"/>
        <v>0</v>
      </c>
      <c r="AP75" s="82">
        <f t="shared" si="107"/>
        <v>0</v>
      </c>
      <c r="AQ75" s="196">
        <f t="shared" si="57"/>
        <v>0</v>
      </c>
      <c r="AR75" s="188">
        <f t="shared" si="58"/>
        <v>0</v>
      </c>
      <c r="AS75" s="82">
        <f t="shared" si="108"/>
        <v>0</v>
      </c>
      <c r="AT75" s="82">
        <f t="shared" si="59"/>
        <v>0</v>
      </c>
      <c r="AU75" s="82">
        <f t="shared" si="60"/>
        <v>0</v>
      </c>
      <c r="AV75" s="82">
        <f t="shared" si="109"/>
        <v>0</v>
      </c>
      <c r="AW75" s="196">
        <f t="shared" si="61"/>
        <v>0</v>
      </c>
      <c r="AX75" s="188">
        <f t="shared" si="62"/>
        <v>0</v>
      </c>
      <c r="AY75" s="82">
        <f t="shared" si="110"/>
        <v>0</v>
      </c>
      <c r="AZ75" s="196">
        <f t="shared" si="63"/>
        <v>0</v>
      </c>
      <c r="BA75" s="188">
        <f t="shared" si="64"/>
        <v>0</v>
      </c>
      <c r="BB75" s="188">
        <f t="shared" si="111"/>
        <v>0</v>
      </c>
      <c r="BC75" s="196">
        <f t="shared" si="65"/>
        <v>0</v>
      </c>
      <c r="BD75" s="188">
        <f t="shared" si="66"/>
        <v>0</v>
      </c>
      <c r="BE75" s="188">
        <f t="shared" si="112"/>
        <v>0</v>
      </c>
      <c r="BF75" s="196">
        <f t="shared" si="67"/>
        <v>0</v>
      </c>
      <c r="BG75" s="188">
        <f t="shared" si="68"/>
        <v>0</v>
      </c>
      <c r="BH75" s="188">
        <f t="shared" si="113"/>
        <v>0</v>
      </c>
      <c r="BI75" s="196">
        <f t="shared" si="69"/>
        <v>0</v>
      </c>
      <c r="BJ75" s="188">
        <f t="shared" si="70"/>
        <v>0</v>
      </c>
      <c r="BK75" s="188">
        <f t="shared" si="114"/>
        <v>0</v>
      </c>
      <c r="BL75" s="196">
        <f t="shared" si="71"/>
        <v>0</v>
      </c>
      <c r="BM75" s="188">
        <f t="shared" si="72"/>
        <v>0</v>
      </c>
      <c r="BN75" s="188">
        <f t="shared" si="115"/>
        <v>0</v>
      </c>
      <c r="BO75" s="196">
        <f t="shared" si="73"/>
        <v>0</v>
      </c>
      <c r="BP75" s="188">
        <f t="shared" si="74"/>
        <v>0</v>
      </c>
      <c r="BQ75" s="188">
        <f t="shared" si="116"/>
        <v>0</v>
      </c>
      <c r="BR75" s="196">
        <f t="shared" si="75"/>
        <v>0</v>
      </c>
      <c r="BS75" s="188">
        <f t="shared" si="76"/>
        <v>0</v>
      </c>
      <c r="BT75" s="188">
        <f t="shared" si="117"/>
        <v>0</v>
      </c>
      <c r="BU75" s="196">
        <f t="shared" si="77"/>
        <v>0</v>
      </c>
      <c r="BV75" s="188">
        <f t="shared" si="78"/>
        <v>0</v>
      </c>
      <c r="BW75" s="188">
        <f t="shared" si="118"/>
        <v>0</v>
      </c>
      <c r="BX75" s="196">
        <f t="shared" si="79"/>
        <v>0</v>
      </c>
      <c r="BY75" s="188">
        <f t="shared" si="80"/>
        <v>0</v>
      </c>
      <c r="BZ75" s="188">
        <f t="shared" si="119"/>
        <v>0</v>
      </c>
      <c r="CA75" s="196">
        <f t="shared" si="81"/>
        <v>0</v>
      </c>
      <c r="CB75" s="188">
        <f t="shared" si="82"/>
        <v>0</v>
      </c>
      <c r="CC75" s="188">
        <f t="shared" si="120"/>
        <v>0</v>
      </c>
      <c r="CD75" s="196">
        <f t="shared" si="83"/>
        <v>0</v>
      </c>
      <c r="CE75" s="188">
        <f t="shared" si="84"/>
        <v>0</v>
      </c>
      <c r="CF75" s="188">
        <f t="shared" si="121"/>
        <v>0</v>
      </c>
      <c r="CG75" s="196">
        <f t="shared" si="85"/>
        <v>0</v>
      </c>
      <c r="CH75" s="188">
        <f t="shared" si="86"/>
        <v>0</v>
      </c>
      <c r="CI75" s="188">
        <f t="shared" si="122"/>
        <v>0</v>
      </c>
      <c r="CJ75" s="196">
        <f t="shared" si="87"/>
        <v>0</v>
      </c>
      <c r="CK75" s="188">
        <f t="shared" si="88"/>
        <v>0</v>
      </c>
      <c r="CL75" s="188">
        <f t="shared" si="123"/>
        <v>0</v>
      </c>
      <c r="CM75" s="196">
        <f t="shared" si="89"/>
        <v>0</v>
      </c>
      <c r="CN75" s="188">
        <f t="shared" si="90"/>
        <v>0</v>
      </c>
      <c r="CO75" s="188">
        <f t="shared" si="124"/>
        <v>0</v>
      </c>
      <c r="CP75" s="196">
        <f t="shared" si="91"/>
        <v>0</v>
      </c>
      <c r="CQ75" s="188">
        <f t="shared" si="92"/>
        <v>0</v>
      </c>
      <c r="CR75" s="188">
        <f t="shared" si="125"/>
        <v>0</v>
      </c>
      <c r="CS75" s="196">
        <f t="shared" si="93"/>
        <v>0</v>
      </c>
      <c r="CT75" s="188">
        <f t="shared" si="94"/>
        <v>0</v>
      </c>
      <c r="CU75" s="188">
        <f t="shared" si="126"/>
        <v>0</v>
      </c>
      <c r="CW75" s="80"/>
      <c r="CX75" s="136">
        <f t="shared" si="128"/>
        <v>0</v>
      </c>
      <c r="CY75" s="134">
        <v>58</v>
      </c>
      <c r="DA75" s="136">
        <f t="shared" si="129"/>
        <v>0</v>
      </c>
      <c r="DB75" s="134">
        <v>58</v>
      </c>
      <c r="DD75" s="136">
        <f t="shared" si="130"/>
        <v>0</v>
      </c>
      <c r="DE75" s="134">
        <v>58</v>
      </c>
      <c r="DG75" s="136">
        <f t="shared" si="131"/>
        <v>0</v>
      </c>
      <c r="DH75" s="134">
        <v>58</v>
      </c>
      <c r="DJ75" s="136">
        <f t="shared" si="132"/>
        <v>0</v>
      </c>
      <c r="DK75" s="134">
        <v>58</v>
      </c>
      <c r="DM75" s="136">
        <f t="shared" si="133"/>
        <v>0</v>
      </c>
      <c r="DN75" s="134">
        <v>58</v>
      </c>
      <c r="DP75" s="136">
        <f t="shared" si="134"/>
        <v>0</v>
      </c>
      <c r="DQ75" s="134">
        <v>58</v>
      </c>
      <c r="DS75" s="136">
        <f t="shared" si="135"/>
        <v>0</v>
      </c>
      <c r="DT75" s="134">
        <v>58</v>
      </c>
      <c r="DV75" s="136">
        <f t="shared" si="136"/>
        <v>0</v>
      </c>
      <c r="DW75" s="134">
        <v>58</v>
      </c>
      <c r="DY75" s="136">
        <f t="shared" si="137"/>
        <v>0</v>
      </c>
      <c r="DZ75" s="134">
        <v>58</v>
      </c>
      <c r="EB75" s="136">
        <f t="shared" si="138"/>
        <v>0</v>
      </c>
      <c r="EC75" s="134">
        <v>58</v>
      </c>
      <c r="EE75" s="136">
        <f t="shared" si="139"/>
        <v>0</v>
      </c>
      <c r="EF75" s="134">
        <v>58</v>
      </c>
      <c r="EH75" s="136">
        <f t="shared" si="140"/>
        <v>0</v>
      </c>
      <c r="EI75" s="134">
        <v>58</v>
      </c>
      <c r="EK75" s="136">
        <f t="shared" si="141"/>
        <v>0</v>
      </c>
      <c r="EL75" s="134">
        <v>58</v>
      </c>
      <c r="EN75" s="136">
        <f t="shared" si="142"/>
        <v>0</v>
      </c>
      <c r="EO75" s="134">
        <v>58</v>
      </c>
      <c r="EQ75" s="136">
        <f t="shared" si="143"/>
        <v>0</v>
      </c>
      <c r="ER75" s="134">
        <v>58</v>
      </c>
      <c r="ET75" s="136">
        <f t="shared" si="144"/>
        <v>0</v>
      </c>
      <c r="EU75" s="134">
        <v>58</v>
      </c>
      <c r="EW75" s="136">
        <f t="shared" si="145"/>
        <v>0</v>
      </c>
      <c r="EX75" s="134">
        <v>58</v>
      </c>
      <c r="EZ75" s="136">
        <f t="shared" si="146"/>
        <v>0</v>
      </c>
      <c r="FA75" s="134">
        <v>58</v>
      </c>
      <c r="FC75" s="136">
        <f t="shared" si="147"/>
        <v>0</v>
      </c>
      <c r="FD75" s="134">
        <v>58</v>
      </c>
      <c r="FF75" s="136">
        <f t="shared" si="148"/>
        <v>0</v>
      </c>
      <c r="FG75" s="134">
        <v>58</v>
      </c>
      <c r="FI75" s="136">
        <f t="shared" si="149"/>
        <v>0</v>
      </c>
      <c r="FJ75" s="134">
        <v>58</v>
      </c>
      <c r="FL75" s="136">
        <f t="shared" si="150"/>
        <v>0</v>
      </c>
      <c r="FM75" s="134">
        <v>58</v>
      </c>
      <c r="FO75" s="136">
        <f t="shared" si="151"/>
        <v>0</v>
      </c>
      <c r="FP75" s="134">
        <v>58</v>
      </c>
      <c r="FR75" s="136">
        <f t="shared" si="152"/>
        <v>0</v>
      </c>
      <c r="FS75" s="134">
        <v>58</v>
      </c>
      <c r="FU75" s="136">
        <f t="shared" si="153"/>
        <v>0</v>
      </c>
      <c r="FV75" s="134">
        <v>58</v>
      </c>
      <c r="FX75" s="136">
        <f t="shared" si="154"/>
        <v>0</v>
      </c>
      <c r="FY75" s="134">
        <v>58</v>
      </c>
      <c r="GA75" s="136">
        <f t="shared" si="155"/>
        <v>0</v>
      </c>
      <c r="GB75" s="134">
        <v>58</v>
      </c>
      <c r="GD75" s="136">
        <f t="shared" si="156"/>
        <v>0</v>
      </c>
      <c r="GE75" s="134">
        <v>58</v>
      </c>
      <c r="GG75" s="136">
        <f t="shared" si="157"/>
        <v>0</v>
      </c>
      <c r="GH75" s="134">
        <v>58</v>
      </c>
      <c r="GJ75" s="136">
        <f t="shared" si="158"/>
        <v>0</v>
      </c>
      <c r="GK75" s="134">
        <v>58</v>
      </c>
      <c r="GM75" s="136">
        <f t="shared" si="159"/>
        <v>0</v>
      </c>
      <c r="GN75" s="134">
        <v>58</v>
      </c>
    </row>
    <row r="76" spans="1:207" x14ac:dyDescent="0.25">
      <c r="A76" s="99">
        <f t="shared" si="32"/>
        <v>0</v>
      </c>
      <c r="B76" s="99">
        <f t="shared" si="33"/>
        <v>0</v>
      </c>
      <c r="C76" s="53">
        <v>59</v>
      </c>
      <c r="D76" s="54">
        <f t="shared" si="35"/>
        <v>0</v>
      </c>
      <c r="E76" s="3">
        <f t="shared" si="127"/>
        <v>0</v>
      </c>
      <c r="F76" s="3"/>
      <c r="G76" s="55">
        <f t="shared" si="36"/>
        <v>0</v>
      </c>
      <c r="H76" s="56">
        <f t="shared" si="34"/>
        <v>0</v>
      </c>
      <c r="I76" s="3">
        <f t="shared" si="95"/>
        <v>40</v>
      </c>
      <c r="J76" s="3">
        <f t="shared" si="37"/>
        <v>0</v>
      </c>
      <c r="K76" s="3">
        <f t="shared" si="38"/>
        <v>0</v>
      </c>
      <c r="L76" s="3">
        <f t="shared" si="96"/>
        <v>25</v>
      </c>
      <c r="M76" s="55">
        <f t="shared" si="39"/>
        <v>0</v>
      </c>
      <c r="N76" s="56">
        <f t="shared" si="40"/>
        <v>0</v>
      </c>
      <c r="O76" s="3">
        <f t="shared" si="97"/>
        <v>0</v>
      </c>
      <c r="P76" s="3">
        <f t="shared" si="41"/>
        <v>0</v>
      </c>
      <c r="Q76" s="3">
        <f t="shared" si="42"/>
        <v>0</v>
      </c>
      <c r="R76" s="3">
        <f t="shared" si="98"/>
        <v>0</v>
      </c>
      <c r="S76" s="55">
        <f t="shared" si="43"/>
        <v>0</v>
      </c>
      <c r="T76" s="56">
        <f t="shared" si="99"/>
        <v>0</v>
      </c>
      <c r="U76" s="3">
        <f t="shared" si="100"/>
        <v>0</v>
      </c>
      <c r="V76" s="3">
        <f t="shared" si="44"/>
        <v>0</v>
      </c>
      <c r="W76" s="3">
        <f t="shared" si="45"/>
        <v>0</v>
      </c>
      <c r="X76" s="3">
        <f t="shared" si="101"/>
        <v>0</v>
      </c>
      <c r="Y76" s="55">
        <f t="shared" si="46"/>
        <v>0</v>
      </c>
      <c r="Z76" s="56">
        <f t="shared" si="47"/>
        <v>0</v>
      </c>
      <c r="AA76" s="3">
        <f t="shared" si="102"/>
        <v>0</v>
      </c>
      <c r="AC76" s="82">
        <f t="shared" si="48"/>
        <v>0</v>
      </c>
      <c r="AD76" s="82">
        <f t="shared" si="103"/>
        <v>0</v>
      </c>
      <c r="AE76" s="196">
        <f t="shared" si="49"/>
        <v>0</v>
      </c>
      <c r="AF76" s="188">
        <f t="shared" si="50"/>
        <v>0</v>
      </c>
      <c r="AG76" s="82">
        <f t="shared" si="104"/>
        <v>0</v>
      </c>
      <c r="AH76" s="82">
        <f t="shared" si="51"/>
        <v>0</v>
      </c>
      <c r="AI76" s="82">
        <f t="shared" si="52"/>
        <v>0</v>
      </c>
      <c r="AJ76" s="82">
        <f t="shared" si="105"/>
        <v>0</v>
      </c>
      <c r="AK76" s="196">
        <f t="shared" si="53"/>
        <v>0</v>
      </c>
      <c r="AL76" s="188">
        <f t="shared" si="54"/>
        <v>0</v>
      </c>
      <c r="AM76" s="82">
        <f t="shared" si="106"/>
        <v>0</v>
      </c>
      <c r="AN76" s="82">
        <f t="shared" si="55"/>
        <v>0</v>
      </c>
      <c r="AO76" s="82">
        <f t="shared" si="56"/>
        <v>0</v>
      </c>
      <c r="AP76" s="82">
        <f t="shared" si="107"/>
        <v>0</v>
      </c>
      <c r="AQ76" s="196">
        <f t="shared" si="57"/>
        <v>0</v>
      </c>
      <c r="AR76" s="188">
        <f t="shared" si="58"/>
        <v>0</v>
      </c>
      <c r="AS76" s="82">
        <f t="shared" si="108"/>
        <v>0</v>
      </c>
      <c r="AT76" s="82">
        <f t="shared" si="59"/>
        <v>0</v>
      </c>
      <c r="AU76" s="82">
        <f t="shared" si="60"/>
        <v>0</v>
      </c>
      <c r="AV76" s="82">
        <f t="shared" si="109"/>
        <v>0</v>
      </c>
      <c r="AW76" s="196">
        <f t="shared" si="61"/>
        <v>0</v>
      </c>
      <c r="AX76" s="188">
        <f t="shared" si="62"/>
        <v>0</v>
      </c>
      <c r="AY76" s="82">
        <f t="shared" si="110"/>
        <v>0</v>
      </c>
      <c r="AZ76" s="196">
        <f t="shared" si="63"/>
        <v>0</v>
      </c>
      <c r="BA76" s="188">
        <f t="shared" si="64"/>
        <v>0</v>
      </c>
      <c r="BB76" s="188">
        <f t="shared" si="111"/>
        <v>0</v>
      </c>
      <c r="BC76" s="196">
        <f t="shared" si="65"/>
        <v>0</v>
      </c>
      <c r="BD76" s="188">
        <f t="shared" si="66"/>
        <v>0</v>
      </c>
      <c r="BE76" s="188">
        <f t="shared" si="112"/>
        <v>0</v>
      </c>
      <c r="BF76" s="196">
        <f t="shared" si="67"/>
        <v>0</v>
      </c>
      <c r="BG76" s="188">
        <f t="shared" si="68"/>
        <v>0</v>
      </c>
      <c r="BH76" s="188">
        <f t="shared" si="113"/>
        <v>0</v>
      </c>
      <c r="BI76" s="196">
        <f t="shared" si="69"/>
        <v>0</v>
      </c>
      <c r="BJ76" s="188">
        <f t="shared" si="70"/>
        <v>0</v>
      </c>
      <c r="BK76" s="188">
        <f t="shared" si="114"/>
        <v>0</v>
      </c>
      <c r="BL76" s="196">
        <f t="shared" si="71"/>
        <v>0</v>
      </c>
      <c r="BM76" s="188">
        <f t="shared" si="72"/>
        <v>0</v>
      </c>
      <c r="BN76" s="188">
        <f t="shared" si="115"/>
        <v>0</v>
      </c>
      <c r="BO76" s="196">
        <f t="shared" si="73"/>
        <v>0</v>
      </c>
      <c r="BP76" s="188">
        <f t="shared" si="74"/>
        <v>0</v>
      </c>
      <c r="BQ76" s="188">
        <f t="shared" si="116"/>
        <v>0</v>
      </c>
      <c r="BR76" s="196">
        <f t="shared" si="75"/>
        <v>0</v>
      </c>
      <c r="BS76" s="188">
        <f t="shared" si="76"/>
        <v>0</v>
      </c>
      <c r="BT76" s="188">
        <f t="shared" si="117"/>
        <v>0</v>
      </c>
      <c r="BU76" s="196">
        <f t="shared" si="77"/>
        <v>0</v>
      </c>
      <c r="BV76" s="188">
        <f t="shared" si="78"/>
        <v>0</v>
      </c>
      <c r="BW76" s="188">
        <f t="shared" si="118"/>
        <v>0</v>
      </c>
      <c r="BX76" s="196">
        <f t="shared" si="79"/>
        <v>0</v>
      </c>
      <c r="BY76" s="188">
        <f t="shared" si="80"/>
        <v>0</v>
      </c>
      <c r="BZ76" s="188">
        <f t="shared" si="119"/>
        <v>0</v>
      </c>
      <c r="CA76" s="196">
        <f t="shared" si="81"/>
        <v>0</v>
      </c>
      <c r="CB76" s="188">
        <f t="shared" si="82"/>
        <v>0</v>
      </c>
      <c r="CC76" s="188">
        <f t="shared" si="120"/>
        <v>0</v>
      </c>
      <c r="CD76" s="196">
        <f t="shared" si="83"/>
        <v>0</v>
      </c>
      <c r="CE76" s="188">
        <f t="shared" si="84"/>
        <v>0</v>
      </c>
      <c r="CF76" s="188">
        <f t="shared" si="121"/>
        <v>0</v>
      </c>
      <c r="CG76" s="196">
        <f t="shared" si="85"/>
        <v>0</v>
      </c>
      <c r="CH76" s="188">
        <f t="shared" si="86"/>
        <v>0</v>
      </c>
      <c r="CI76" s="188">
        <f t="shared" si="122"/>
        <v>0</v>
      </c>
      <c r="CJ76" s="196">
        <f t="shared" si="87"/>
        <v>0</v>
      </c>
      <c r="CK76" s="188">
        <f t="shared" si="88"/>
        <v>0</v>
      </c>
      <c r="CL76" s="188">
        <f t="shared" si="123"/>
        <v>0</v>
      </c>
      <c r="CM76" s="196">
        <f t="shared" si="89"/>
        <v>0</v>
      </c>
      <c r="CN76" s="188">
        <f t="shared" si="90"/>
        <v>0</v>
      </c>
      <c r="CO76" s="188">
        <f t="shared" si="124"/>
        <v>0</v>
      </c>
      <c r="CP76" s="196">
        <f t="shared" si="91"/>
        <v>0</v>
      </c>
      <c r="CQ76" s="188">
        <f t="shared" si="92"/>
        <v>0</v>
      </c>
      <c r="CR76" s="188">
        <f t="shared" si="125"/>
        <v>0</v>
      </c>
      <c r="CS76" s="196">
        <f t="shared" si="93"/>
        <v>0</v>
      </c>
      <c r="CT76" s="188">
        <f t="shared" si="94"/>
        <v>0</v>
      </c>
      <c r="CU76" s="188">
        <f t="shared" si="126"/>
        <v>0</v>
      </c>
      <c r="CW76" s="80"/>
      <c r="CX76" s="136">
        <f t="shared" si="128"/>
        <v>0</v>
      </c>
      <c r="CY76" s="134">
        <v>59</v>
      </c>
      <c r="DA76" s="136">
        <f t="shared" si="129"/>
        <v>0</v>
      </c>
      <c r="DB76" s="134">
        <v>59</v>
      </c>
      <c r="DD76" s="136">
        <f t="shared" si="130"/>
        <v>0</v>
      </c>
      <c r="DE76" s="134">
        <v>59</v>
      </c>
      <c r="DG76" s="136">
        <f t="shared" si="131"/>
        <v>0</v>
      </c>
      <c r="DH76" s="134">
        <v>59</v>
      </c>
      <c r="DJ76" s="136">
        <f t="shared" si="132"/>
        <v>0</v>
      </c>
      <c r="DK76" s="134">
        <v>59</v>
      </c>
      <c r="DM76" s="136">
        <f t="shared" si="133"/>
        <v>0</v>
      </c>
      <c r="DN76" s="134">
        <v>59</v>
      </c>
      <c r="DP76" s="136">
        <f t="shared" si="134"/>
        <v>0</v>
      </c>
      <c r="DQ76" s="134">
        <v>59</v>
      </c>
      <c r="DS76" s="136">
        <f t="shared" si="135"/>
        <v>0</v>
      </c>
      <c r="DT76" s="134">
        <v>59</v>
      </c>
      <c r="DV76" s="136">
        <f t="shared" si="136"/>
        <v>0</v>
      </c>
      <c r="DW76" s="134">
        <v>59</v>
      </c>
      <c r="DY76" s="136">
        <f t="shared" si="137"/>
        <v>0</v>
      </c>
      <c r="DZ76" s="134">
        <v>59</v>
      </c>
      <c r="EB76" s="136">
        <f t="shared" si="138"/>
        <v>0</v>
      </c>
      <c r="EC76" s="134">
        <v>59</v>
      </c>
      <c r="EE76" s="136">
        <f t="shared" si="139"/>
        <v>0</v>
      </c>
      <c r="EF76" s="134">
        <v>59</v>
      </c>
      <c r="EH76" s="136">
        <f t="shared" si="140"/>
        <v>0</v>
      </c>
      <c r="EI76" s="134">
        <v>59</v>
      </c>
      <c r="EK76" s="136">
        <f t="shared" si="141"/>
        <v>0</v>
      </c>
      <c r="EL76" s="134">
        <v>59</v>
      </c>
      <c r="EN76" s="136">
        <f t="shared" si="142"/>
        <v>0</v>
      </c>
      <c r="EO76" s="134">
        <v>59</v>
      </c>
      <c r="EQ76" s="136">
        <f t="shared" si="143"/>
        <v>0</v>
      </c>
      <c r="ER76" s="134">
        <v>59</v>
      </c>
      <c r="ET76" s="136">
        <f t="shared" si="144"/>
        <v>0</v>
      </c>
      <c r="EU76" s="134">
        <v>59</v>
      </c>
      <c r="EW76" s="136">
        <f t="shared" si="145"/>
        <v>0</v>
      </c>
      <c r="EX76" s="134">
        <v>59</v>
      </c>
      <c r="EZ76" s="136">
        <f t="shared" si="146"/>
        <v>0</v>
      </c>
      <c r="FA76" s="134">
        <v>59</v>
      </c>
      <c r="FC76" s="136">
        <f t="shared" si="147"/>
        <v>0</v>
      </c>
      <c r="FD76" s="134">
        <v>59</v>
      </c>
      <c r="FF76" s="136">
        <f t="shared" si="148"/>
        <v>0</v>
      </c>
      <c r="FG76" s="134">
        <v>59</v>
      </c>
      <c r="FI76" s="136">
        <f t="shared" si="149"/>
        <v>0</v>
      </c>
      <c r="FJ76" s="134">
        <v>59</v>
      </c>
      <c r="FL76" s="136">
        <f t="shared" si="150"/>
        <v>0</v>
      </c>
      <c r="FM76" s="134">
        <v>59</v>
      </c>
      <c r="FO76" s="136">
        <f t="shared" si="151"/>
        <v>0</v>
      </c>
      <c r="FP76" s="134">
        <v>59</v>
      </c>
      <c r="FR76" s="136">
        <f t="shared" si="152"/>
        <v>0</v>
      </c>
      <c r="FS76" s="134">
        <v>59</v>
      </c>
      <c r="FU76" s="136">
        <f t="shared" si="153"/>
        <v>0</v>
      </c>
      <c r="FV76" s="134">
        <v>59</v>
      </c>
      <c r="FX76" s="136">
        <f t="shared" si="154"/>
        <v>0</v>
      </c>
      <c r="FY76" s="134">
        <v>59</v>
      </c>
      <c r="GA76" s="136">
        <f t="shared" si="155"/>
        <v>0</v>
      </c>
      <c r="GB76" s="134">
        <v>59</v>
      </c>
      <c r="GD76" s="136">
        <f t="shared" si="156"/>
        <v>0</v>
      </c>
      <c r="GE76" s="134">
        <v>59</v>
      </c>
      <c r="GG76" s="136">
        <f t="shared" si="157"/>
        <v>0</v>
      </c>
      <c r="GH76" s="134">
        <v>59</v>
      </c>
      <c r="GJ76" s="136">
        <f t="shared" si="158"/>
        <v>0</v>
      </c>
      <c r="GK76" s="134">
        <v>59</v>
      </c>
      <c r="GM76" s="136">
        <f t="shared" si="159"/>
        <v>0</v>
      </c>
      <c r="GN76" s="134">
        <v>59</v>
      </c>
    </row>
    <row r="77" spans="1:207" s="61" customFormat="1" x14ac:dyDescent="0.25">
      <c r="A77" s="99">
        <f t="shared" si="32"/>
        <v>0</v>
      </c>
      <c r="B77" s="99">
        <f t="shared" si="33"/>
        <v>0</v>
      </c>
      <c r="C77" s="57">
        <v>60</v>
      </c>
      <c r="D77" s="98">
        <f t="shared" si="35"/>
        <v>0</v>
      </c>
      <c r="E77" s="58">
        <f t="shared" si="127"/>
        <v>0</v>
      </c>
      <c r="F77" s="58"/>
      <c r="G77" s="59">
        <f t="shared" si="36"/>
        <v>0</v>
      </c>
      <c r="H77" s="60">
        <f t="shared" si="34"/>
        <v>0</v>
      </c>
      <c r="I77" s="58">
        <f t="shared" si="95"/>
        <v>40</v>
      </c>
      <c r="J77" s="58">
        <f t="shared" si="37"/>
        <v>0</v>
      </c>
      <c r="K77" s="58">
        <f t="shared" si="38"/>
        <v>0</v>
      </c>
      <c r="L77" s="58">
        <f t="shared" si="96"/>
        <v>25</v>
      </c>
      <c r="M77" s="59">
        <f t="shared" si="39"/>
        <v>0</v>
      </c>
      <c r="N77" s="60">
        <f t="shared" si="40"/>
        <v>0</v>
      </c>
      <c r="O77" s="58">
        <f t="shared" si="97"/>
        <v>0</v>
      </c>
      <c r="P77" s="58">
        <f t="shared" si="41"/>
        <v>0</v>
      </c>
      <c r="Q77" s="58">
        <f t="shared" si="42"/>
        <v>0</v>
      </c>
      <c r="R77" s="58">
        <f t="shared" si="98"/>
        <v>0</v>
      </c>
      <c r="S77" s="59">
        <f t="shared" si="43"/>
        <v>0</v>
      </c>
      <c r="T77" s="60">
        <f t="shared" si="99"/>
        <v>0</v>
      </c>
      <c r="U77" s="58">
        <f t="shared" si="100"/>
        <v>0</v>
      </c>
      <c r="V77" s="58">
        <f t="shared" si="44"/>
        <v>0</v>
      </c>
      <c r="W77" s="58">
        <f t="shared" si="45"/>
        <v>0</v>
      </c>
      <c r="X77" s="58">
        <f t="shared" si="101"/>
        <v>0</v>
      </c>
      <c r="Y77" s="59">
        <f t="shared" si="46"/>
        <v>0</v>
      </c>
      <c r="Z77" s="60">
        <f t="shared" si="47"/>
        <v>0</v>
      </c>
      <c r="AA77" s="58">
        <f t="shared" si="102"/>
        <v>0</v>
      </c>
      <c r="AB77" s="97"/>
      <c r="AC77" s="197">
        <f t="shared" si="48"/>
        <v>0</v>
      </c>
      <c r="AD77" s="197">
        <f t="shared" si="103"/>
        <v>0</v>
      </c>
      <c r="AE77" s="198">
        <f t="shared" si="49"/>
        <v>0</v>
      </c>
      <c r="AF77" s="199">
        <f t="shared" si="50"/>
        <v>0</v>
      </c>
      <c r="AG77" s="197">
        <f t="shared" si="104"/>
        <v>0</v>
      </c>
      <c r="AH77" s="197">
        <f t="shared" si="51"/>
        <v>0</v>
      </c>
      <c r="AI77" s="197">
        <f t="shared" si="52"/>
        <v>0</v>
      </c>
      <c r="AJ77" s="197">
        <f t="shared" si="105"/>
        <v>0</v>
      </c>
      <c r="AK77" s="198">
        <f t="shared" si="53"/>
        <v>0</v>
      </c>
      <c r="AL77" s="199">
        <f t="shared" si="54"/>
        <v>0</v>
      </c>
      <c r="AM77" s="197">
        <f t="shared" si="106"/>
        <v>0</v>
      </c>
      <c r="AN77" s="197">
        <f t="shared" si="55"/>
        <v>0</v>
      </c>
      <c r="AO77" s="197">
        <f t="shared" si="56"/>
        <v>0</v>
      </c>
      <c r="AP77" s="197">
        <f t="shared" si="107"/>
        <v>0</v>
      </c>
      <c r="AQ77" s="198">
        <f t="shared" si="57"/>
        <v>0</v>
      </c>
      <c r="AR77" s="199">
        <f t="shared" si="58"/>
        <v>0</v>
      </c>
      <c r="AS77" s="197">
        <f t="shared" si="108"/>
        <v>0</v>
      </c>
      <c r="AT77" s="197">
        <f t="shared" si="59"/>
        <v>0</v>
      </c>
      <c r="AU77" s="197">
        <f t="shared" si="60"/>
        <v>0</v>
      </c>
      <c r="AV77" s="197">
        <f t="shared" si="109"/>
        <v>0</v>
      </c>
      <c r="AW77" s="198">
        <f t="shared" si="61"/>
        <v>0</v>
      </c>
      <c r="AX77" s="199">
        <f t="shared" si="62"/>
        <v>0</v>
      </c>
      <c r="AY77" s="197">
        <f t="shared" si="110"/>
        <v>0</v>
      </c>
      <c r="AZ77" s="198">
        <f t="shared" si="63"/>
        <v>0</v>
      </c>
      <c r="BA77" s="199">
        <f t="shared" si="64"/>
        <v>0</v>
      </c>
      <c r="BB77" s="199">
        <f t="shared" si="111"/>
        <v>0</v>
      </c>
      <c r="BC77" s="198">
        <f t="shared" si="65"/>
        <v>0</v>
      </c>
      <c r="BD77" s="199">
        <f t="shared" si="66"/>
        <v>0</v>
      </c>
      <c r="BE77" s="199">
        <f t="shared" si="112"/>
        <v>0</v>
      </c>
      <c r="BF77" s="198">
        <f t="shared" si="67"/>
        <v>0</v>
      </c>
      <c r="BG77" s="199">
        <f t="shared" si="68"/>
        <v>0</v>
      </c>
      <c r="BH77" s="199">
        <f t="shared" si="113"/>
        <v>0</v>
      </c>
      <c r="BI77" s="198">
        <f t="shared" si="69"/>
        <v>0</v>
      </c>
      <c r="BJ77" s="199">
        <f t="shared" si="70"/>
        <v>0</v>
      </c>
      <c r="BK77" s="199">
        <f t="shared" si="114"/>
        <v>0</v>
      </c>
      <c r="BL77" s="198">
        <f t="shared" si="71"/>
        <v>0</v>
      </c>
      <c r="BM77" s="199">
        <f t="shared" si="72"/>
        <v>0</v>
      </c>
      <c r="BN77" s="199">
        <f t="shared" si="115"/>
        <v>0</v>
      </c>
      <c r="BO77" s="198">
        <f t="shared" si="73"/>
        <v>0</v>
      </c>
      <c r="BP77" s="199">
        <f t="shared" si="74"/>
        <v>0</v>
      </c>
      <c r="BQ77" s="199">
        <f t="shared" si="116"/>
        <v>0</v>
      </c>
      <c r="BR77" s="198">
        <f t="shared" si="75"/>
        <v>0</v>
      </c>
      <c r="BS77" s="199">
        <f t="shared" si="76"/>
        <v>0</v>
      </c>
      <c r="BT77" s="199">
        <f t="shared" si="117"/>
        <v>0</v>
      </c>
      <c r="BU77" s="198">
        <f t="shared" si="77"/>
        <v>0</v>
      </c>
      <c r="BV77" s="199">
        <f t="shared" si="78"/>
        <v>0</v>
      </c>
      <c r="BW77" s="199">
        <f t="shared" si="118"/>
        <v>0</v>
      </c>
      <c r="BX77" s="198">
        <f t="shared" si="79"/>
        <v>0</v>
      </c>
      <c r="BY77" s="199">
        <f t="shared" si="80"/>
        <v>0</v>
      </c>
      <c r="BZ77" s="199">
        <f t="shared" si="119"/>
        <v>0</v>
      </c>
      <c r="CA77" s="198">
        <f t="shared" si="81"/>
        <v>0</v>
      </c>
      <c r="CB77" s="199">
        <f t="shared" si="82"/>
        <v>0</v>
      </c>
      <c r="CC77" s="199">
        <f t="shared" si="120"/>
        <v>0</v>
      </c>
      <c r="CD77" s="198">
        <f t="shared" si="83"/>
        <v>0</v>
      </c>
      <c r="CE77" s="199">
        <f t="shared" si="84"/>
        <v>0</v>
      </c>
      <c r="CF77" s="199">
        <f t="shared" si="121"/>
        <v>0</v>
      </c>
      <c r="CG77" s="198">
        <f t="shared" si="85"/>
        <v>0</v>
      </c>
      <c r="CH77" s="199">
        <f t="shared" si="86"/>
        <v>0</v>
      </c>
      <c r="CI77" s="199">
        <f t="shared" si="122"/>
        <v>0</v>
      </c>
      <c r="CJ77" s="198">
        <f t="shared" si="87"/>
        <v>0</v>
      </c>
      <c r="CK77" s="199">
        <f t="shared" si="88"/>
        <v>0</v>
      </c>
      <c r="CL77" s="199">
        <f t="shared" si="123"/>
        <v>0</v>
      </c>
      <c r="CM77" s="198">
        <f t="shared" si="89"/>
        <v>0</v>
      </c>
      <c r="CN77" s="199">
        <f t="shared" si="90"/>
        <v>0</v>
      </c>
      <c r="CO77" s="199">
        <f t="shared" si="124"/>
        <v>0</v>
      </c>
      <c r="CP77" s="198">
        <f t="shared" si="91"/>
        <v>0</v>
      </c>
      <c r="CQ77" s="199">
        <f t="shared" si="92"/>
        <v>0</v>
      </c>
      <c r="CR77" s="199">
        <f t="shared" si="125"/>
        <v>0</v>
      </c>
      <c r="CS77" s="198">
        <f t="shared" si="93"/>
        <v>0</v>
      </c>
      <c r="CT77" s="199">
        <f t="shared" si="94"/>
        <v>0</v>
      </c>
      <c r="CU77" s="199">
        <f t="shared" si="126"/>
        <v>0</v>
      </c>
      <c r="CV77" s="97"/>
      <c r="CW77" s="97"/>
      <c r="CX77" s="136">
        <f t="shared" si="128"/>
        <v>0</v>
      </c>
      <c r="CY77" s="134">
        <v>60</v>
      </c>
      <c r="CZ77" s="134"/>
      <c r="DA77" s="136">
        <f t="shared" si="129"/>
        <v>0</v>
      </c>
      <c r="DB77" s="134">
        <v>60</v>
      </c>
      <c r="DC77" s="134"/>
      <c r="DD77" s="136">
        <f t="shared" si="130"/>
        <v>0</v>
      </c>
      <c r="DE77" s="134">
        <v>60</v>
      </c>
      <c r="DF77" s="134"/>
      <c r="DG77" s="136">
        <f t="shared" si="131"/>
        <v>0</v>
      </c>
      <c r="DH77" s="134">
        <v>60</v>
      </c>
      <c r="DI77" s="134"/>
      <c r="DJ77" s="136">
        <f t="shared" si="132"/>
        <v>0</v>
      </c>
      <c r="DK77" s="134">
        <v>60</v>
      </c>
      <c r="DL77" s="134"/>
      <c r="DM77" s="136">
        <f t="shared" si="133"/>
        <v>0</v>
      </c>
      <c r="DN77" s="134">
        <v>60</v>
      </c>
      <c r="DO77" s="134"/>
      <c r="DP77" s="136">
        <f t="shared" si="134"/>
        <v>0</v>
      </c>
      <c r="DQ77" s="134">
        <v>60</v>
      </c>
      <c r="DR77" s="134"/>
      <c r="DS77" s="136">
        <f t="shared" si="135"/>
        <v>0</v>
      </c>
      <c r="DT77" s="134">
        <v>60</v>
      </c>
      <c r="DU77" s="134"/>
      <c r="DV77" s="136">
        <f t="shared" si="136"/>
        <v>0</v>
      </c>
      <c r="DW77" s="134">
        <v>60</v>
      </c>
      <c r="DX77" s="134"/>
      <c r="DY77" s="136">
        <f t="shared" si="137"/>
        <v>0</v>
      </c>
      <c r="DZ77" s="134">
        <v>60</v>
      </c>
      <c r="EA77" s="134"/>
      <c r="EB77" s="136">
        <f t="shared" si="138"/>
        <v>0</v>
      </c>
      <c r="EC77" s="134">
        <v>60</v>
      </c>
      <c r="ED77" s="134"/>
      <c r="EE77" s="136">
        <f t="shared" si="139"/>
        <v>0</v>
      </c>
      <c r="EF77" s="134">
        <v>60</v>
      </c>
      <c r="EG77" s="134"/>
      <c r="EH77" s="136">
        <f t="shared" si="140"/>
        <v>0</v>
      </c>
      <c r="EI77" s="134">
        <v>60</v>
      </c>
      <c r="EJ77" s="134"/>
      <c r="EK77" s="136">
        <f t="shared" si="141"/>
        <v>0</v>
      </c>
      <c r="EL77" s="134">
        <v>60</v>
      </c>
      <c r="EM77" s="134"/>
      <c r="EN77" s="136">
        <f t="shared" si="142"/>
        <v>0</v>
      </c>
      <c r="EO77" s="134">
        <v>60</v>
      </c>
      <c r="EP77" s="134"/>
      <c r="EQ77" s="136">
        <f t="shared" si="143"/>
        <v>0</v>
      </c>
      <c r="ER77" s="134">
        <v>60</v>
      </c>
      <c r="ES77" s="134"/>
      <c r="ET77" s="136">
        <f t="shared" si="144"/>
        <v>0</v>
      </c>
      <c r="EU77" s="134">
        <v>60</v>
      </c>
      <c r="EV77" s="134"/>
      <c r="EW77" s="136">
        <f t="shared" si="145"/>
        <v>0</v>
      </c>
      <c r="EX77" s="134">
        <v>60</v>
      </c>
      <c r="EY77" s="134"/>
      <c r="EZ77" s="136">
        <f t="shared" si="146"/>
        <v>0</v>
      </c>
      <c r="FA77" s="134">
        <v>60</v>
      </c>
      <c r="FB77" s="134"/>
      <c r="FC77" s="136">
        <f t="shared" si="147"/>
        <v>0</v>
      </c>
      <c r="FD77" s="134">
        <v>60</v>
      </c>
      <c r="FE77" s="134"/>
      <c r="FF77" s="136">
        <f t="shared" si="148"/>
        <v>0</v>
      </c>
      <c r="FG77" s="134">
        <v>60</v>
      </c>
      <c r="FH77" s="134"/>
      <c r="FI77" s="136">
        <f t="shared" si="149"/>
        <v>0</v>
      </c>
      <c r="FJ77" s="134">
        <v>60</v>
      </c>
      <c r="FK77" s="134"/>
      <c r="FL77" s="136">
        <f t="shared" si="150"/>
        <v>0</v>
      </c>
      <c r="FM77" s="134">
        <v>60</v>
      </c>
      <c r="FN77" s="134"/>
      <c r="FO77" s="136">
        <f t="shared" si="151"/>
        <v>0</v>
      </c>
      <c r="FP77" s="134">
        <v>60</v>
      </c>
      <c r="FQ77" s="134"/>
      <c r="FR77" s="136">
        <f t="shared" si="152"/>
        <v>0</v>
      </c>
      <c r="FS77" s="134">
        <v>60</v>
      </c>
      <c r="FT77" s="134"/>
      <c r="FU77" s="136">
        <f t="shared" si="153"/>
        <v>0</v>
      </c>
      <c r="FV77" s="134">
        <v>60</v>
      </c>
      <c r="FW77" s="134"/>
      <c r="FX77" s="136">
        <f t="shared" si="154"/>
        <v>0</v>
      </c>
      <c r="FY77" s="134">
        <v>60</v>
      </c>
      <c r="FZ77" s="134"/>
      <c r="GA77" s="136">
        <f t="shared" si="155"/>
        <v>0</v>
      </c>
      <c r="GB77" s="134">
        <v>60</v>
      </c>
      <c r="GC77" s="134"/>
      <c r="GD77" s="136">
        <f t="shared" si="156"/>
        <v>0</v>
      </c>
      <c r="GE77" s="134">
        <v>60</v>
      </c>
      <c r="GF77" s="134"/>
      <c r="GG77" s="136">
        <f t="shared" si="157"/>
        <v>0</v>
      </c>
      <c r="GH77" s="134">
        <v>60</v>
      </c>
      <c r="GI77" s="134"/>
      <c r="GJ77" s="136">
        <f t="shared" si="158"/>
        <v>0</v>
      </c>
      <c r="GK77" s="134">
        <v>60</v>
      </c>
      <c r="GL77" s="134"/>
      <c r="GM77" s="136">
        <f t="shared" si="159"/>
        <v>0</v>
      </c>
      <c r="GN77" s="134">
        <v>60</v>
      </c>
      <c r="GO77" s="134"/>
      <c r="GP77" s="134"/>
      <c r="GQ77" s="134"/>
      <c r="GR77" s="134"/>
      <c r="GS77" s="134"/>
      <c r="GT77" s="134"/>
      <c r="GU77" s="134"/>
      <c r="GV77" s="134"/>
      <c r="GW77" s="134"/>
      <c r="GX77" s="134"/>
      <c r="GY77" s="134"/>
    </row>
    <row r="78" spans="1:207" x14ac:dyDescent="0.25">
      <c r="A78" s="99">
        <f t="shared" si="32"/>
        <v>0</v>
      </c>
      <c r="B78" s="99">
        <f t="shared" si="33"/>
        <v>0</v>
      </c>
      <c r="C78" s="53">
        <v>61</v>
      </c>
      <c r="D78" s="54">
        <f t="shared" si="35"/>
        <v>0</v>
      </c>
      <c r="E78" s="3">
        <f t="shared" si="127"/>
        <v>0</v>
      </c>
      <c r="F78" s="3"/>
      <c r="G78" s="55">
        <f t="shared" si="36"/>
        <v>0</v>
      </c>
      <c r="H78" s="56">
        <f t="shared" si="34"/>
        <v>0</v>
      </c>
      <c r="I78" s="3">
        <f t="shared" si="95"/>
        <v>40</v>
      </c>
      <c r="J78" s="3">
        <f t="shared" si="37"/>
        <v>0</v>
      </c>
      <c r="K78" s="3">
        <f t="shared" si="38"/>
        <v>0</v>
      </c>
      <c r="L78" s="3">
        <f t="shared" si="96"/>
        <v>25</v>
      </c>
      <c r="M78" s="55">
        <f t="shared" si="39"/>
        <v>0</v>
      </c>
      <c r="N78" s="56">
        <f t="shared" si="40"/>
        <v>0</v>
      </c>
      <c r="O78" s="3">
        <f t="shared" si="97"/>
        <v>0</v>
      </c>
      <c r="P78" s="3">
        <f t="shared" si="41"/>
        <v>0</v>
      </c>
      <c r="Q78" s="3">
        <f t="shared" si="42"/>
        <v>0</v>
      </c>
      <c r="R78" s="3">
        <f t="shared" si="98"/>
        <v>0</v>
      </c>
      <c r="S78" s="55">
        <f t="shared" si="43"/>
        <v>0</v>
      </c>
      <c r="T78" s="56">
        <f t="shared" si="99"/>
        <v>0</v>
      </c>
      <c r="U78" s="3">
        <f t="shared" si="100"/>
        <v>0</v>
      </c>
      <c r="V78" s="3">
        <f t="shared" si="44"/>
        <v>0</v>
      </c>
      <c r="W78" s="3">
        <f t="shared" si="45"/>
        <v>0</v>
      </c>
      <c r="X78" s="3">
        <f t="shared" si="101"/>
        <v>0</v>
      </c>
      <c r="Y78" s="55">
        <f t="shared" si="46"/>
        <v>0</v>
      </c>
      <c r="Z78" s="56">
        <f t="shared" si="47"/>
        <v>0</v>
      </c>
      <c r="AA78" s="3">
        <f t="shared" si="102"/>
        <v>0</v>
      </c>
      <c r="AC78" s="82">
        <f t="shared" si="48"/>
        <v>0</v>
      </c>
      <c r="AD78" s="82">
        <f t="shared" si="103"/>
        <v>0</v>
      </c>
      <c r="AE78" s="196">
        <f t="shared" si="49"/>
        <v>0</v>
      </c>
      <c r="AF78" s="188">
        <f t="shared" si="50"/>
        <v>0</v>
      </c>
      <c r="AG78" s="82">
        <f t="shared" si="104"/>
        <v>0</v>
      </c>
      <c r="AH78" s="82">
        <f t="shared" si="51"/>
        <v>0</v>
      </c>
      <c r="AI78" s="82">
        <f t="shared" si="52"/>
        <v>0</v>
      </c>
      <c r="AJ78" s="82">
        <f t="shared" si="105"/>
        <v>0</v>
      </c>
      <c r="AK78" s="196">
        <f t="shared" si="53"/>
        <v>0</v>
      </c>
      <c r="AL78" s="188">
        <f t="shared" si="54"/>
        <v>0</v>
      </c>
      <c r="AM78" s="82">
        <f t="shared" si="106"/>
        <v>0</v>
      </c>
      <c r="AN78" s="82">
        <f t="shared" si="55"/>
        <v>0</v>
      </c>
      <c r="AO78" s="82">
        <f t="shared" si="56"/>
        <v>0</v>
      </c>
      <c r="AP78" s="82">
        <f t="shared" si="107"/>
        <v>0</v>
      </c>
      <c r="AQ78" s="196">
        <f t="shared" si="57"/>
        <v>0</v>
      </c>
      <c r="AR78" s="188">
        <f t="shared" si="58"/>
        <v>0</v>
      </c>
      <c r="AS78" s="82">
        <f t="shared" si="108"/>
        <v>0</v>
      </c>
      <c r="AT78" s="82">
        <f t="shared" si="59"/>
        <v>0</v>
      </c>
      <c r="AU78" s="82">
        <f t="shared" si="60"/>
        <v>0</v>
      </c>
      <c r="AV78" s="82">
        <f t="shared" si="109"/>
        <v>0</v>
      </c>
      <c r="AW78" s="196">
        <f t="shared" si="61"/>
        <v>0</v>
      </c>
      <c r="AX78" s="188">
        <f t="shared" si="62"/>
        <v>0</v>
      </c>
      <c r="AY78" s="82">
        <f t="shared" si="110"/>
        <v>0</v>
      </c>
      <c r="AZ78" s="196">
        <f t="shared" si="63"/>
        <v>0</v>
      </c>
      <c r="BA78" s="188">
        <f t="shared" si="64"/>
        <v>0</v>
      </c>
      <c r="BB78" s="188">
        <f t="shared" si="111"/>
        <v>0</v>
      </c>
      <c r="BC78" s="196">
        <f t="shared" si="65"/>
        <v>0</v>
      </c>
      <c r="BD78" s="188">
        <f t="shared" si="66"/>
        <v>0</v>
      </c>
      <c r="BE78" s="188">
        <f t="shared" si="112"/>
        <v>0</v>
      </c>
      <c r="BF78" s="196">
        <f t="shared" si="67"/>
        <v>0</v>
      </c>
      <c r="BG78" s="188">
        <f t="shared" si="68"/>
        <v>0</v>
      </c>
      <c r="BH78" s="188">
        <f t="shared" si="113"/>
        <v>0</v>
      </c>
      <c r="BI78" s="196">
        <f t="shared" si="69"/>
        <v>0</v>
      </c>
      <c r="BJ78" s="188">
        <f t="shared" si="70"/>
        <v>0</v>
      </c>
      <c r="BK78" s="188">
        <f t="shared" si="114"/>
        <v>0</v>
      </c>
      <c r="BL78" s="196">
        <f t="shared" si="71"/>
        <v>0</v>
      </c>
      <c r="BM78" s="188">
        <f t="shared" si="72"/>
        <v>0</v>
      </c>
      <c r="BN78" s="188">
        <f t="shared" si="115"/>
        <v>0</v>
      </c>
      <c r="BO78" s="196">
        <f t="shared" si="73"/>
        <v>0</v>
      </c>
      <c r="BP78" s="188">
        <f t="shared" si="74"/>
        <v>0</v>
      </c>
      <c r="BQ78" s="188">
        <f t="shared" si="116"/>
        <v>0</v>
      </c>
      <c r="BR78" s="196">
        <f t="shared" si="75"/>
        <v>0</v>
      </c>
      <c r="BS78" s="188">
        <f t="shared" si="76"/>
        <v>0</v>
      </c>
      <c r="BT78" s="188">
        <f t="shared" si="117"/>
        <v>0</v>
      </c>
      <c r="BU78" s="196">
        <f t="shared" si="77"/>
        <v>0</v>
      </c>
      <c r="BV78" s="188">
        <f t="shared" si="78"/>
        <v>0</v>
      </c>
      <c r="BW78" s="188">
        <f t="shared" si="118"/>
        <v>0</v>
      </c>
      <c r="BX78" s="196">
        <f t="shared" si="79"/>
        <v>0</v>
      </c>
      <c r="BY78" s="188">
        <f t="shared" si="80"/>
        <v>0</v>
      </c>
      <c r="BZ78" s="188">
        <f t="shared" si="119"/>
        <v>0</v>
      </c>
      <c r="CA78" s="196">
        <f t="shared" si="81"/>
        <v>0</v>
      </c>
      <c r="CB78" s="188">
        <f t="shared" si="82"/>
        <v>0</v>
      </c>
      <c r="CC78" s="188">
        <f t="shared" si="120"/>
        <v>0</v>
      </c>
      <c r="CD78" s="196">
        <f t="shared" si="83"/>
        <v>0</v>
      </c>
      <c r="CE78" s="188">
        <f t="shared" si="84"/>
        <v>0</v>
      </c>
      <c r="CF78" s="188">
        <f t="shared" si="121"/>
        <v>0</v>
      </c>
      <c r="CG78" s="196">
        <f t="shared" si="85"/>
        <v>0</v>
      </c>
      <c r="CH78" s="188">
        <f t="shared" si="86"/>
        <v>0</v>
      </c>
      <c r="CI78" s="188">
        <f t="shared" si="122"/>
        <v>0</v>
      </c>
      <c r="CJ78" s="196">
        <f t="shared" si="87"/>
        <v>0</v>
      </c>
      <c r="CK78" s="188">
        <f t="shared" si="88"/>
        <v>0</v>
      </c>
      <c r="CL78" s="188">
        <f t="shared" si="123"/>
        <v>0</v>
      </c>
      <c r="CM78" s="196">
        <f t="shared" si="89"/>
        <v>0</v>
      </c>
      <c r="CN78" s="188">
        <f t="shared" si="90"/>
        <v>0</v>
      </c>
      <c r="CO78" s="188">
        <f t="shared" si="124"/>
        <v>0</v>
      </c>
      <c r="CP78" s="196">
        <f t="shared" si="91"/>
        <v>0</v>
      </c>
      <c r="CQ78" s="188">
        <f t="shared" si="92"/>
        <v>0</v>
      </c>
      <c r="CR78" s="188">
        <f t="shared" si="125"/>
        <v>0</v>
      </c>
      <c r="CS78" s="196">
        <f t="shared" si="93"/>
        <v>0</v>
      </c>
      <c r="CT78" s="188">
        <f t="shared" si="94"/>
        <v>0</v>
      </c>
      <c r="CU78" s="188">
        <f t="shared" si="126"/>
        <v>0</v>
      </c>
      <c r="CW78" s="80"/>
      <c r="CX78" s="136">
        <f t="shared" si="128"/>
        <v>0</v>
      </c>
      <c r="CY78" s="134">
        <v>61</v>
      </c>
      <c r="DA78" s="136">
        <f t="shared" si="129"/>
        <v>0</v>
      </c>
      <c r="DB78" s="134">
        <v>61</v>
      </c>
      <c r="DD78" s="136">
        <f t="shared" si="130"/>
        <v>0</v>
      </c>
      <c r="DE78" s="134">
        <v>61</v>
      </c>
      <c r="DG78" s="136">
        <f t="shared" si="131"/>
        <v>0</v>
      </c>
      <c r="DH78" s="134">
        <v>61</v>
      </c>
      <c r="DJ78" s="136">
        <f t="shared" si="132"/>
        <v>0</v>
      </c>
      <c r="DK78" s="134">
        <v>61</v>
      </c>
      <c r="DM78" s="136">
        <f t="shared" si="133"/>
        <v>0</v>
      </c>
      <c r="DN78" s="134">
        <v>61</v>
      </c>
      <c r="DP78" s="136">
        <f t="shared" si="134"/>
        <v>0</v>
      </c>
      <c r="DQ78" s="134">
        <v>61</v>
      </c>
      <c r="DS78" s="136">
        <f t="shared" si="135"/>
        <v>0</v>
      </c>
      <c r="DT78" s="134">
        <v>61</v>
      </c>
      <c r="DV78" s="136">
        <f t="shared" si="136"/>
        <v>0</v>
      </c>
      <c r="DW78" s="134">
        <v>61</v>
      </c>
      <c r="DY78" s="136">
        <f t="shared" si="137"/>
        <v>0</v>
      </c>
      <c r="DZ78" s="134">
        <v>61</v>
      </c>
      <c r="EB78" s="136">
        <f t="shared" si="138"/>
        <v>0</v>
      </c>
      <c r="EC78" s="134">
        <v>61</v>
      </c>
      <c r="EE78" s="136">
        <f t="shared" si="139"/>
        <v>0</v>
      </c>
      <c r="EF78" s="134">
        <v>61</v>
      </c>
      <c r="EH78" s="136">
        <f t="shared" si="140"/>
        <v>0</v>
      </c>
      <c r="EI78" s="134">
        <v>61</v>
      </c>
      <c r="EK78" s="136">
        <f t="shared" si="141"/>
        <v>0</v>
      </c>
      <c r="EL78" s="134">
        <v>61</v>
      </c>
      <c r="EN78" s="136">
        <f t="shared" si="142"/>
        <v>0</v>
      </c>
      <c r="EO78" s="134">
        <v>61</v>
      </c>
      <c r="EQ78" s="136">
        <f t="shared" si="143"/>
        <v>0</v>
      </c>
      <c r="ER78" s="134">
        <v>61</v>
      </c>
      <c r="ET78" s="136">
        <f t="shared" si="144"/>
        <v>0</v>
      </c>
      <c r="EU78" s="134">
        <v>61</v>
      </c>
      <c r="EW78" s="136">
        <f t="shared" si="145"/>
        <v>0</v>
      </c>
      <c r="EX78" s="134">
        <v>61</v>
      </c>
      <c r="EZ78" s="136">
        <f t="shared" si="146"/>
        <v>0</v>
      </c>
      <c r="FA78" s="134">
        <v>61</v>
      </c>
      <c r="FC78" s="136">
        <f t="shared" si="147"/>
        <v>0</v>
      </c>
      <c r="FD78" s="134">
        <v>61</v>
      </c>
      <c r="FF78" s="136">
        <f t="shared" si="148"/>
        <v>0</v>
      </c>
      <c r="FG78" s="134">
        <v>61</v>
      </c>
      <c r="FI78" s="136">
        <f t="shared" si="149"/>
        <v>0</v>
      </c>
      <c r="FJ78" s="134">
        <v>61</v>
      </c>
      <c r="FL78" s="136">
        <f t="shared" si="150"/>
        <v>0</v>
      </c>
      <c r="FM78" s="134">
        <v>61</v>
      </c>
      <c r="FO78" s="136">
        <f t="shared" si="151"/>
        <v>0</v>
      </c>
      <c r="FP78" s="134">
        <v>61</v>
      </c>
      <c r="FR78" s="136">
        <f t="shared" si="152"/>
        <v>0</v>
      </c>
      <c r="FS78" s="134">
        <v>61</v>
      </c>
      <c r="FU78" s="136">
        <f t="shared" si="153"/>
        <v>0</v>
      </c>
      <c r="FV78" s="134">
        <v>61</v>
      </c>
      <c r="FX78" s="136">
        <f t="shared" si="154"/>
        <v>0</v>
      </c>
      <c r="FY78" s="134">
        <v>61</v>
      </c>
      <c r="GA78" s="136">
        <f t="shared" si="155"/>
        <v>0</v>
      </c>
      <c r="GB78" s="134">
        <v>61</v>
      </c>
      <c r="GD78" s="136">
        <f t="shared" si="156"/>
        <v>0</v>
      </c>
      <c r="GE78" s="134">
        <v>61</v>
      </c>
      <c r="GG78" s="136">
        <f t="shared" si="157"/>
        <v>0</v>
      </c>
      <c r="GH78" s="134">
        <v>61</v>
      </c>
      <c r="GJ78" s="136">
        <f t="shared" si="158"/>
        <v>0</v>
      </c>
      <c r="GK78" s="134">
        <v>61</v>
      </c>
      <c r="GM78" s="136">
        <f t="shared" si="159"/>
        <v>0</v>
      </c>
      <c r="GN78" s="134">
        <v>61</v>
      </c>
    </row>
    <row r="79" spans="1:207" x14ac:dyDescent="0.25">
      <c r="A79" s="99">
        <f t="shared" si="32"/>
        <v>0</v>
      </c>
      <c r="B79" s="99">
        <f t="shared" si="33"/>
        <v>0</v>
      </c>
      <c r="C79" s="53">
        <v>62</v>
      </c>
      <c r="D79" s="54">
        <f t="shared" si="35"/>
        <v>0</v>
      </c>
      <c r="E79" s="3">
        <f t="shared" si="127"/>
        <v>0</v>
      </c>
      <c r="F79" s="3"/>
      <c r="G79" s="55">
        <f t="shared" si="36"/>
        <v>0</v>
      </c>
      <c r="H79" s="56">
        <f t="shared" si="34"/>
        <v>0</v>
      </c>
      <c r="I79" s="3">
        <f t="shared" si="95"/>
        <v>40</v>
      </c>
      <c r="J79" s="3">
        <f t="shared" si="37"/>
        <v>0</v>
      </c>
      <c r="K79" s="3">
        <f t="shared" si="38"/>
        <v>0</v>
      </c>
      <c r="L79" s="3">
        <f t="shared" si="96"/>
        <v>25</v>
      </c>
      <c r="M79" s="55">
        <f t="shared" si="39"/>
        <v>0</v>
      </c>
      <c r="N79" s="56">
        <f t="shared" si="40"/>
        <v>0</v>
      </c>
      <c r="O79" s="3">
        <f t="shared" si="97"/>
        <v>0</v>
      </c>
      <c r="P79" s="3">
        <f t="shared" si="41"/>
        <v>0</v>
      </c>
      <c r="Q79" s="3">
        <f t="shared" si="42"/>
        <v>0</v>
      </c>
      <c r="R79" s="3">
        <f t="shared" si="98"/>
        <v>0</v>
      </c>
      <c r="S79" s="55">
        <f t="shared" si="43"/>
        <v>0</v>
      </c>
      <c r="T79" s="56">
        <f t="shared" si="99"/>
        <v>0</v>
      </c>
      <c r="U79" s="3">
        <f t="shared" si="100"/>
        <v>0</v>
      </c>
      <c r="V79" s="3">
        <f t="shared" si="44"/>
        <v>0</v>
      </c>
      <c r="W79" s="3">
        <f t="shared" si="45"/>
        <v>0</v>
      </c>
      <c r="X79" s="3">
        <f t="shared" si="101"/>
        <v>0</v>
      </c>
      <c r="Y79" s="55">
        <f t="shared" si="46"/>
        <v>0</v>
      </c>
      <c r="Z79" s="56">
        <f t="shared" si="47"/>
        <v>0</v>
      </c>
      <c r="AA79" s="3">
        <f t="shared" si="102"/>
        <v>0</v>
      </c>
      <c r="AC79" s="82">
        <f t="shared" si="48"/>
        <v>0</v>
      </c>
      <c r="AD79" s="82">
        <f t="shared" si="103"/>
        <v>0</v>
      </c>
      <c r="AE79" s="196">
        <f t="shared" si="49"/>
        <v>0</v>
      </c>
      <c r="AF79" s="188">
        <f t="shared" si="50"/>
        <v>0</v>
      </c>
      <c r="AG79" s="82">
        <f t="shared" si="104"/>
        <v>0</v>
      </c>
      <c r="AH79" s="82">
        <f t="shared" si="51"/>
        <v>0</v>
      </c>
      <c r="AI79" s="82">
        <f t="shared" si="52"/>
        <v>0</v>
      </c>
      <c r="AJ79" s="82">
        <f t="shared" si="105"/>
        <v>0</v>
      </c>
      <c r="AK79" s="196">
        <f t="shared" si="53"/>
        <v>0</v>
      </c>
      <c r="AL79" s="188">
        <f t="shared" si="54"/>
        <v>0</v>
      </c>
      <c r="AM79" s="82">
        <f t="shared" si="106"/>
        <v>0</v>
      </c>
      <c r="AN79" s="82">
        <f t="shared" si="55"/>
        <v>0</v>
      </c>
      <c r="AO79" s="82">
        <f t="shared" si="56"/>
        <v>0</v>
      </c>
      <c r="AP79" s="82">
        <f t="shared" si="107"/>
        <v>0</v>
      </c>
      <c r="AQ79" s="196">
        <f t="shared" si="57"/>
        <v>0</v>
      </c>
      <c r="AR79" s="188">
        <f t="shared" si="58"/>
        <v>0</v>
      </c>
      <c r="AS79" s="82">
        <f t="shared" si="108"/>
        <v>0</v>
      </c>
      <c r="AT79" s="82">
        <f t="shared" si="59"/>
        <v>0</v>
      </c>
      <c r="AU79" s="82">
        <f t="shared" si="60"/>
        <v>0</v>
      </c>
      <c r="AV79" s="82">
        <f t="shared" si="109"/>
        <v>0</v>
      </c>
      <c r="AW79" s="196">
        <f t="shared" si="61"/>
        <v>0</v>
      </c>
      <c r="AX79" s="188">
        <f t="shared" si="62"/>
        <v>0</v>
      </c>
      <c r="AY79" s="82">
        <f t="shared" si="110"/>
        <v>0</v>
      </c>
      <c r="AZ79" s="196">
        <f t="shared" si="63"/>
        <v>0</v>
      </c>
      <c r="BA79" s="188">
        <f t="shared" si="64"/>
        <v>0</v>
      </c>
      <c r="BB79" s="188">
        <f t="shared" si="111"/>
        <v>0</v>
      </c>
      <c r="BC79" s="196">
        <f t="shared" si="65"/>
        <v>0</v>
      </c>
      <c r="BD79" s="188">
        <f t="shared" si="66"/>
        <v>0</v>
      </c>
      <c r="BE79" s="188">
        <f t="shared" si="112"/>
        <v>0</v>
      </c>
      <c r="BF79" s="196">
        <f t="shared" si="67"/>
        <v>0</v>
      </c>
      <c r="BG79" s="188">
        <f t="shared" si="68"/>
        <v>0</v>
      </c>
      <c r="BH79" s="188">
        <f t="shared" si="113"/>
        <v>0</v>
      </c>
      <c r="BI79" s="196">
        <f t="shared" si="69"/>
        <v>0</v>
      </c>
      <c r="BJ79" s="188">
        <f t="shared" si="70"/>
        <v>0</v>
      </c>
      <c r="BK79" s="188">
        <f t="shared" si="114"/>
        <v>0</v>
      </c>
      <c r="BL79" s="196">
        <f t="shared" si="71"/>
        <v>0</v>
      </c>
      <c r="BM79" s="188">
        <f t="shared" si="72"/>
        <v>0</v>
      </c>
      <c r="BN79" s="188">
        <f t="shared" si="115"/>
        <v>0</v>
      </c>
      <c r="BO79" s="196">
        <f t="shared" si="73"/>
        <v>0</v>
      </c>
      <c r="BP79" s="188">
        <f t="shared" si="74"/>
        <v>0</v>
      </c>
      <c r="BQ79" s="188">
        <f t="shared" si="116"/>
        <v>0</v>
      </c>
      <c r="BR79" s="196">
        <f t="shared" si="75"/>
        <v>0</v>
      </c>
      <c r="BS79" s="188">
        <f t="shared" si="76"/>
        <v>0</v>
      </c>
      <c r="BT79" s="188">
        <f t="shared" si="117"/>
        <v>0</v>
      </c>
      <c r="BU79" s="196">
        <f t="shared" si="77"/>
        <v>0</v>
      </c>
      <c r="BV79" s="188">
        <f t="shared" si="78"/>
        <v>0</v>
      </c>
      <c r="BW79" s="188">
        <f t="shared" si="118"/>
        <v>0</v>
      </c>
      <c r="BX79" s="196">
        <f t="shared" si="79"/>
        <v>0</v>
      </c>
      <c r="BY79" s="188">
        <f t="shared" si="80"/>
        <v>0</v>
      </c>
      <c r="BZ79" s="188">
        <f t="shared" si="119"/>
        <v>0</v>
      </c>
      <c r="CA79" s="196">
        <f t="shared" si="81"/>
        <v>0</v>
      </c>
      <c r="CB79" s="188">
        <f t="shared" si="82"/>
        <v>0</v>
      </c>
      <c r="CC79" s="188">
        <f t="shared" si="120"/>
        <v>0</v>
      </c>
      <c r="CD79" s="196">
        <f t="shared" si="83"/>
        <v>0</v>
      </c>
      <c r="CE79" s="188">
        <f t="shared" si="84"/>
        <v>0</v>
      </c>
      <c r="CF79" s="188">
        <f t="shared" si="121"/>
        <v>0</v>
      </c>
      <c r="CG79" s="196">
        <f t="shared" si="85"/>
        <v>0</v>
      </c>
      <c r="CH79" s="188">
        <f t="shared" si="86"/>
        <v>0</v>
      </c>
      <c r="CI79" s="188">
        <f t="shared" si="122"/>
        <v>0</v>
      </c>
      <c r="CJ79" s="196">
        <f t="shared" si="87"/>
        <v>0</v>
      </c>
      <c r="CK79" s="188">
        <f t="shared" si="88"/>
        <v>0</v>
      </c>
      <c r="CL79" s="188">
        <f t="shared" si="123"/>
        <v>0</v>
      </c>
      <c r="CM79" s="196">
        <f t="shared" si="89"/>
        <v>0</v>
      </c>
      <c r="CN79" s="188">
        <f t="shared" si="90"/>
        <v>0</v>
      </c>
      <c r="CO79" s="188">
        <f t="shared" si="124"/>
        <v>0</v>
      </c>
      <c r="CP79" s="196">
        <f t="shared" si="91"/>
        <v>0</v>
      </c>
      <c r="CQ79" s="188">
        <f t="shared" si="92"/>
        <v>0</v>
      </c>
      <c r="CR79" s="188">
        <f t="shared" si="125"/>
        <v>0</v>
      </c>
      <c r="CS79" s="196">
        <f t="shared" si="93"/>
        <v>0</v>
      </c>
      <c r="CT79" s="188">
        <f t="shared" si="94"/>
        <v>0</v>
      </c>
      <c r="CU79" s="188">
        <f t="shared" si="126"/>
        <v>0</v>
      </c>
      <c r="CW79" s="80"/>
      <c r="CX79" s="136">
        <f t="shared" si="128"/>
        <v>0</v>
      </c>
      <c r="CY79" s="134">
        <v>62</v>
      </c>
      <c r="DA79" s="136">
        <f t="shared" si="129"/>
        <v>0</v>
      </c>
      <c r="DB79" s="134">
        <v>62</v>
      </c>
      <c r="DD79" s="136">
        <f t="shared" si="130"/>
        <v>0</v>
      </c>
      <c r="DE79" s="134">
        <v>62</v>
      </c>
      <c r="DG79" s="136">
        <f t="shared" si="131"/>
        <v>0</v>
      </c>
      <c r="DH79" s="134">
        <v>62</v>
      </c>
      <c r="DJ79" s="136">
        <f t="shared" si="132"/>
        <v>0</v>
      </c>
      <c r="DK79" s="134">
        <v>62</v>
      </c>
      <c r="DM79" s="136">
        <f t="shared" si="133"/>
        <v>0</v>
      </c>
      <c r="DN79" s="134">
        <v>62</v>
      </c>
      <c r="DP79" s="136">
        <f t="shared" si="134"/>
        <v>0</v>
      </c>
      <c r="DQ79" s="134">
        <v>62</v>
      </c>
      <c r="DS79" s="136">
        <f t="shared" si="135"/>
        <v>0</v>
      </c>
      <c r="DT79" s="134">
        <v>62</v>
      </c>
      <c r="DV79" s="136">
        <f t="shared" si="136"/>
        <v>0</v>
      </c>
      <c r="DW79" s="134">
        <v>62</v>
      </c>
      <c r="DY79" s="136">
        <f t="shared" si="137"/>
        <v>0</v>
      </c>
      <c r="DZ79" s="134">
        <v>62</v>
      </c>
      <c r="EB79" s="136">
        <f t="shared" si="138"/>
        <v>0</v>
      </c>
      <c r="EC79" s="134">
        <v>62</v>
      </c>
      <c r="EE79" s="136">
        <f t="shared" si="139"/>
        <v>0</v>
      </c>
      <c r="EF79" s="134">
        <v>62</v>
      </c>
      <c r="EH79" s="136">
        <f t="shared" si="140"/>
        <v>0</v>
      </c>
      <c r="EI79" s="134">
        <v>62</v>
      </c>
      <c r="EK79" s="136">
        <f t="shared" si="141"/>
        <v>0</v>
      </c>
      <c r="EL79" s="134">
        <v>62</v>
      </c>
      <c r="EN79" s="136">
        <f t="shared" si="142"/>
        <v>0</v>
      </c>
      <c r="EO79" s="134">
        <v>62</v>
      </c>
      <c r="EQ79" s="136">
        <f t="shared" si="143"/>
        <v>0</v>
      </c>
      <c r="ER79" s="134">
        <v>62</v>
      </c>
      <c r="ET79" s="136">
        <f t="shared" si="144"/>
        <v>0</v>
      </c>
      <c r="EU79" s="134">
        <v>62</v>
      </c>
      <c r="EW79" s="136">
        <f t="shared" si="145"/>
        <v>0</v>
      </c>
      <c r="EX79" s="134">
        <v>62</v>
      </c>
      <c r="EZ79" s="136">
        <f t="shared" si="146"/>
        <v>0</v>
      </c>
      <c r="FA79" s="134">
        <v>62</v>
      </c>
      <c r="FC79" s="136">
        <f t="shared" si="147"/>
        <v>0</v>
      </c>
      <c r="FD79" s="134">
        <v>62</v>
      </c>
      <c r="FF79" s="136">
        <f t="shared" si="148"/>
        <v>0</v>
      </c>
      <c r="FG79" s="134">
        <v>62</v>
      </c>
      <c r="FI79" s="136">
        <f t="shared" si="149"/>
        <v>0</v>
      </c>
      <c r="FJ79" s="134">
        <v>62</v>
      </c>
      <c r="FL79" s="136">
        <f t="shared" si="150"/>
        <v>0</v>
      </c>
      <c r="FM79" s="134">
        <v>62</v>
      </c>
      <c r="FO79" s="136">
        <f t="shared" si="151"/>
        <v>0</v>
      </c>
      <c r="FP79" s="134">
        <v>62</v>
      </c>
      <c r="FR79" s="136">
        <f t="shared" si="152"/>
        <v>0</v>
      </c>
      <c r="FS79" s="134">
        <v>62</v>
      </c>
      <c r="FU79" s="136">
        <f t="shared" si="153"/>
        <v>0</v>
      </c>
      <c r="FV79" s="134">
        <v>62</v>
      </c>
      <c r="FX79" s="136">
        <f t="shared" si="154"/>
        <v>0</v>
      </c>
      <c r="FY79" s="134">
        <v>62</v>
      </c>
      <c r="GA79" s="136">
        <f t="shared" si="155"/>
        <v>0</v>
      </c>
      <c r="GB79" s="134">
        <v>62</v>
      </c>
      <c r="GD79" s="136">
        <f t="shared" si="156"/>
        <v>0</v>
      </c>
      <c r="GE79" s="134">
        <v>62</v>
      </c>
      <c r="GG79" s="136">
        <f t="shared" si="157"/>
        <v>0</v>
      </c>
      <c r="GH79" s="134">
        <v>62</v>
      </c>
      <c r="GJ79" s="136">
        <f t="shared" si="158"/>
        <v>0</v>
      </c>
      <c r="GK79" s="134">
        <v>62</v>
      </c>
      <c r="GM79" s="136">
        <f t="shared" si="159"/>
        <v>0</v>
      </c>
      <c r="GN79" s="134">
        <v>62</v>
      </c>
    </row>
    <row r="80" spans="1:207" x14ac:dyDescent="0.25">
      <c r="A80" s="99">
        <f t="shared" si="32"/>
        <v>0</v>
      </c>
      <c r="B80" s="99">
        <f t="shared" si="33"/>
        <v>0</v>
      </c>
      <c r="C80" s="53">
        <v>63</v>
      </c>
      <c r="D80" s="54">
        <f t="shared" si="35"/>
        <v>0</v>
      </c>
      <c r="E80" s="3">
        <f t="shared" si="127"/>
        <v>0</v>
      </c>
      <c r="F80" s="3"/>
      <c r="G80" s="55">
        <f t="shared" si="36"/>
        <v>0</v>
      </c>
      <c r="H80" s="56">
        <f t="shared" si="34"/>
        <v>0</v>
      </c>
      <c r="I80" s="3">
        <f t="shared" si="95"/>
        <v>40</v>
      </c>
      <c r="J80" s="3">
        <f t="shared" si="37"/>
        <v>0</v>
      </c>
      <c r="K80" s="3">
        <f t="shared" si="38"/>
        <v>0</v>
      </c>
      <c r="L80" s="3">
        <f t="shared" si="96"/>
        <v>25</v>
      </c>
      <c r="M80" s="55">
        <f t="shared" si="39"/>
        <v>0</v>
      </c>
      <c r="N80" s="56">
        <f t="shared" si="40"/>
        <v>0</v>
      </c>
      <c r="O80" s="3">
        <f t="shared" si="97"/>
        <v>0</v>
      </c>
      <c r="P80" s="3">
        <f t="shared" si="41"/>
        <v>0</v>
      </c>
      <c r="Q80" s="3">
        <f t="shared" si="42"/>
        <v>0</v>
      </c>
      <c r="R80" s="3">
        <f t="shared" si="98"/>
        <v>0</v>
      </c>
      <c r="S80" s="55">
        <f t="shared" si="43"/>
        <v>0</v>
      </c>
      <c r="T80" s="56">
        <f t="shared" si="99"/>
        <v>0</v>
      </c>
      <c r="U80" s="3">
        <f t="shared" si="100"/>
        <v>0</v>
      </c>
      <c r="V80" s="3">
        <f t="shared" si="44"/>
        <v>0</v>
      </c>
      <c r="W80" s="3">
        <f t="shared" si="45"/>
        <v>0</v>
      </c>
      <c r="X80" s="3">
        <f t="shared" si="101"/>
        <v>0</v>
      </c>
      <c r="Y80" s="55">
        <f t="shared" si="46"/>
        <v>0</v>
      </c>
      <c r="Z80" s="56">
        <f t="shared" si="47"/>
        <v>0</v>
      </c>
      <c r="AA80" s="3">
        <f t="shared" si="102"/>
        <v>0</v>
      </c>
      <c r="AC80" s="82">
        <f t="shared" si="48"/>
        <v>0</v>
      </c>
      <c r="AD80" s="82">
        <f t="shared" si="103"/>
        <v>0</v>
      </c>
      <c r="AE80" s="196">
        <f t="shared" si="49"/>
        <v>0</v>
      </c>
      <c r="AF80" s="188">
        <f t="shared" si="50"/>
        <v>0</v>
      </c>
      <c r="AG80" s="82">
        <f t="shared" si="104"/>
        <v>0</v>
      </c>
      <c r="AH80" s="82">
        <f t="shared" si="51"/>
        <v>0</v>
      </c>
      <c r="AI80" s="82">
        <f t="shared" si="52"/>
        <v>0</v>
      </c>
      <c r="AJ80" s="82">
        <f t="shared" si="105"/>
        <v>0</v>
      </c>
      <c r="AK80" s="196">
        <f t="shared" si="53"/>
        <v>0</v>
      </c>
      <c r="AL80" s="188">
        <f t="shared" si="54"/>
        <v>0</v>
      </c>
      <c r="AM80" s="82">
        <f t="shared" si="106"/>
        <v>0</v>
      </c>
      <c r="AN80" s="82">
        <f t="shared" si="55"/>
        <v>0</v>
      </c>
      <c r="AO80" s="82">
        <f t="shared" si="56"/>
        <v>0</v>
      </c>
      <c r="AP80" s="82">
        <f t="shared" si="107"/>
        <v>0</v>
      </c>
      <c r="AQ80" s="196">
        <f t="shared" si="57"/>
        <v>0</v>
      </c>
      <c r="AR80" s="188">
        <f t="shared" si="58"/>
        <v>0</v>
      </c>
      <c r="AS80" s="82">
        <f t="shared" si="108"/>
        <v>0</v>
      </c>
      <c r="AT80" s="82">
        <f t="shared" si="59"/>
        <v>0</v>
      </c>
      <c r="AU80" s="82">
        <f t="shared" si="60"/>
        <v>0</v>
      </c>
      <c r="AV80" s="82">
        <f t="shared" si="109"/>
        <v>0</v>
      </c>
      <c r="AW80" s="196">
        <f t="shared" si="61"/>
        <v>0</v>
      </c>
      <c r="AX80" s="188">
        <f t="shared" si="62"/>
        <v>0</v>
      </c>
      <c r="AY80" s="82">
        <f t="shared" si="110"/>
        <v>0</v>
      </c>
      <c r="AZ80" s="196">
        <f t="shared" si="63"/>
        <v>0</v>
      </c>
      <c r="BA80" s="188">
        <f t="shared" si="64"/>
        <v>0</v>
      </c>
      <c r="BB80" s="188">
        <f t="shared" si="111"/>
        <v>0</v>
      </c>
      <c r="BC80" s="196">
        <f t="shared" si="65"/>
        <v>0</v>
      </c>
      <c r="BD80" s="188">
        <f t="shared" si="66"/>
        <v>0</v>
      </c>
      <c r="BE80" s="188">
        <f t="shared" si="112"/>
        <v>0</v>
      </c>
      <c r="BF80" s="196">
        <f t="shared" si="67"/>
        <v>0</v>
      </c>
      <c r="BG80" s="188">
        <f t="shared" si="68"/>
        <v>0</v>
      </c>
      <c r="BH80" s="188">
        <f t="shared" si="113"/>
        <v>0</v>
      </c>
      <c r="BI80" s="196">
        <f t="shared" si="69"/>
        <v>0</v>
      </c>
      <c r="BJ80" s="188">
        <f t="shared" si="70"/>
        <v>0</v>
      </c>
      <c r="BK80" s="188">
        <f t="shared" si="114"/>
        <v>0</v>
      </c>
      <c r="BL80" s="196">
        <f t="shared" si="71"/>
        <v>0</v>
      </c>
      <c r="BM80" s="188">
        <f t="shared" si="72"/>
        <v>0</v>
      </c>
      <c r="BN80" s="188">
        <f t="shared" si="115"/>
        <v>0</v>
      </c>
      <c r="BO80" s="196">
        <f t="shared" si="73"/>
        <v>0</v>
      </c>
      <c r="BP80" s="188">
        <f t="shared" si="74"/>
        <v>0</v>
      </c>
      <c r="BQ80" s="188">
        <f t="shared" si="116"/>
        <v>0</v>
      </c>
      <c r="BR80" s="196">
        <f t="shared" si="75"/>
        <v>0</v>
      </c>
      <c r="BS80" s="188">
        <f t="shared" si="76"/>
        <v>0</v>
      </c>
      <c r="BT80" s="188">
        <f t="shared" si="117"/>
        <v>0</v>
      </c>
      <c r="BU80" s="196">
        <f t="shared" si="77"/>
        <v>0</v>
      </c>
      <c r="BV80" s="188">
        <f t="shared" si="78"/>
        <v>0</v>
      </c>
      <c r="BW80" s="188">
        <f t="shared" si="118"/>
        <v>0</v>
      </c>
      <c r="BX80" s="196">
        <f t="shared" si="79"/>
        <v>0</v>
      </c>
      <c r="BY80" s="188">
        <f t="shared" si="80"/>
        <v>0</v>
      </c>
      <c r="BZ80" s="188">
        <f t="shared" si="119"/>
        <v>0</v>
      </c>
      <c r="CA80" s="196">
        <f t="shared" si="81"/>
        <v>0</v>
      </c>
      <c r="CB80" s="188">
        <f t="shared" si="82"/>
        <v>0</v>
      </c>
      <c r="CC80" s="188">
        <f t="shared" si="120"/>
        <v>0</v>
      </c>
      <c r="CD80" s="196">
        <f t="shared" si="83"/>
        <v>0</v>
      </c>
      <c r="CE80" s="188">
        <f t="shared" si="84"/>
        <v>0</v>
      </c>
      <c r="CF80" s="188">
        <f t="shared" si="121"/>
        <v>0</v>
      </c>
      <c r="CG80" s="196">
        <f t="shared" si="85"/>
        <v>0</v>
      </c>
      <c r="CH80" s="188">
        <f t="shared" si="86"/>
        <v>0</v>
      </c>
      <c r="CI80" s="188">
        <f t="shared" si="122"/>
        <v>0</v>
      </c>
      <c r="CJ80" s="196">
        <f t="shared" si="87"/>
        <v>0</v>
      </c>
      <c r="CK80" s="188">
        <f t="shared" si="88"/>
        <v>0</v>
      </c>
      <c r="CL80" s="188">
        <f t="shared" si="123"/>
        <v>0</v>
      </c>
      <c r="CM80" s="196">
        <f t="shared" si="89"/>
        <v>0</v>
      </c>
      <c r="CN80" s="188">
        <f t="shared" si="90"/>
        <v>0</v>
      </c>
      <c r="CO80" s="188">
        <f t="shared" si="124"/>
        <v>0</v>
      </c>
      <c r="CP80" s="196">
        <f t="shared" si="91"/>
        <v>0</v>
      </c>
      <c r="CQ80" s="188">
        <f t="shared" si="92"/>
        <v>0</v>
      </c>
      <c r="CR80" s="188">
        <f t="shared" si="125"/>
        <v>0</v>
      </c>
      <c r="CS80" s="196">
        <f t="shared" si="93"/>
        <v>0</v>
      </c>
      <c r="CT80" s="188">
        <f t="shared" si="94"/>
        <v>0</v>
      </c>
      <c r="CU80" s="188">
        <f t="shared" si="126"/>
        <v>0</v>
      </c>
      <c r="CW80" s="80"/>
      <c r="CX80" s="136">
        <f t="shared" si="128"/>
        <v>0</v>
      </c>
      <c r="CY80" s="134">
        <v>63</v>
      </c>
      <c r="DA80" s="136">
        <f t="shared" si="129"/>
        <v>0</v>
      </c>
      <c r="DB80" s="134">
        <v>63</v>
      </c>
      <c r="DD80" s="136">
        <f t="shared" si="130"/>
        <v>0</v>
      </c>
      <c r="DE80" s="134">
        <v>63</v>
      </c>
      <c r="DG80" s="136">
        <f t="shared" si="131"/>
        <v>0</v>
      </c>
      <c r="DH80" s="134">
        <v>63</v>
      </c>
      <c r="DJ80" s="136">
        <f t="shared" si="132"/>
        <v>0</v>
      </c>
      <c r="DK80" s="134">
        <v>63</v>
      </c>
      <c r="DM80" s="136">
        <f t="shared" si="133"/>
        <v>0</v>
      </c>
      <c r="DN80" s="134">
        <v>63</v>
      </c>
      <c r="DP80" s="136">
        <f t="shared" si="134"/>
        <v>0</v>
      </c>
      <c r="DQ80" s="134">
        <v>63</v>
      </c>
      <c r="DS80" s="136">
        <f t="shared" si="135"/>
        <v>0</v>
      </c>
      <c r="DT80" s="134">
        <v>63</v>
      </c>
      <c r="DV80" s="136">
        <f t="shared" si="136"/>
        <v>0</v>
      </c>
      <c r="DW80" s="134">
        <v>63</v>
      </c>
      <c r="DY80" s="136">
        <f t="shared" si="137"/>
        <v>0</v>
      </c>
      <c r="DZ80" s="134">
        <v>63</v>
      </c>
      <c r="EB80" s="136">
        <f t="shared" si="138"/>
        <v>0</v>
      </c>
      <c r="EC80" s="134">
        <v>63</v>
      </c>
      <c r="EE80" s="136">
        <f t="shared" si="139"/>
        <v>0</v>
      </c>
      <c r="EF80" s="134">
        <v>63</v>
      </c>
      <c r="EH80" s="136">
        <f t="shared" si="140"/>
        <v>0</v>
      </c>
      <c r="EI80" s="134">
        <v>63</v>
      </c>
      <c r="EK80" s="136">
        <f t="shared" si="141"/>
        <v>0</v>
      </c>
      <c r="EL80" s="134">
        <v>63</v>
      </c>
      <c r="EN80" s="136">
        <f t="shared" si="142"/>
        <v>0</v>
      </c>
      <c r="EO80" s="134">
        <v>63</v>
      </c>
      <c r="EQ80" s="136">
        <f t="shared" si="143"/>
        <v>0</v>
      </c>
      <c r="ER80" s="134">
        <v>63</v>
      </c>
      <c r="ET80" s="136">
        <f t="shared" si="144"/>
        <v>0</v>
      </c>
      <c r="EU80" s="134">
        <v>63</v>
      </c>
      <c r="EW80" s="136">
        <f t="shared" si="145"/>
        <v>0</v>
      </c>
      <c r="EX80" s="134">
        <v>63</v>
      </c>
      <c r="EZ80" s="136">
        <f t="shared" si="146"/>
        <v>0</v>
      </c>
      <c r="FA80" s="134">
        <v>63</v>
      </c>
      <c r="FC80" s="136">
        <f t="shared" si="147"/>
        <v>0</v>
      </c>
      <c r="FD80" s="134">
        <v>63</v>
      </c>
      <c r="FF80" s="136">
        <f t="shared" si="148"/>
        <v>0</v>
      </c>
      <c r="FG80" s="134">
        <v>63</v>
      </c>
      <c r="FI80" s="136">
        <f t="shared" si="149"/>
        <v>0</v>
      </c>
      <c r="FJ80" s="134">
        <v>63</v>
      </c>
      <c r="FL80" s="136">
        <f t="shared" si="150"/>
        <v>0</v>
      </c>
      <c r="FM80" s="134">
        <v>63</v>
      </c>
      <c r="FO80" s="136">
        <f t="shared" si="151"/>
        <v>0</v>
      </c>
      <c r="FP80" s="134">
        <v>63</v>
      </c>
      <c r="FR80" s="136">
        <f t="shared" si="152"/>
        <v>0</v>
      </c>
      <c r="FS80" s="134">
        <v>63</v>
      </c>
      <c r="FU80" s="136">
        <f t="shared" si="153"/>
        <v>0</v>
      </c>
      <c r="FV80" s="134">
        <v>63</v>
      </c>
      <c r="FX80" s="136">
        <f t="shared" si="154"/>
        <v>0</v>
      </c>
      <c r="FY80" s="134">
        <v>63</v>
      </c>
      <c r="GA80" s="136">
        <f t="shared" si="155"/>
        <v>0</v>
      </c>
      <c r="GB80" s="134">
        <v>63</v>
      </c>
      <c r="GD80" s="136">
        <f t="shared" si="156"/>
        <v>0</v>
      </c>
      <c r="GE80" s="134">
        <v>63</v>
      </c>
      <c r="GG80" s="136">
        <f t="shared" si="157"/>
        <v>0</v>
      </c>
      <c r="GH80" s="134">
        <v>63</v>
      </c>
      <c r="GJ80" s="136">
        <f t="shared" si="158"/>
        <v>0</v>
      </c>
      <c r="GK80" s="134">
        <v>63</v>
      </c>
      <c r="GM80" s="136">
        <f t="shared" si="159"/>
        <v>0</v>
      </c>
      <c r="GN80" s="134">
        <v>63</v>
      </c>
    </row>
    <row r="81" spans="1:207" x14ac:dyDescent="0.25">
      <c r="A81" s="99">
        <f t="shared" si="32"/>
        <v>0</v>
      </c>
      <c r="B81" s="99">
        <f t="shared" si="33"/>
        <v>0</v>
      </c>
      <c r="C81" s="53">
        <v>64</v>
      </c>
      <c r="D81" s="54">
        <f t="shared" si="35"/>
        <v>0</v>
      </c>
      <c r="E81" s="3">
        <f t="shared" si="127"/>
        <v>0</v>
      </c>
      <c r="F81" s="3"/>
      <c r="G81" s="55">
        <f t="shared" si="36"/>
        <v>0</v>
      </c>
      <c r="H81" s="56">
        <f t="shared" si="34"/>
        <v>0</v>
      </c>
      <c r="I81" s="3">
        <f t="shared" si="95"/>
        <v>40</v>
      </c>
      <c r="J81" s="3">
        <f t="shared" si="37"/>
        <v>0</v>
      </c>
      <c r="K81" s="3">
        <f t="shared" si="38"/>
        <v>0</v>
      </c>
      <c r="L81" s="3">
        <f t="shared" si="96"/>
        <v>25</v>
      </c>
      <c r="M81" s="55">
        <f t="shared" si="39"/>
        <v>0</v>
      </c>
      <c r="N81" s="56">
        <f t="shared" si="40"/>
        <v>0</v>
      </c>
      <c r="O81" s="3">
        <f t="shared" si="97"/>
        <v>0</v>
      </c>
      <c r="P81" s="3">
        <f t="shared" si="41"/>
        <v>0</v>
      </c>
      <c r="Q81" s="3">
        <f t="shared" si="42"/>
        <v>0</v>
      </c>
      <c r="R81" s="3">
        <f t="shared" si="98"/>
        <v>0</v>
      </c>
      <c r="S81" s="55">
        <f t="shared" si="43"/>
        <v>0</v>
      </c>
      <c r="T81" s="56">
        <f t="shared" si="99"/>
        <v>0</v>
      </c>
      <c r="U81" s="3">
        <f t="shared" si="100"/>
        <v>0</v>
      </c>
      <c r="V81" s="3">
        <f t="shared" si="44"/>
        <v>0</v>
      </c>
      <c r="W81" s="3">
        <f t="shared" si="45"/>
        <v>0</v>
      </c>
      <c r="X81" s="3">
        <f t="shared" si="101"/>
        <v>0</v>
      </c>
      <c r="Y81" s="55">
        <f t="shared" si="46"/>
        <v>0</v>
      </c>
      <c r="Z81" s="56">
        <f t="shared" si="47"/>
        <v>0</v>
      </c>
      <c r="AA81" s="3">
        <f t="shared" si="102"/>
        <v>0</v>
      </c>
      <c r="AC81" s="82">
        <f t="shared" si="48"/>
        <v>0</v>
      </c>
      <c r="AD81" s="82">
        <f t="shared" si="103"/>
        <v>0</v>
      </c>
      <c r="AE81" s="196">
        <f t="shared" si="49"/>
        <v>0</v>
      </c>
      <c r="AF81" s="188">
        <f t="shared" si="50"/>
        <v>0</v>
      </c>
      <c r="AG81" s="82">
        <f t="shared" si="104"/>
        <v>0</v>
      </c>
      <c r="AH81" s="82">
        <f t="shared" si="51"/>
        <v>0</v>
      </c>
      <c r="AI81" s="82">
        <f t="shared" si="52"/>
        <v>0</v>
      </c>
      <c r="AJ81" s="82">
        <f t="shared" si="105"/>
        <v>0</v>
      </c>
      <c r="AK81" s="196">
        <f t="shared" si="53"/>
        <v>0</v>
      </c>
      <c r="AL81" s="188">
        <f t="shared" si="54"/>
        <v>0</v>
      </c>
      <c r="AM81" s="82">
        <f t="shared" si="106"/>
        <v>0</v>
      </c>
      <c r="AN81" s="82">
        <f t="shared" si="55"/>
        <v>0</v>
      </c>
      <c r="AO81" s="82">
        <f t="shared" si="56"/>
        <v>0</v>
      </c>
      <c r="AP81" s="82">
        <f t="shared" si="107"/>
        <v>0</v>
      </c>
      <c r="AQ81" s="196">
        <f t="shared" si="57"/>
        <v>0</v>
      </c>
      <c r="AR81" s="188">
        <f t="shared" si="58"/>
        <v>0</v>
      </c>
      <c r="AS81" s="82">
        <f t="shared" si="108"/>
        <v>0</v>
      </c>
      <c r="AT81" s="82">
        <f t="shared" si="59"/>
        <v>0</v>
      </c>
      <c r="AU81" s="82">
        <f t="shared" si="60"/>
        <v>0</v>
      </c>
      <c r="AV81" s="82">
        <f t="shared" si="109"/>
        <v>0</v>
      </c>
      <c r="AW81" s="196">
        <f t="shared" si="61"/>
        <v>0</v>
      </c>
      <c r="AX81" s="188">
        <f t="shared" si="62"/>
        <v>0</v>
      </c>
      <c r="AY81" s="82">
        <f t="shared" si="110"/>
        <v>0</v>
      </c>
      <c r="AZ81" s="196">
        <f t="shared" si="63"/>
        <v>0</v>
      </c>
      <c r="BA81" s="188">
        <f t="shared" si="64"/>
        <v>0</v>
      </c>
      <c r="BB81" s="188">
        <f t="shared" si="111"/>
        <v>0</v>
      </c>
      <c r="BC81" s="196">
        <f t="shared" si="65"/>
        <v>0</v>
      </c>
      <c r="BD81" s="188">
        <f t="shared" si="66"/>
        <v>0</v>
      </c>
      <c r="BE81" s="188">
        <f t="shared" si="112"/>
        <v>0</v>
      </c>
      <c r="BF81" s="196">
        <f t="shared" si="67"/>
        <v>0</v>
      </c>
      <c r="BG81" s="188">
        <f t="shared" si="68"/>
        <v>0</v>
      </c>
      <c r="BH81" s="188">
        <f t="shared" si="113"/>
        <v>0</v>
      </c>
      <c r="BI81" s="196">
        <f t="shared" si="69"/>
        <v>0</v>
      </c>
      <c r="BJ81" s="188">
        <f t="shared" si="70"/>
        <v>0</v>
      </c>
      <c r="BK81" s="188">
        <f t="shared" si="114"/>
        <v>0</v>
      </c>
      <c r="BL81" s="196">
        <f t="shared" si="71"/>
        <v>0</v>
      </c>
      <c r="BM81" s="188">
        <f t="shared" si="72"/>
        <v>0</v>
      </c>
      <c r="BN81" s="188">
        <f t="shared" si="115"/>
        <v>0</v>
      </c>
      <c r="BO81" s="196">
        <f t="shared" si="73"/>
        <v>0</v>
      </c>
      <c r="BP81" s="188">
        <f t="shared" si="74"/>
        <v>0</v>
      </c>
      <c r="BQ81" s="188">
        <f t="shared" si="116"/>
        <v>0</v>
      </c>
      <c r="BR81" s="196">
        <f t="shared" si="75"/>
        <v>0</v>
      </c>
      <c r="BS81" s="188">
        <f t="shared" si="76"/>
        <v>0</v>
      </c>
      <c r="BT81" s="188">
        <f t="shared" si="117"/>
        <v>0</v>
      </c>
      <c r="BU81" s="196">
        <f t="shared" si="77"/>
        <v>0</v>
      </c>
      <c r="BV81" s="188">
        <f t="shared" si="78"/>
        <v>0</v>
      </c>
      <c r="BW81" s="188">
        <f t="shared" si="118"/>
        <v>0</v>
      </c>
      <c r="BX81" s="196">
        <f t="shared" si="79"/>
        <v>0</v>
      </c>
      <c r="BY81" s="188">
        <f t="shared" si="80"/>
        <v>0</v>
      </c>
      <c r="BZ81" s="188">
        <f t="shared" si="119"/>
        <v>0</v>
      </c>
      <c r="CA81" s="196">
        <f t="shared" si="81"/>
        <v>0</v>
      </c>
      <c r="CB81" s="188">
        <f t="shared" si="82"/>
        <v>0</v>
      </c>
      <c r="CC81" s="188">
        <f t="shared" si="120"/>
        <v>0</v>
      </c>
      <c r="CD81" s="196">
        <f t="shared" si="83"/>
        <v>0</v>
      </c>
      <c r="CE81" s="188">
        <f t="shared" si="84"/>
        <v>0</v>
      </c>
      <c r="CF81" s="188">
        <f t="shared" si="121"/>
        <v>0</v>
      </c>
      <c r="CG81" s="196">
        <f t="shared" si="85"/>
        <v>0</v>
      </c>
      <c r="CH81" s="188">
        <f t="shared" si="86"/>
        <v>0</v>
      </c>
      <c r="CI81" s="188">
        <f t="shared" si="122"/>
        <v>0</v>
      </c>
      <c r="CJ81" s="196">
        <f t="shared" si="87"/>
        <v>0</v>
      </c>
      <c r="CK81" s="188">
        <f t="shared" si="88"/>
        <v>0</v>
      </c>
      <c r="CL81" s="188">
        <f t="shared" si="123"/>
        <v>0</v>
      </c>
      <c r="CM81" s="196">
        <f t="shared" si="89"/>
        <v>0</v>
      </c>
      <c r="CN81" s="188">
        <f t="shared" si="90"/>
        <v>0</v>
      </c>
      <c r="CO81" s="188">
        <f t="shared" si="124"/>
        <v>0</v>
      </c>
      <c r="CP81" s="196">
        <f t="shared" si="91"/>
        <v>0</v>
      </c>
      <c r="CQ81" s="188">
        <f t="shared" si="92"/>
        <v>0</v>
      </c>
      <c r="CR81" s="188">
        <f t="shared" si="125"/>
        <v>0</v>
      </c>
      <c r="CS81" s="196">
        <f t="shared" si="93"/>
        <v>0</v>
      </c>
      <c r="CT81" s="188">
        <f t="shared" si="94"/>
        <v>0</v>
      </c>
      <c r="CU81" s="188">
        <f t="shared" si="126"/>
        <v>0</v>
      </c>
      <c r="CW81" s="80"/>
      <c r="CX81" s="136">
        <f t="shared" si="128"/>
        <v>0</v>
      </c>
      <c r="CY81" s="134">
        <v>64</v>
      </c>
      <c r="DA81" s="136">
        <f t="shared" si="129"/>
        <v>0</v>
      </c>
      <c r="DB81" s="134">
        <v>64</v>
      </c>
      <c r="DD81" s="136">
        <f t="shared" si="130"/>
        <v>0</v>
      </c>
      <c r="DE81" s="134">
        <v>64</v>
      </c>
      <c r="DG81" s="136">
        <f t="shared" si="131"/>
        <v>0</v>
      </c>
      <c r="DH81" s="134">
        <v>64</v>
      </c>
      <c r="DJ81" s="136">
        <f t="shared" si="132"/>
        <v>0</v>
      </c>
      <c r="DK81" s="134">
        <v>64</v>
      </c>
      <c r="DM81" s="136">
        <f t="shared" si="133"/>
        <v>0</v>
      </c>
      <c r="DN81" s="134">
        <v>64</v>
      </c>
      <c r="DP81" s="136">
        <f t="shared" si="134"/>
        <v>0</v>
      </c>
      <c r="DQ81" s="134">
        <v>64</v>
      </c>
      <c r="DS81" s="136">
        <f t="shared" si="135"/>
        <v>0</v>
      </c>
      <c r="DT81" s="134">
        <v>64</v>
      </c>
      <c r="DV81" s="136">
        <f t="shared" si="136"/>
        <v>0</v>
      </c>
      <c r="DW81" s="134">
        <v>64</v>
      </c>
      <c r="DY81" s="136">
        <f t="shared" si="137"/>
        <v>0</v>
      </c>
      <c r="DZ81" s="134">
        <v>64</v>
      </c>
      <c r="EB81" s="136">
        <f t="shared" si="138"/>
        <v>0</v>
      </c>
      <c r="EC81" s="134">
        <v>64</v>
      </c>
      <c r="EE81" s="136">
        <f t="shared" si="139"/>
        <v>0</v>
      </c>
      <c r="EF81" s="134">
        <v>64</v>
      </c>
      <c r="EH81" s="136">
        <f t="shared" si="140"/>
        <v>0</v>
      </c>
      <c r="EI81" s="134">
        <v>64</v>
      </c>
      <c r="EK81" s="136">
        <f t="shared" si="141"/>
        <v>0</v>
      </c>
      <c r="EL81" s="134">
        <v>64</v>
      </c>
      <c r="EN81" s="136">
        <f t="shared" si="142"/>
        <v>0</v>
      </c>
      <c r="EO81" s="134">
        <v>64</v>
      </c>
      <c r="EQ81" s="136">
        <f t="shared" si="143"/>
        <v>0</v>
      </c>
      <c r="ER81" s="134">
        <v>64</v>
      </c>
      <c r="ET81" s="136">
        <f t="shared" si="144"/>
        <v>0</v>
      </c>
      <c r="EU81" s="134">
        <v>64</v>
      </c>
      <c r="EW81" s="136">
        <f t="shared" si="145"/>
        <v>0</v>
      </c>
      <c r="EX81" s="134">
        <v>64</v>
      </c>
      <c r="EZ81" s="136">
        <f t="shared" si="146"/>
        <v>0</v>
      </c>
      <c r="FA81" s="134">
        <v>64</v>
      </c>
      <c r="FC81" s="136">
        <f t="shared" si="147"/>
        <v>0</v>
      </c>
      <c r="FD81" s="134">
        <v>64</v>
      </c>
      <c r="FF81" s="136">
        <f t="shared" si="148"/>
        <v>0</v>
      </c>
      <c r="FG81" s="134">
        <v>64</v>
      </c>
      <c r="FI81" s="136">
        <f t="shared" si="149"/>
        <v>0</v>
      </c>
      <c r="FJ81" s="134">
        <v>64</v>
      </c>
      <c r="FL81" s="136">
        <f t="shared" si="150"/>
        <v>0</v>
      </c>
      <c r="FM81" s="134">
        <v>64</v>
      </c>
      <c r="FO81" s="136">
        <f t="shared" si="151"/>
        <v>0</v>
      </c>
      <c r="FP81" s="134">
        <v>64</v>
      </c>
      <c r="FR81" s="136">
        <f t="shared" si="152"/>
        <v>0</v>
      </c>
      <c r="FS81" s="134">
        <v>64</v>
      </c>
      <c r="FU81" s="136">
        <f t="shared" si="153"/>
        <v>0</v>
      </c>
      <c r="FV81" s="134">
        <v>64</v>
      </c>
      <c r="FX81" s="136">
        <f t="shared" si="154"/>
        <v>0</v>
      </c>
      <c r="FY81" s="134">
        <v>64</v>
      </c>
      <c r="GA81" s="136">
        <f t="shared" si="155"/>
        <v>0</v>
      </c>
      <c r="GB81" s="134">
        <v>64</v>
      </c>
      <c r="GD81" s="136">
        <f t="shared" si="156"/>
        <v>0</v>
      </c>
      <c r="GE81" s="134">
        <v>64</v>
      </c>
      <c r="GG81" s="136">
        <f t="shared" si="157"/>
        <v>0</v>
      </c>
      <c r="GH81" s="134">
        <v>64</v>
      </c>
      <c r="GJ81" s="136">
        <f t="shared" si="158"/>
        <v>0</v>
      </c>
      <c r="GK81" s="134">
        <v>64</v>
      </c>
      <c r="GM81" s="136">
        <f t="shared" si="159"/>
        <v>0</v>
      </c>
      <c r="GN81" s="134">
        <v>64</v>
      </c>
    </row>
    <row r="82" spans="1:207" x14ac:dyDescent="0.25">
      <c r="A82" s="99">
        <f t="shared" si="32"/>
        <v>0</v>
      </c>
      <c r="B82" s="99">
        <f t="shared" si="33"/>
        <v>0</v>
      </c>
      <c r="C82" s="53">
        <v>65</v>
      </c>
      <c r="D82" s="54">
        <f t="shared" si="35"/>
        <v>0</v>
      </c>
      <c r="E82" s="3">
        <f t="shared" si="127"/>
        <v>0</v>
      </c>
      <c r="F82" s="3"/>
      <c r="G82" s="55">
        <f t="shared" si="36"/>
        <v>0</v>
      </c>
      <c r="H82" s="56">
        <f t="shared" si="34"/>
        <v>0</v>
      </c>
      <c r="I82" s="3">
        <f t="shared" si="95"/>
        <v>40</v>
      </c>
      <c r="J82" s="3">
        <f t="shared" si="37"/>
        <v>0</v>
      </c>
      <c r="K82" s="3">
        <f t="shared" si="38"/>
        <v>0</v>
      </c>
      <c r="L82" s="3">
        <f t="shared" si="96"/>
        <v>25</v>
      </c>
      <c r="M82" s="55">
        <f t="shared" si="39"/>
        <v>0</v>
      </c>
      <c r="N82" s="56">
        <f t="shared" si="40"/>
        <v>0</v>
      </c>
      <c r="O82" s="3">
        <f t="shared" si="97"/>
        <v>0</v>
      </c>
      <c r="P82" s="3">
        <f t="shared" si="41"/>
        <v>0</v>
      </c>
      <c r="Q82" s="3">
        <f t="shared" si="42"/>
        <v>0</v>
      </c>
      <c r="R82" s="3">
        <f t="shared" si="98"/>
        <v>0</v>
      </c>
      <c r="S82" s="55">
        <f t="shared" si="43"/>
        <v>0</v>
      </c>
      <c r="T82" s="56">
        <f t="shared" si="99"/>
        <v>0</v>
      </c>
      <c r="U82" s="3">
        <f t="shared" si="100"/>
        <v>0</v>
      </c>
      <c r="V82" s="3">
        <f t="shared" si="44"/>
        <v>0</v>
      </c>
      <c r="W82" s="3">
        <f t="shared" si="45"/>
        <v>0</v>
      </c>
      <c r="X82" s="3">
        <f t="shared" si="101"/>
        <v>0</v>
      </c>
      <c r="Y82" s="55">
        <f t="shared" si="46"/>
        <v>0</v>
      </c>
      <c r="Z82" s="56">
        <f t="shared" si="47"/>
        <v>0</v>
      </c>
      <c r="AA82" s="3">
        <f t="shared" si="102"/>
        <v>0</v>
      </c>
      <c r="AC82" s="82">
        <f t="shared" si="48"/>
        <v>0</v>
      </c>
      <c r="AD82" s="82">
        <f t="shared" si="103"/>
        <v>0</v>
      </c>
      <c r="AE82" s="196">
        <f t="shared" si="49"/>
        <v>0</v>
      </c>
      <c r="AF82" s="188">
        <f t="shared" si="50"/>
        <v>0</v>
      </c>
      <c r="AG82" s="82">
        <f t="shared" si="104"/>
        <v>0</v>
      </c>
      <c r="AH82" s="82">
        <f t="shared" si="51"/>
        <v>0</v>
      </c>
      <c r="AI82" s="82">
        <f t="shared" si="52"/>
        <v>0</v>
      </c>
      <c r="AJ82" s="82">
        <f t="shared" si="105"/>
        <v>0</v>
      </c>
      <c r="AK82" s="196">
        <f t="shared" si="53"/>
        <v>0</v>
      </c>
      <c r="AL82" s="188">
        <f t="shared" si="54"/>
        <v>0</v>
      </c>
      <c r="AM82" s="82">
        <f t="shared" si="106"/>
        <v>0</v>
      </c>
      <c r="AN82" s="82">
        <f t="shared" si="55"/>
        <v>0</v>
      </c>
      <c r="AO82" s="82">
        <f t="shared" si="56"/>
        <v>0</v>
      </c>
      <c r="AP82" s="82">
        <f t="shared" si="107"/>
        <v>0</v>
      </c>
      <c r="AQ82" s="196">
        <f t="shared" si="57"/>
        <v>0</v>
      </c>
      <c r="AR82" s="188">
        <f t="shared" si="58"/>
        <v>0</v>
      </c>
      <c r="AS82" s="82">
        <f t="shared" si="108"/>
        <v>0</v>
      </c>
      <c r="AT82" s="82">
        <f t="shared" si="59"/>
        <v>0</v>
      </c>
      <c r="AU82" s="82">
        <f t="shared" si="60"/>
        <v>0</v>
      </c>
      <c r="AV82" s="82">
        <f t="shared" si="109"/>
        <v>0</v>
      </c>
      <c r="AW82" s="196">
        <f t="shared" si="61"/>
        <v>0</v>
      </c>
      <c r="AX82" s="188">
        <f t="shared" si="62"/>
        <v>0</v>
      </c>
      <c r="AY82" s="82">
        <f t="shared" si="110"/>
        <v>0</v>
      </c>
      <c r="AZ82" s="196">
        <f t="shared" si="63"/>
        <v>0</v>
      </c>
      <c r="BA82" s="188">
        <f t="shared" si="64"/>
        <v>0</v>
      </c>
      <c r="BB82" s="188">
        <f t="shared" si="111"/>
        <v>0</v>
      </c>
      <c r="BC82" s="196">
        <f t="shared" si="65"/>
        <v>0</v>
      </c>
      <c r="BD82" s="188">
        <f t="shared" si="66"/>
        <v>0</v>
      </c>
      <c r="BE82" s="188">
        <f t="shared" si="112"/>
        <v>0</v>
      </c>
      <c r="BF82" s="196">
        <f t="shared" si="67"/>
        <v>0</v>
      </c>
      <c r="BG82" s="188">
        <f t="shared" si="68"/>
        <v>0</v>
      </c>
      <c r="BH82" s="188">
        <f t="shared" si="113"/>
        <v>0</v>
      </c>
      <c r="BI82" s="196">
        <f t="shared" si="69"/>
        <v>0</v>
      </c>
      <c r="BJ82" s="188">
        <f t="shared" si="70"/>
        <v>0</v>
      </c>
      <c r="BK82" s="188">
        <f t="shared" si="114"/>
        <v>0</v>
      </c>
      <c r="BL82" s="196">
        <f t="shared" si="71"/>
        <v>0</v>
      </c>
      <c r="BM82" s="188">
        <f t="shared" si="72"/>
        <v>0</v>
      </c>
      <c r="BN82" s="188">
        <f t="shared" si="115"/>
        <v>0</v>
      </c>
      <c r="BO82" s="196">
        <f t="shared" si="73"/>
        <v>0</v>
      </c>
      <c r="BP82" s="188">
        <f t="shared" si="74"/>
        <v>0</v>
      </c>
      <c r="BQ82" s="188">
        <f t="shared" si="116"/>
        <v>0</v>
      </c>
      <c r="BR82" s="196">
        <f t="shared" si="75"/>
        <v>0</v>
      </c>
      <c r="BS82" s="188">
        <f t="shared" si="76"/>
        <v>0</v>
      </c>
      <c r="BT82" s="188">
        <f t="shared" si="117"/>
        <v>0</v>
      </c>
      <c r="BU82" s="196">
        <f t="shared" si="77"/>
        <v>0</v>
      </c>
      <c r="BV82" s="188">
        <f t="shared" si="78"/>
        <v>0</v>
      </c>
      <c r="BW82" s="188">
        <f t="shared" si="118"/>
        <v>0</v>
      </c>
      <c r="BX82" s="196">
        <f t="shared" si="79"/>
        <v>0</v>
      </c>
      <c r="BY82" s="188">
        <f t="shared" si="80"/>
        <v>0</v>
      </c>
      <c r="BZ82" s="188">
        <f t="shared" si="119"/>
        <v>0</v>
      </c>
      <c r="CA82" s="196">
        <f t="shared" si="81"/>
        <v>0</v>
      </c>
      <c r="CB82" s="188">
        <f t="shared" si="82"/>
        <v>0</v>
      </c>
      <c r="CC82" s="188">
        <f t="shared" si="120"/>
        <v>0</v>
      </c>
      <c r="CD82" s="196">
        <f t="shared" si="83"/>
        <v>0</v>
      </c>
      <c r="CE82" s="188">
        <f t="shared" si="84"/>
        <v>0</v>
      </c>
      <c r="CF82" s="188">
        <f t="shared" si="121"/>
        <v>0</v>
      </c>
      <c r="CG82" s="196">
        <f t="shared" si="85"/>
        <v>0</v>
      </c>
      <c r="CH82" s="188">
        <f t="shared" si="86"/>
        <v>0</v>
      </c>
      <c r="CI82" s="188">
        <f t="shared" si="122"/>
        <v>0</v>
      </c>
      <c r="CJ82" s="196">
        <f t="shared" si="87"/>
        <v>0</v>
      </c>
      <c r="CK82" s="188">
        <f t="shared" si="88"/>
        <v>0</v>
      </c>
      <c r="CL82" s="188">
        <f t="shared" si="123"/>
        <v>0</v>
      </c>
      <c r="CM82" s="196">
        <f t="shared" si="89"/>
        <v>0</v>
      </c>
      <c r="CN82" s="188">
        <f t="shared" si="90"/>
        <v>0</v>
      </c>
      <c r="CO82" s="188">
        <f t="shared" si="124"/>
        <v>0</v>
      </c>
      <c r="CP82" s="196">
        <f t="shared" si="91"/>
        <v>0</v>
      </c>
      <c r="CQ82" s="188">
        <f t="shared" si="92"/>
        <v>0</v>
      </c>
      <c r="CR82" s="188">
        <f t="shared" si="125"/>
        <v>0</v>
      </c>
      <c r="CS82" s="196">
        <f t="shared" si="93"/>
        <v>0</v>
      </c>
      <c r="CT82" s="188">
        <f t="shared" si="94"/>
        <v>0</v>
      </c>
      <c r="CU82" s="188">
        <f t="shared" si="126"/>
        <v>0</v>
      </c>
      <c r="CW82" s="80"/>
      <c r="CX82" s="136">
        <f t="shared" ref="CX82:CX113" si="160">E82</f>
        <v>0</v>
      </c>
      <c r="CY82" s="134">
        <v>65</v>
      </c>
      <c r="DA82" s="136">
        <f t="shared" ref="DA82:DA113" si="161">H82</f>
        <v>0</v>
      </c>
      <c r="DB82" s="134">
        <v>65</v>
      </c>
      <c r="DD82" s="136">
        <f t="shared" ref="DD82:DD113" si="162">K82</f>
        <v>0</v>
      </c>
      <c r="DE82" s="134">
        <v>65</v>
      </c>
      <c r="DG82" s="136">
        <f t="shared" ref="DG82:DG113" si="163">N82</f>
        <v>0</v>
      </c>
      <c r="DH82" s="134">
        <v>65</v>
      </c>
      <c r="DJ82" s="136">
        <f t="shared" ref="DJ82:DJ113" si="164">Q82</f>
        <v>0</v>
      </c>
      <c r="DK82" s="134">
        <v>65</v>
      </c>
      <c r="DM82" s="136">
        <f t="shared" ref="DM82:DM113" si="165">T82</f>
        <v>0</v>
      </c>
      <c r="DN82" s="134">
        <v>65</v>
      </c>
      <c r="DP82" s="136">
        <f t="shared" ref="DP82:DP113" si="166">W82</f>
        <v>0</v>
      </c>
      <c r="DQ82" s="134">
        <v>65</v>
      </c>
      <c r="DS82" s="136">
        <f t="shared" ref="DS82:DS113" si="167">Z82</f>
        <v>0</v>
      </c>
      <c r="DT82" s="134">
        <v>65</v>
      </c>
      <c r="DV82" s="136">
        <f t="shared" ref="DV82:DV113" si="168">AC82</f>
        <v>0</v>
      </c>
      <c r="DW82" s="134">
        <v>65</v>
      </c>
      <c r="DY82" s="136">
        <f t="shared" ref="DY82:DY113" si="169">AF82</f>
        <v>0</v>
      </c>
      <c r="DZ82" s="134">
        <v>65</v>
      </c>
      <c r="EB82" s="136">
        <f t="shared" ref="EB82:EB113" si="170">AI82</f>
        <v>0</v>
      </c>
      <c r="EC82" s="134">
        <v>65</v>
      </c>
      <c r="EE82" s="136">
        <f t="shared" ref="EE82:EE113" si="171">AL82</f>
        <v>0</v>
      </c>
      <c r="EF82" s="134">
        <v>65</v>
      </c>
      <c r="EH82" s="136">
        <f t="shared" ref="EH82:EH113" si="172">AO82</f>
        <v>0</v>
      </c>
      <c r="EI82" s="134">
        <v>65</v>
      </c>
      <c r="EK82" s="136">
        <f t="shared" ref="EK82:EK113" si="173">AR82</f>
        <v>0</v>
      </c>
      <c r="EL82" s="134">
        <v>65</v>
      </c>
      <c r="EN82" s="136">
        <f t="shared" ref="EN82:EN113" si="174">AU82</f>
        <v>0</v>
      </c>
      <c r="EO82" s="134">
        <v>65</v>
      </c>
      <c r="EQ82" s="136">
        <f t="shared" ref="EQ82:EQ113" si="175">AX82</f>
        <v>0</v>
      </c>
      <c r="ER82" s="134">
        <v>65</v>
      </c>
      <c r="ET82" s="136">
        <f t="shared" ref="ET82:ET113" si="176">BA82</f>
        <v>0</v>
      </c>
      <c r="EU82" s="134">
        <v>65</v>
      </c>
      <c r="EW82" s="136">
        <f t="shared" ref="EW82:EW113" si="177">BD82</f>
        <v>0</v>
      </c>
      <c r="EX82" s="134">
        <v>65</v>
      </c>
      <c r="EZ82" s="136">
        <f t="shared" ref="EZ82:EZ113" si="178">BG82</f>
        <v>0</v>
      </c>
      <c r="FA82" s="134">
        <v>65</v>
      </c>
      <c r="FC82" s="136">
        <f t="shared" ref="FC82:FC113" si="179">BJ82</f>
        <v>0</v>
      </c>
      <c r="FD82" s="134">
        <v>65</v>
      </c>
      <c r="FF82" s="136">
        <f t="shared" ref="FF82:FF113" si="180">BM82</f>
        <v>0</v>
      </c>
      <c r="FG82" s="134">
        <v>65</v>
      </c>
      <c r="FI82" s="136">
        <f t="shared" ref="FI82:FI113" si="181">BP82</f>
        <v>0</v>
      </c>
      <c r="FJ82" s="134">
        <v>65</v>
      </c>
      <c r="FL82" s="136">
        <f t="shared" ref="FL82:FL113" si="182">BS82</f>
        <v>0</v>
      </c>
      <c r="FM82" s="134">
        <v>65</v>
      </c>
      <c r="FO82" s="136">
        <f t="shared" ref="FO82:FO113" si="183">BV82</f>
        <v>0</v>
      </c>
      <c r="FP82" s="134">
        <v>65</v>
      </c>
      <c r="FR82" s="136">
        <f t="shared" ref="FR82:FR113" si="184">BY82</f>
        <v>0</v>
      </c>
      <c r="FS82" s="134">
        <v>65</v>
      </c>
      <c r="FU82" s="136">
        <f t="shared" ref="FU82:FU113" si="185">CB82</f>
        <v>0</v>
      </c>
      <c r="FV82" s="134">
        <v>65</v>
      </c>
      <c r="FX82" s="136">
        <f t="shared" ref="FX82:FX113" si="186">CE82</f>
        <v>0</v>
      </c>
      <c r="FY82" s="134">
        <v>65</v>
      </c>
      <c r="GA82" s="136">
        <f t="shared" ref="GA82:GA113" si="187">CH82</f>
        <v>0</v>
      </c>
      <c r="GB82" s="134">
        <v>65</v>
      </c>
      <c r="GD82" s="136">
        <f t="shared" ref="GD82:GD113" si="188">CK82</f>
        <v>0</v>
      </c>
      <c r="GE82" s="134">
        <v>65</v>
      </c>
      <c r="GG82" s="136">
        <f t="shared" ref="GG82:GG113" si="189">CN82</f>
        <v>0</v>
      </c>
      <c r="GH82" s="134">
        <v>65</v>
      </c>
      <c r="GJ82" s="136">
        <f t="shared" ref="GJ82:GJ113" si="190">CQ82</f>
        <v>0</v>
      </c>
      <c r="GK82" s="134">
        <v>65</v>
      </c>
      <c r="GM82" s="136">
        <f t="shared" ref="GM82:GM113" si="191">CT82</f>
        <v>0</v>
      </c>
      <c r="GN82" s="134">
        <v>65</v>
      </c>
    </row>
    <row r="83" spans="1:207" x14ac:dyDescent="0.25">
      <c r="A83" s="99">
        <f t="shared" ref="A83:A137" si="192">SUM(D83:E83,G83:H83,J83:K83,M83:N83,P83:Q83,S83:T83,V83:W83,Y83:Z83,AB83:AC83,AE83:AF83,AH83:AI83,AK83:AL83,AN83:AO83,AQ83:AR83,AT83:AU83,AW83:AX83,AZ83:BA83,BC83:BD83,BF83:BG83,BI83:BJ83,BL83:BM83,BO83:BP83,BR83:BS83,BU83:BV83,BX83:BY83,CA83:CB83,CD83:CE83,CG83:CH83,CJ83:CK83,CM83:CN83,CP83:CQ83,CS83:CT83)</f>
        <v>0</v>
      </c>
      <c r="B83" s="99">
        <f t="shared" ref="B83:B137" si="193">SUM(D83,G83,J83,M83,P83,S83,V83,Y83,AB83,AE83,AH83,AK83,AN83,AQ83,AT83,AW83,AZ83,BC83,BF83,BI83,BL83,BO83,BR83,BU83,BX83,CA83,CD83,CG83,CJ83,CM83,CP83,CS83)</f>
        <v>0</v>
      </c>
      <c r="C83" s="53">
        <v>66</v>
      </c>
      <c r="D83" s="54">
        <f t="shared" si="35"/>
        <v>0</v>
      </c>
      <c r="E83" s="3">
        <f t="shared" si="127"/>
        <v>0</v>
      </c>
      <c r="F83" s="3"/>
      <c r="G83" s="55">
        <f t="shared" si="36"/>
        <v>0</v>
      </c>
      <c r="H83" s="56">
        <f t="shared" ref="H83:H137" si="194">IF((H82-G83)&lt;=0.0001,0,(H82-G83)*(1+(H$15/12)))</f>
        <v>0</v>
      </c>
      <c r="I83" s="3">
        <f t="shared" si="95"/>
        <v>40</v>
      </c>
      <c r="J83" s="3">
        <f t="shared" si="37"/>
        <v>0</v>
      </c>
      <c r="K83" s="3">
        <f t="shared" si="38"/>
        <v>0</v>
      </c>
      <c r="L83" s="3">
        <f t="shared" si="96"/>
        <v>25</v>
      </c>
      <c r="M83" s="55">
        <f t="shared" si="39"/>
        <v>0</v>
      </c>
      <c r="N83" s="56">
        <f t="shared" si="40"/>
        <v>0</v>
      </c>
      <c r="O83" s="3">
        <f t="shared" si="97"/>
        <v>0</v>
      </c>
      <c r="P83" s="3">
        <f t="shared" si="41"/>
        <v>0</v>
      </c>
      <c r="Q83" s="3">
        <f t="shared" si="42"/>
        <v>0</v>
      </c>
      <c r="R83" s="3">
        <f t="shared" si="98"/>
        <v>0</v>
      </c>
      <c r="S83" s="55">
        <f t="shared" si="43"/>
        <v>0</v>
      </c>
      <c r="T83" s="56">
        <f t="shared" si="99"/>
        <v>0</v>
      </c>
      <c r="U83" s="3">
        <f t="shared" si="100"/>
        <v>0</v>
      </c>
      <c r="V83" s="3">
        <f t="shared" si="44"/>
        <v>0</v>
      </c>
      <c r="W83" s="3">
        <f t="shared" si="45"/>
        <v>0</v>
      </c>
      <c r="X83" s="3">
        <f t="shared" si="101"/>
        <v>0</v>
      </c>
      <c r="Y83" s="55">
        <f t="shared" si="46"/>
        <v>0</v>
      </c>
      <c r="Z83" s="56">
        <f t="shared" si="47"/>
        <v>0</v>
      </c>
      <c r="AA83" s="3">
        <f t="shared" si="102"/>
        <v>0</v>
      </c>
      <c r="AC83" s="82">
        <f t="shared" si="48"/>
        <v>0</v>
      </c>
      <c r="AD83" s="82">
        <f t="shared" si="103"/>
        <v>0</v>
      </c>
      <c r="AE83" s="196">
        <f t="shared" si="49"/>
        <v>0</v>
      </c>
      <c r="AF83" s="188">
        <f t="shared" si="50"/>
        <v>0</v>
      </c>
      <c r="AG83" s="82">
        <f t="shared" si="104"/>
        <v>0</v>
      </c>
      <c r="AH83" s="82">
        <f t="shared" si="51"/>
        <v>0</v>
      </c>
      <c r="AI83" s="82">
        <f t="shared" si="52"/>
        <v>0</v>
      </c>
      <c r="AJ83" s="82">
        <f t="shared" si="105"/>
        <v>0</v>
      </c>
      <c r="AK83" s="196">
        <f t="shared" si="53"/>
        <v>0</v>
      </c>
      <c r="AL83" s="188">
        <f t="shared" si="54"/>
        <v>0</v>
      </c>
      <c r="AM83" s="82">
        <f t="shared" si="106"/>
        <v>0</v>
      </c>
      <c r="AN83" s="82">
        <f t="shared" si="55"/>
        <v>0</v>
      </c>
      <c r="AO83" s="82">
        <f t="shared" si="56"/>
        <v>0</v>
      </c>
      <c r="AP83" s="82">
        <f t="shared" si="107"/>
        <v>0</v>
      </c>
      <c r="AQ83" s="196">
        <f t="shared" si="57"/>
        <v>0</v>
      </c>
      <c r="AR83" s="188">
        <f t="shared" si="58"/>
        <v>0</v>
      </c>
      <c r="AS83" s="82">
        <f t="shared" si="108"/>
        <v>0</v>
      </c>
      <c r="AT83" s="82">
        <f t="shared" si="59"/>
        <v>0</v>
      </c>
      <c r="AU83" s="82">
        <f t="shared" si="60"/>
        <v>0</v>
      </c>
      <c r="AV83" s="82">
        <f t="shared" si="109"/>
        <v>0</v>
      </c>
      <c r="AW83" s="196">
        <f t="shared" si="61"/>
        <v>0</v>
      </c>
      <c r="AX83" s="188">
        <f t="shared" si="62"/>
        <v>0</v>
      </c>
      <c r="AY83" s="82">
        <f t="shared" si="110"/>
        <v>0</v>
      </c>
      <c r="AZ83" s="196">
        <f t="shared" si="63"/>
        <v>0</v>
      </c>
      <c r="BA83" s="188">
        <f t="shared" si="64"/>
        <v>0</v>
      </c>
      <c r="BB83" s="188">
        <f t="shared" si="111"/>
        <v>0</v>
      </c>
      <c r="BC83" s="196">
        <f t="shared" si="65"/>
        <v>0</v>
      </c>
      <c r="BD83" s="188">
        <f t="shared" si="66"/>
        <v>0</v>
      </c>
      <c r="BE83" s="188">
        <f t="shared" si="112"/>
        <v>0</v>
      </c>
      <c r="BF83" s="196">
        <f t="shared" si="67"/>
        <v>0</v>
      </c>
      <c r="BG83" s="188">
        <f t="shared" si="68"/>
        <v>0</v>
      </c>
      <c r="BH83" s="188">
        <f t="shared" si="113"/>
        <v>0</v>
      </c>
      <c r="BI83" s="196">
        <f t="shared" si="69"/>
        <v>0</v>
      </c>
      <c r="BJ83" s="188">
        <f t="shared" si="70"/>
        <v>0</v>
      </c>
      <c r="BK83" s="188">
        <f t="shared" si="114"/>
        <v>0</v>
      </c>
      <c r="BL83" s="196">
        <f t="shared" si="71"/>
        <v>0</v>
      </c>
      <c r="BM83" s="188">
        <f t="shared" si="72"/>
        <v>0</v>
      </c>
      <c r="BN83" s="188">
        <f t="shared" si="115"/>
        <v>0</v>
      </c>
      <c r="BO83" s="196">
        <f t="shared" si="73"/>
        <v>0</v>
      </c>
      <c r="BP83" s="188">
        <f t="shared" si="74"/>
        <v>0</v>
      </c>
      <c r="BQ83" s="188">
        <f t="shared" si="116"/>
        <v>0</v>
      </c>
      <c r="BR83" s="196">
        <f t="shared" si="75"/>
        <v>0</v>
      </c>
      <c r="BS83" s="188">
        <f t="shared" si="76"/>
        <v>0</v>
      </c>
      <c r="BT83" s="188">
        <f t="shared" si="117"/>
        <v>0</v>
      </c>
      <c r="BU83" s="196">
        <f t="shared" si="77"/>
        <v>0</v>
      </c>
      <c r="BV83" s="188">
        <f t="shared" si="78"/>
        <v>0</v>
      </c>
      <c r="BW83" s="188">
        <f t="shared" si="118"/>
        <v>0</v>
      </c>
      <c r="BX83" s="196">
        <f t="shared" si="79"/>
        <v>0</v>
      </c>
      <c r="BY83" s="188">
        <f t="shared" si="80"/>
        <v>0</v>
      </c>
      <c r="BZ83" s="188">
        <f t="shared" si="119"/>
        <v>0</v>
      </c>
      <c r="CA83" s="196">
        <f t="shared" si="81"/>
        <v>0</v>
      </c>
      <c r="CB83" s="188">
        <f t="shared" si="82"/>
        <v>0</v>
      </c>
      <c r="CC83" s="188">
        <f t="shared" si="120"/>
        <v>0</v>
      </c>
      <c r="CD83" s="196">
        <f t="shared" si="83"/>
        <v>0</v>
      </c>
      <c r="CE83" s="188">
        <f t="shared" si="84"/>
        <v>0</v>
      </c>
      <c r="CF83" s="188">
        <f t="shared" si="121"/>
        <v>0</v>
      </c>
      <c r="CG83" s="196">
        <f t="shared" si="85"/>
        <v>0</v>
      </c>
      <c r="CH83" s="188">
        <f t="shared" si="86"/>
        <v>0</v>
      </c>
      <c r="CI83" s="188">
        <f t="shared" si="122"/>
        <v>0</v>
      </c>
      <c r="CJ83" s="196">
        <f t="shared" si="87"/>
        <v>0</v>
      </c>
      <c r="CK83" s="188">
        <f t="shared" si="88"/>
        <v>0</v>
      </c>
      <c r="CL83" s="188">
        <f t="shared" si="123"/>
        <v>0</v>
      </c>
      <c r="CM83" s="196">
        <f t="shared" si="89"/>
        <v>0</v>
      </c>
      <c r="CN83" s="188">
        <f t="shared" si="90"/>
        <v>0</v>
      </c>
      <c r="CO83" s="188">
        <f t="shared" si="124"/>
        <v>0</v>
      </c>
      <c r="CP83" s="196">
        <f t="shared" si="91"/>
        <v>0</v>
      </c>
      <c r="CQ83" s="188">
        <f t="shared" si="92"/>
        <v>0</v>
      </c>
      <c r="CR83" s="188">
        <f t="shared" si="125"/>
        <v>0</v>
      </c>
      <c r="CS83" s="196">
        <f t="shared" si="93"/>
        <v>0</v>
      </c>
      <c r="CT83" s="188">
        <f t="shared" si="94"/>
        <v>0</v>
      </c>
      <c r="CU83" s="188">
        <f t="shared" si="126"/>
        <v>0</v>
      </c>
      <c r="CW83" s="80"/>
      <c r="CX83" s="136">
        <f t="shared" si="160"/>
        <v>0</v>
      </c>
      <c r="CY83" s="134">
        <v>66</v>
      </c>
      <c r="DA83" s="136">
        <f t="shared" si="161"/>
        <v>0</v>
      </c>
      <c r="DB83" s="134">
        <v>66</v>
      </c>
      <c r="DD83" s="136">
        <f t="shared" si="162"/>
        <v>0</v>
      </c>
      <c r="DE83" s="134">
        <v>66</v>
      </c>
      <c r="DG83" s="136">
        <f t="shared" si="163"/>
        <v>0</v>
      </c>
      <c r="DH83" s="134">
        <v>66</v>
      </c>
      <c r="DJ83" s="136">
        <f t="shared" si="164"/>
        <v>0</v>
      </c>
      <c r="DK83" s="134">
        <v>66</v>
      </c>
      <c r="DM83" s="136">
        <f t="shared" si="165"/>
        <v>0</v>
      </c>
      <c r="DN83" s="134">
        <v>66</v>
      </c>
      <c r="DP83" s="136">
        <f t="shared" si="166"/>
        <v>0</v>
      </c>
      <c r="DQ83" s="134">
        <v>66</v>
      </c>
      <c r="DS83" s="136">
        <f t="shared" si="167"/>
        <v>0</v>
      </c>
      <c r="DT83" s="134">
        <v>66</v>
      </c>
      <c r="DV83" s="136">
        <f t="shared" si="168"/>
        <v>0</v>
      </c>
      <c r="DW83" s="134">
        <v>66</v>
      </c>
      <c r="DY83" s="136">
        <f t="shared" si="169"/>
        <v>0</v>
      </c>
      <c r="DZ83" s="134">
        <v>66</v>
      </c>
      <c r="EB83" s="136">
        <f t="shared" si="170"/>
        <v>0</v>
      </c>
      <c r="EC83" s="134">
        <v>66</v>
      </c>
      <c r="EE83" s="136">
        <f t="shared" si="171"/>
        <v>0</v>
      </c>
      <c r="EF83" s="134">
        <v>66</v>
      </c>
      <c r="EH83" s="136">
        <f t="shared" si="172"/>
        <v>0</v>
      </c>
      <c r="EI83" s="134">
        <v>66</v>
      </c>
      <c r="EK83" s="136">
        <f t="shared" si="173"/>
        <v>0</v>
      </c>
      <c r="EL83" s="134">
        <v>66</v>
      </c>
      <c r="EN83" s="136">
        <f t="shared" si="174"/>
        <v>0</v>
      </c>
      <c r="EO83" s="134">
        <v>66</v>
      </c>
      <c r="EQ83" s="136">
        <f t="shared" si="175"/>
        <v>0</v>
      </c>
      <c r="ER83" s="134">
        <v>66</v>
      </c>
      <c r="ET83" s="136">
        <f t="shared" si="176"/>
        <v>0</v>
      </c>
      <c r="EU83" s="134">
        <v>66</v>
      </c>
      <c r="EW83" s="136">
        <f t="shared" si="177"/>
        <v>0</v>
      </c>
      <c r="EX83" s="134">
        <v>66</v>
      </c>
      <c r="EZ83" s="136">
        <f t="shared" si="178"/>
        <v>0</v>
      </c>
      <c r="FA83" s="134">
        <v>66</v>
      </c>
      <c r="FC83" s="136">
        <f t="shared" si="179"/>
        <v>0</v>
      </c>
      <c r="FD83" s="134">
        <v>66</v>
      </c>
      <c r="FF83" s="136">
        <f t="shared" si="180"/>
        <v>0</v>
      </c>
      <c r="FG83" s="134">
        <v>66</v>
      </c>
      <c r="FI83" s="136">
        <f t="shared" si="181"/>
        <v>0</v>
      </c>
      <c r="FJ83" s="134">
        <v>66</v>
      </c>
      <c r="FL83" s="136">
        <f t="shared" si="182"/>
        <v>0</v>
      </c>
      <c r="FM83" s="134">
        <v>66</v>
      </c>
      <c r="FO83" s="136">
        <f t="shared" si="183"/>
        <v>0</v>
      </c>
      <c r="FP83" s="134">
        <v>66</v>
      </c>
      <c r="FR83" s="136">
        <f t="shared" si="184"/>
        <v>0</v>
      </c>
      <c r="FS83" s="134">
        <v>66</v>
      </c>
      <c r="FU83" s="136">
        <f t="shared" si="185"/>
        <v>0</v>
      </c>
      <c r="FV83" s="134">
        <v>66</v>
      </c>
      <c r="FX83" s="136">
        <f t="shared" si="186"/>
        <v>0</v>
      </c>
      <c r="FY83" s="134">
        <v>66</v>
      </c>
      <c r="GA83" s="136">
        <f t="shared" si="187"/>
        <v>0</v>
      </c>
      <c r="GB83" s="134">
        <v>66</v>
      </c>
      <c r="GD83" s="136">
        <f t="shared" si="188"/>
        <v>0</v>
      </c>
      <c r="GE83" s="134">
        <v>66</v>
      </c>
      <c r="GG83" s="136">
        <f t="shared" si="189"/>
        <v>0</v>
      </c>
      <c r="GH83" s="134">
        <v>66</v>
      </c>
      <c r="GJ83" s="136">
        <f t="shared" si="190"/>
        <v>0</v>
      </c>
      <c r="GK83" s="134">
        <v>66</v>
      </c>
      <c r="GM83" s="136">
        <f t="shared" si="191"/>
        <v>0</v>
      </c>
      <c r="GN83" s="134">
        <v>66</v>
      </c>
    </row>
    <row r="84" spans="1:207" x14ac:dyDescent="0.25">
      <c r="A84" s="99">
        <f t="shared" si="192"/>
        <v>0</v>
      </c>
      <c r="B84" s="99">
        <f t="shared" si="193"/>
        <v>0</v>
      </c>
      <c r="C84" s="53">
        <v>67</v>
      </c>
      <c r="D84" s="54">
        <f t="shared" ref="D84:D137" si="195">IF((E83-$N$3-$E$14-SUM(I84,L84,O84,R84,U84,X84,AA84))&lt;=0,($N$3+(E83-$N$3)),($N$3+$E$14+SUM(I84,L84,O84,R84,U84,X84,AA84)))</f>
        <v>0</v>
      </c>
      <c r="E84" s="3">
        <f t="shared" si="127"/>
        <v>0</v>
      </c>
      <c r="F84" s="3"/>
      <c r="G84" s="55">
        <f t="shared" ref="G84:G137" si="196">IF(AND(((H83-$N$3+D84-H$14-E$14-SUM(L84,O84,R84,U84,X84,AA84))&lt;=0),E84=0),H83,IF(E84=0,$N$3-D84+H$14+E$14+SUM(L84,O84,R84,U84,X84,AA84),H$14))</f>
        <v>0</v>
      </c>
      <c r="H84" s="56">
        <f t="shared" si="194"/>
        <v>0</v>
      </c>
      <c r="I84" s="3">
        <f t="shared" si="95"/>
        <v>40</v>
      </c>
      <c r="J84" s="3">
        <f t="shared" ref="J84:J137" si="197">IF(AND(((K83-$N$3+G84+D84-K$14-H$14-E$14-SUM(O84,R84,U84,X84,AA84))&lt;=0),H84+E84=0),K83,IF(K$14&gt;=K83,K83,IF(AND(H84=0,E84=0),$N$3-G84-D84+K$14+H$14+E$14+SUM(O84,R84,U84,X84,AA84),K$14)))</f>
        <v>0</v>
      </c>
      <c r="K84" s="3">
        <f t="shared" ref="K84:K137" si="198">IF((K83-J84)&lt;=0.0001,0,(K83-J84)*(1+(K$15/12)))</f>
        <v>0</v>
      </c>
      <c r="L84" s="3">
        <f t="shared" si="96"/>
        <v>25</v>
      </c>
      <c r="M84" s="55">
        <f t="shared" ref="M84:M137" si="199">IF(AND(((N83-$N$3+J84+G84+D84-N$14-K$14-H$14-E$14-SUM(R84,U84,X84,AA84))&lt;=0),K84+H84+E84=0),N83,IF(N$14&gt;=N83,N83, IF(AND(K84=0,H84=0,E84=0),$N$3-J84-G84-D84+N$14+K$14+H$14+E$14+SUM(R84,U84,X84,AA84),N$14)))</f>
        <v>0</v>
      </c>
      <c r="N84" s="56">
        <f t="shared" ref="N84:N137" si="200">IF((N83-M84)&lt;=0.0001,0,(N83-M84)*(1+(N$15/12)))</f>
        <v>0</v>
      </c>
      <c r="O84" s="3">
        <f t="shared" si="97"/>
        <v>0</v>
      </c>
      <c r="P84" s="3">
        <f t="shared" ref="P84:P137" si="201">IF(AND(((Q83-$N$3+M84+J84+G84+D84-Q$14-N$14-K$14-H$14-E$14-SUM(U84,X84,AA84))&lt;=0),N84+K84+H84+E84=0),Q83,IF(Q$14&gt;=Q83,Q83,IF(AND(N84=0,K84=0,H84=0,E84=0),$N$3-M84-J84-G84-D84+Q$14+N$14+K$14+H$14+E$14+SUM(U84,X84,AA84),Q$14)))</f>
        <v>0</v>
      </c>
      <c r="Q84" s="3">
        <f t="shared" ref="Q84:Q137" si="202">IF((Q83-P84)&lt;=0.0001,0,(Q83-P84)*(1+(Q$15/12)))</f>
        <v>0</v>
      </c>
      <c r="R84" s="3">
        <f t="shared" si="98"/>
        <v>0</v>
      </c>
      <c r="S84" s="55">
        <f t="shared" ref="S84:S137" si="203">IF(AND(((T83-$N$3+P84+M84+J84+G84+D84-T$14-Q$14-N$14-K$14-H$14-E$14-SUM(X84,AA84))&lt;=0),Q84+N84+K84+H84+E84=0),T83,IF(T$14&gt;=T83,T83,IF(AND(Q84=0,N84=0,K84=0,H84=0),$N$3-P84-M84-J84-G84-D84+T$14+Q$14+N$14+K$14+H$14+E$14+SUM(X84,AA84),T$14)))</f>
        <v>0</v>
      </c>
      <c r="T84" s="56">
        <f t="shared" si="99"/>
        <v>0</v>
      </c>
      <c r="U84" s="3">
        <f t="shared" si="100"/>
        <v>0</v>
      </c>
      <c r="V84" s="3">
        <f t="shared" ref="V84:V137" si="204">IF(AND(((W83-$N$3+S84+P84+M84+J84+G84+D84-W$14-T$14-Q$14-N$14-K$14-H$14-E$14-SUM(AA84))&lt;=0),T84+Q84+N84+K84+H84+E84=0),W83,IF(W$14&gt;=W83,W83,IF(AND(T84=0,Q84=0,N84=0,K84=0,H84=0,E84=0),$N$3-S84-P84-M84-J84-G84-D84+W$14+T$14+Q$14+N$14+K$14+H$14+E$14+SUM(AA84),W$14)))</f>
        <v>0</v>
      </c>
      <c r="W84" s="3">
        <f t="shared" ref="W84:W137" si="205">IF((W83-V84)&lt;=0.0001,0,(W83-V84)*(1+(W$15/12)))</f>
        <v>0</v>
      </c>
      <c r="X84" s="3">
        <f t="shared" si="101"/>
        <v>0</v>
      </c>
      <c r="Y84" s="55">
        <f t="shared" ref="Y84:Y137" si="206">IF(AND(((Z83-$N$3+V84+S84+P84+M84+J84+G84+D84-Z$14-W$14-T$14-Q$14-N$14-K$14-H$14-E$14)&lt;=0),W84+T84+Q84+N84+K84+H84+E84=0),Z83,IF(Z$14&gt;=Z83,Z83,IF(AND(W84=0,T84=0,Q84=0,N84=0,K84=0,H84=0,E84=0),$N$3-V84-S84-P84-M84-J84-G84-D84+Z$14+W$14+T$14+Q$14+N$14+K$14+H$14+E$14,Z$14)))</f>
        <v>0</v>
      </c>
      <c r="Z84" s="56">
        <f t="shared" ref="Z84:Z137" si="207">IF((Z83-Y84)&lt;=0.0001,0,(Z83-Y84)*(1+(Z$15/12)))</f>
        <v>0</v>
      </c>
      <c r="AA84" s="3">
        <f t="shared" si="102"/>
        <v>0</v>
      </c>
      <c r="AC84" s="82">
        <f t="shared" ref="AC84:AC137" si="208">IF((AC83-AB84)&lt;=0.0001,0,(AC83-AB84)*(1+(AC$15/12)))</f>
        <v>0</v>
      </c>
      <c r="AD84" s="82">
        <f t="shared" si="103"/>
        <v>0</v>
      </c>
      <c r="AE84" s="196">
        <f t="shared" ref="AE84:AE137" si="209">IF(AND(((AF83-$N$3+AB84+Y84+V84+S84+P84+M84+J84+G84+D84-AF$14-AC$14-Z$14-W$14-T$14-Q$14-N$14-K$14-H$14-E$14-SUM(AJ84,AM84,AP84,AS84,AV84,AY84,BB84,BE84,BH84,BK84,BN84,BQ84,BT84,BW84,BZ84,CC84,CF84,CI84,CL84,CO84,CR84,CU84))&lt;=0),AC84+Z84+W84+T84+Q84+N84+K84+H84+E84=0),AF83,IF(AF$14&gt;=AF83,AF83,IF(AND(AC84=0,Z84=0,W84=0,T84=0,Q84=0,N84=0,K84=0,H84=0,E84=0),$N$3-AB84-Y84-V84-S84-P84-M84-J84-G84-D84+AF$14+AC$14+Z$14+W$14+T$14+Q$14+N$14+K$14+H$14+E$14+SUM(AJ84,AM84,AP84,AS84,AV84,AY84,BB84,BE84,BH84,BK84,BN84,BQ84,BT84,BW84,BZ84,CC84,CF84,CI84,CL84,CO84,CR84,CU84),AF$14)))</f>
        <v>0</v>
      </c>
      <c r="AF84" s="188">
        <f t="shared" ref="AF84:AF137" si="210">IF((AF83-AE84)&lt;=0.0001,0,(AF83-AE84)*(1+(AF$15/12)))</f>
        <v>0</v>
      </c>
      <c r="AG84" s="82">
        <f t="shared" si="104"/>
        <v>0</v>
      </c>
      <c r="AH84" s="82">
        <f t="shared" ref="AH84:AH137" si="211">IF(AND(((AI83-$N$3+AE84+AB84+Y84+V84+S84+P84+M84+J84+G84+D84-AI$14-AF$14-AC$14-Z$14-W$14-T$14-Q$14-N$14-K$14-H$14-E$14-SUM(AM84,AP84,AS84,AV84,AY84,BB84,BE84,BH84,BK84,BN84,BQ84,BT84,BW84,BZ84,CC84,CF84,CI84,CL84,CO84,CR84,CU84))&lt;=0),AF84+AC84+Z84+W84+T84+Q84+N84+K84+H84+E84=0),AI83,IF(AI$14&gt;=AI83,AI83,IF(AND(AF84=0,AC84=0,Z84=0,W84=0,T84=0,Q84=0,N84=0,K84=0,H84=0,E84=0),$N$3-AE84-AB84-Y84-V84-S84-P84-M84-J84-G84-D84+AI$14+AF$14+AC$14+Z$14+W$14+T$14+Q$14+N$14+K$14+H$14+E$14+SUM(AM84,AP84,AS84,AV84,AY84,BB84,BE84,BH84,BK84,BN84,BQ84,BT84,BW84,BZ84,CC84,CF84,CI84,CL84,CO84,CR84,CU84),AI$14)))</f>
        <v>0</v>
      </c>
      <c r="AI84" s="82">
        <f t="shared" ref="AI84:AI137" si="212">IF((AI83-AH84)&lt;=0.0001,0,(AI83-AH84)*(1+(AI$15/12)))</f>
        <v>0</v>
      </c>
      <c r="AJ84" s="82">
        <f t="shared" si="105"/>
        <v>0</v>
      </c>
      <c r="AK84" s="196">
        <f t="shared" ref="AK84:AK137" si="213">IF(AND(((AL83-$N$3+AH84+AE84+AB84+Y84+V84+S84+P84+M84+J84+G84+D84-AL$14-AI$14-AF$14-AC$14-Z$14-W$14-T$14-Q$14-N$14-K$14-H$14-E$14-SUM(AP84,AS84,AV84,AY84,BB84,BE84,BH84,BK84,BN84,BQ84,BT84,BW84,BZ84,CC84,CF84,CI84,CL84,CO84,CR84,CU84))&lt;=0),AI84+AF84+AC84+Z84+W84+T84+Q84+N84+K84+H84+E84=0),AL83,IF(AL$14&gt;=AL83,AL83,IF(AND(AI84=0,AF84=0,AC84=0,Z84=0,W84=0,T84=0,Q84=0,N84=0,K84=0,H84=0,E84=0),$N$3-AH84-AE84-AB84-Y84-V84-S84-P84-M84-J84-G84-D84+AL$14+AI$14+AF$14+AC$14+Z$14+W$14+T$14+Q$14+N$14+K$14+H$14+E$14+SUM(AP84,AS84,AV84,AY84,BB84,BE84,BH84,BK84,BN84,BQ84,BT84,BW84,BZ84,CC84,CF84,CI84,CL84,CO84,CR84,CU84),AL$14)))</f>
        <v>0</v>
      </c>
      <c r="AL84" s="188">
        <f t="shared" ref="AL84:AL137" si="214">IF((AL83-AK84)&lt;=0.0001,0,(AL83-AK84)*(1+(AL$15/12)))</f>
        <v>0</v>
      </c>
      <c r="AM84" s="82">
        <f t="shared" si="106"/>
        <v>0</v>
      </c>
      <c r="AN84" s="82">
        <f t="shared" ref="AN84:AN137" si="215">IF(AND(((AO83-$N$3+AK84+AH84+AE84+AB84+Y84+V84+S84+P84+M84+J84+G84+D84-AO$14-AL$14-AI$14-AF$14-AC$14-Z$14-W$14-T$14-Q$14-N$14-K$14-H$14-E$14-SUM(AS84,AV84,AY84,BB84,BE84,BH84,BK84,BN84,BQ84,BT84,BW84,BZ84,CC84,CF84,CI84,CL84,CO84,CR84,CU84))&lt;=0),AL84+AI84+AF84+AC84+Z84+W84+T84+Q84+N84+K84+H84+E84=0),AO83,IF(AO$14&gt;=AO83,AO83,IF(AND(AL84=0,AI84=0,AF84=0,AC84=0,Z84=0,W84=0,T84=0,Q84=0,N84=0,K84=0,H84=0,E84=0),$N$3-AK84-AH84-AE84-AB84-Y84-V84-S84-P84-M84-J84-G84-D84+AO$14+AL$14+AI$14+AF$14+AC$14+Z$14+W$14+T$14+Q$14+N$14+K$14+H$14+E$14+SUM(AS84,AV84,AY84,BB84,BE84,BH84,BK84,BN84,BQ84,BT84,BW84,BZ84,CC84,CF84,CI84,CL84,CO84,CR84,CU84),AO$14)))</f>
        <v>0</v>
      </c>
      <c r="AO84" s="82">
        <f t="shared" ref="AO84:AO137" si="216">IF((AO83-AN84)&lt;=0.0001,0,(AO83-AN84)*(1+(AO$15/12)))</f>
        <v>0</v>
      </c>
      <c r="AP84" s="82">
        <f t="shared" si="107"/>
        <v>0</v>
      </c>
      <c r="AQ84" s="196">
        <f t="shared" ref="AQ84:AQ137" si="217">IF(AND(((AR83-$N$3+AN84+AK84+AH84+AE84+AB84+Y84+V84+S84+P84+M84+J84+G84+D84-AR$14-AO$14-AL$14-AI$14-AF$14-AC$14-Z$14-W$14-T$14-Q$14-N$14-K$14-H$14-E$14-SUM(AV84,AY84,BB84,BE84,BH84,BK84,BN84,BQ84,BT84,BW84,BZ84,CC84,CF84,CI84,CL84,CO84,CR84,CU84))&lt;=0),AO84+AL84+AI84+AF84+AC84+Z84+W84+T84+Q84+N84+K84+H84+E84=0),AR83,IF(AR$14&gt;=AR83,AR83,IF(AND(AO84=0,AL84=0,AI84=0,AF84=0,AC84=0,Z84=0,W84=0,T84=0,Q84=0,N84=0,K84=0,H84=0,E84=0),$N$3-AN84-AK84-AH84-AE84-AB84-Y84-V84-S84-P84-M84-J84-G84-D84+AR$14+AO$14+AL$14+AI$14+AF$14+AC$14+Z$14+W$14+T$14+Q$14+N$14+K$14+H$14+E$14+SUM(AV84,AY84,BB84,BE84,BH84,BK84,BN84,BQ84,BT84,BW84,BZ84,CC84,CF84,CI84,CL84,CO84,CR84,CU84),AR$14)))</f>
        <v>0</v>
      </c>
      <c r="AR84" s="188">
        <f t="shared" ref="AR84:AR137" si="218">IF((AR83-AQ84)&lt;=0.0001,0,(AR83-AQ84)*(1+(AR$15/12)))</f>
        <v>0</v>
      </c>
      <c r="AS84" s="82">
        <f t="shared" si="108"/>
        <v>0</v>
      </c>
      <c r="AT84" s="82">
        <f t="shared" ref="AT84:AT137" si="219">IF(AND(((AU83-$N$3+AQ84+AN84+AK84+AH84+AE84+AB84+Y84+V84+S84+P84+M84+J84+G84+D84-AU$14-AR$14-AO$14-AL$14-AI$14-AF$14-AC$14-Z$14-W$14-T$14-Q$14-N$14-K$14-H$14-E$14-SUM(AY84,BB84,BE84,BH84,BK84,BN84,BQ84,BT84,BW84,BZ84,CC84,CF84,CI84,CL84,CO84,CR84,CU84))&lt;=0),AR84+AO84+AL84+AI84+AF84+AC84+Z84+W84+T84+Q84+N84+K84+H84+E84=0),AU83,IF(AU$14&gt;=AU83,AU83,IF(AND(AR84=0,AO84=0,AL84=0,AI84=0,AF84=0,AC84=0,Z84=0,W84=0,T84=0,Q84=0,N84=0,K84=0,H84=0,E84=0),$N$3-AQ84-AN84-AK84-AH84-AE84-AB84-Y84-V84-S84-P84-M84-J84-G84-D84+AU$14+AR$14+AO$14+AL$14+AI$14+AF$14+AC$14+Z$14+W$14+T$14+Q$14+N$14+K$14+H$14+E$14+SUM(AY84,BB84,BE84,BH84,BK84,BN84,BQ84,BT84,BW84,BZ84,CC84,CF84,CI84,CL84,CO84,CR84,CU84),AU$14)))</f>
        <v>0</v>
      </c>
      <c r="AU84" s="82">
        <f t="shared" ref="AU84:AU137" si="220">IF((AU83-AT84)&lt;=0.0001,0,(AU83-AT84)*(1+(AU$15/12)))</f>
        <v>0</v>
      </c>
      <c r="AV84" s="82">
        <f t="shared" si="109"/>
        <v>0</v>
      </c>
      <c r="AW84" s="196">
        <f t="shared" ref="AW84:AW137" si="221">IF(AND(((AX83-$N$3+AT84+AQ84+AN84+AK84+AH84+AE84+AB84+Y84+V84+S84+P84+M84+J84+G84+D84-AX$14-AU$14-AR$14-AO$14-AL$14-AI$14-AF$14-AC$14-Z$14-W$14-T$14-Q$14-N$14-K$14-H$14-E$14-SUM(BB84,BE84,BH84,BK84,BN84,BQ84,BT84,BW84,BZ84,CC84,CF84,CI84,CL84,CO84,CR84,CU84))&lt;=0),AU84+AR84+AO84+AL84+AI84+AF84+AC84+Z84+W84+T84+Q84+N84+K84+H84+E84=0),AX83,IF(AX$14&gt;=AX83,AX83,IF(AND(AU84=0,AR84=0,AO84=0,AL84=0,AI84=0,AF84=0,AC84=0,Z84=0,W84=0,T84=0,Q84=0,N84=0,K84=0,H84=0,E84=0),$N$3-AT84-AQ84-AN84-AK84-AH84-AE84-AB84-Y84-V84-S84-P84-M84-J84-G84-D84+AX$14+AU$14+AR$14+AO$14+AL$14+AI$14+AF$14+AC$14+Z$14+W$14+T$14+Q$14+N$14+K$14+H$14+E$14+SUM(BB84,BE84,BH84,BK84,BN84,BQ84,BT84,BW84,BZ84,CC84,CF84,CI84,CL84,CO84,CR84,CU84),AX$14)))</f>
        <v>0</v>
      </c>
      <c r="AX84" s="188">
        <f t="shared" ref="AX84:AX137" si="222">IF((AX83-AW84)&lt;=0.0001,0,(AX83-AW84)*(1+(AX$15/12)))</f>
        <v>0</v>
      </c>
      <c r="AY84" s="82">
        <f t="shared" si="110"/>
        <v>0</v>
      </c>
      <c r="AZ84" s="196">
        <f t="shared" ref="AZ84:AZ137" si="223">IF(AND(((BA83-$N$3+AW84+AT84+AQ84+AN84+AK84+AH84+AE84+AB84+Y84+V84+S84+P84+M84+J84+G84+D84-BA$14-AX$14-AU$14-AR$14-AO$14-AL$14-AI$14-AF$14-AC$14-Z$14-W$14-T$14-Q$14-N$14-K$14-H$14-E$14-SUM(BE84,BH84,BK84,BN84,BQ84,BT84,BW84,BZ84,CC84,CF84,CI84,CL84,CO84,CR84,CU84))&lt;=0),AX84+AU84+AR84+AO84+AL84+AI84+AF84+AC84+Z84+W84+T84+Q84+N84+K84+H84+E84=0),BA83,IF(BA$14&gt;=BA83,BA83,IF(AND(AX84=0,AU84=0,AR84=0,AO84=0,AL84=0,AI84=0,AF84=0,AC84=0,Z84=0,W84=0,T84=0,Q84=0,N84=0,K84=0,H84=0,E84=0),$N$3-AW84-AT84-AQ84-AN84-AK84-AH84-AE84-AB84-Y84-V84-S84-P84-M84-J84-G84-D84+BA$14+AX$14+AU$14+AR$14+AO$14+AL$14+AI$14+AF$14+AC$14+Z$14+W$14+T$14+Q$14+N$14+K$14+H$14+E$14+SUM(BE84,BH84,BK84,BN84,BQ84,BT84,BW84,BZ84,CC84,CF84,CI84,CL84,CO84,CR84,CU84),BA$14)))</f>
        <v>0</v>
      </c>
      <c r="BA84" s="188">
        <f t="shared" ref="BA84:BA137" si="224">IF((BA83-AZ84)&lt;=0.0001,0,(BA83-AZ84)*(1+(BA$15/12)))</f>
        <v>0</v>
      </c>
      <c r="BB84" s="188">
        <f t="shared" si="111"/>
        <v>0</v>
      </c>
      <c r="BC84" s="196">
        <f t="shared" ref="BC84:BC137" si="225">IF(AND(((BD83-$N$3+AZ84+AW84+AT84+AQ84+AN84+AK84+AH84+AE84+AB84+Y84+V84+S84+P84+M84+J84+G84+D84-BD$14-BA$14-AX$14-AU$14-AR$14-AO$14-AL$14-AI$14-AF$14-AC$14-Z$14-W$14-T$14-Q$14-N$14-K$14-H$14-E$14-SUM(BH84,BK84,BN84,BQ84,BT84,BW84,BZ84,CC84,CF84,CI84,CL84,CO84,CR84,CU84))&lt;=0),BA84+AX84+AU84+AR84+AO84+AL84+AI84+AF84+AC84+Z84+W84+T84+Q84+N84+K84+H84+E84=0),BD83,IF(BD$14&gt;=BD83,BD83,IF(AND(BA84=0,AX84=0,AU84=0,AR84=0,AO84=0,AL84=0,AI84=0,AF84=0,AC84=0,Z84=0,W84=0,T84=0,Q84=0,N84=0,K84=0,H84=0,E84=0),$N$3-AZ84-AW84-AT84-AQ84-AN84-AK84-AH84-AE84-AB84-Y84-V84-S84-P84-M84-J84-G84-D84+BD$14+BA$14+AX$14+AU$14+AR$14+AO$14+AL$14+AI$14+AF$14+AC$14+Z$14+W$14+T$14+Q$14+N$14+K$14+H$14+E$14+SUM(BH84,BK84,BN84,BQ84,BT84,BW84,BZ84,CC84,CF84,CI84,CL84,CO84,CR84,CU84),BD$14)))</f>
        <v>0</v>
      </c>
      <c r="BD84" s="188">
        <f t="shared" ref="BD84:BD137" si="226">IF((BD83-BC84)&lt;=0.0001,0,(BD83-BC84)*(1+(BD$15/12)))</f>
        <v>0</v>
      </c>
      <c r="BE84" s="188">
        <f t="shared" si="112"/>
        <v>0</v>
      </c>
      <c r="BF84" s="196">
        <f t="shared" ref="BF84:BF137" si="227">IF(AND(((BG83-$N$3+BC84+AZ84+AW84+AT84+AQ84+AN84+AK84+AH84+AE84+AB84+Y84+V84+S84+P84+M84+J84+G84+D84-BG$14-BD$14-BA$14-AX$14-AU$14-AR$14-AO$14-AL$14-AI$14-AF$14-AC$14-Z$14-W$14-T$14-Q$14-N$14-K$14-H$14-E$14-SUM(BK84,BN84,BQ84,BT84,BW84,BZ84,CC84,CF84,CI84,CL84,CO84,CR84,CU84))&lt;=0),BD84+BA84+AX84+AU84+AR84+AO84+AL84+AI84+AF84+AC84+Z84+W84+T84+Q84+N84+K84+H84+E84=0),BG83,IF(BG$14&gt;=BG83,BG83,IF(AND(BD84=0,BA84=0,AX84=0,AU84=0,AR84=0,AO84=0,AL84=0,AI84=0,AF84=0,AC84=0,Z84=0,W84=0,T84=0,Q84=0,N84=0,K84=0,H84=0,E84=0),$N$3-BC84-AZ84-AW84-AT84-AQ84-AN84-AK84-AH84-AE84-AB84-Y84-V84-S84-P84-M84-J84-G84-D84+BG$14+BD$14+BA$14+AX$14+AU$14+AR$14+AO$14+AL$14+AI$14+AF$14+AC$14+Z$14+W$14+T$14+Q$14+N$14+K$14+H$14+E$14+SUM(BK84,BN84,BQ84,BT84,BW84,BZ84,CC84,CF84,CI84,CL84,CO84,CR84,CU84),BG$14)))</f>
        <v>0</v>
      </c>
      <c r="BG84" s="188">
        <f t="shared" ref="BG84:BG137" si="228">IF((BG83-BF84)&lt;=0.0001,0,(BG83-BF84)*(1+(BG$15/12)))</f>
        <v>0</v>
      </c>
      <c r="BH84" s="188">
        <f t="shared" si="113"/>
        <v>0</v>
      </c>
      <c r="BI84" s="196">
        <f t="shared" ref="BI84:BI137" si="229">IF(AND(((BJ83-$N$3+BF84+BC84+AZ84+AW84+AT84+AQ84+AN84+AK84+AH84+AE84+AB84+Y84+V84+S84+P84+M84+J84+G84+D84-BJ$14-BG$14-BD$14-BA$14-AX$14-AU$14-AR$14-AO$14-AL$14-AI$14-AF$14-AC$14-Z$14-W$14-T$14-Q$14-N$14-K$14-H$14-E$14-SUM(BN84,BQ84,BT84,BW84,BZ84,CC84,CF84,CI84,CL84,CO84,CR84,CU84))&lt;=0),BG84+BD84+BA84+AX84+AU84+AR84+AO84+AL84+AI84+AF84+AC84+Z84+W84+T84+Q84+N84+K84+H84+E84=0),BJ83,IF(BJ$14&gt;=BJ83,BJ83,IF(AND(BG84=0,BD84=0,BA84=0,AX84=0,AU84=0,AR84=0,AO84=0,AL84=0,AI84=0,AF84=0,AC84=0,Z84=0,W84=0,T84=0,Q84=0,N84=0,K84=0,H84=0,E84=0),$N$3-BF84-BC84-AZ84-AW84-AT84-AQ84-AN84-AK84-AH84-AE84-AB84-Y84-V84-S84-P84-M84-J84-G84-D84+BJ$14+BG$14+BD$14+BA$14+AX$14+AU$14+AR$14+AO$14+AL$14+AI$14+AF$14+AC$14+Z$14+W$14+T$14+Q$14+N$14+K$14+H$14+E$14+SUM(BN84,BQ84,BT84,BW84,BZ84,CC84,CF84,CI84,CL84,CO84,CR84,CU84),BJ$14)))</f>
        <v>0</v>
      </c>
      <c r="BJ84" s="188">
        <f t="shared" ref="BJ84:BJ137" si="230">IF((BJ83-BI84)&lt;=0.0001,0,(BJ83-BI84)*(1+(BJ$15/12)))</f>
        <v>0</v>
      </c>
      <c r="BK84" s="188">
        <f t="shared" si="114"/>
        <v>0</v>
      </c>
      <c r="BL84" s="196">
        <f t="shared" ref="BL84:BL137" si="231">IF(AND(((BM83-$N$3+BI84+BF84+BC84+AZ84+AW84+AT84+AQ84+AN84+AK84+AH84+AE84+AB84+Y84+V84+S84+P84+M84+J84+G84+D84-BM$14-BJ$14-BG$14-BD$14-BA$14-AX$14-AU$14-AR$14-AO$14-AL$14-AI$14-AF$14-AC$14-Z$14-W$14-T$14-Q$14-N$14-K$14-H$14-E$14-SUM(BQ84,BT84,BW84,BZ84,CC84,CF84,CI84,CL84,CO84,CR84,CU84))&lt;=0),BJ84+BG84+BD84+BA84+AX84+AU84+AR84+AO84+AL84+AI84+AF84+AC84+Z84+W84+T84+Q84+N84+K84+H84+E84=0),BM83,IF(BM$14&gt;=BM83,BM83,IF(AND(BJ84=0,BG84=0,BD84=0,BA84=0,AX84=0,AU84=0,AR84=0,AO84=0,AL84=0,AI84=0,AF84=0,AC84=0,Z84=0,W84=0,T84=0,Q84=0,N84=0,K84=0,H84=0,E84=0),$N$3-BI84-BF84-BC84-AZ84-AW84-AT84-AQ84-AN84-AK84-AH84-AE84-AB84-Y84-V84-S84-P84-M84-J84-G84-D84+BM$14+BJ$14+BG$14+BD$14+BA$14+AX$14+AU$14+AR$14+AO$14+AL$14+AI$14+AF$14+AC$14+Z$14+W$14+T$14+Q$14+N$14+K$14+H$14+E$14+SUM(BQ84,BT84,BW84,BZ84,CC84,CF84,CI84,CL84,CO84,CR84,CU84),BM$14)))</f>
        <v>0</v>
      </c>
      <c r="BM84" s="188">
        <f t="shared" ref="BM84:BM137" si="232">IF((BM83-BL84)&lt;=0.0001,0,(BM83-BL84)*(1+(BM$15/12)))</f>
        <v>0</v>
      </c>
      <c r="BN84" s="188">
        <f t="shared" si="115"/>
        <v>0</v>
      </c>
      <c r="BO84" s="196">
        <f t="shared" ref="BO84:BO137" si="233">IF(AND(((BP83-$N$3+BL84+BI84+BF84+BC84+AZ84+AW84+AT84+AQ84+AN84+AK84+AH84+AE84+AB84+Y84+V84+S84+P84+M84+J84+G84+D84-BP$14-BM$14-BJ$14-BG$14-BD$14-BA$14-AX$14-AU$14-AR$14-AO$14-AL$14-AI$14-AF$14-AC$14-Z$14-W$14-T$14-Q$14-N$14-K$14-H$14-E$14-SUM(BT84,BW84,BZ84,CC84,CF84,CI84,CL84,CO84,CR84,CU84))&lt;=0),BM84+BJ84+BG84+BD84+BA84+AX84+AU84+AR84+AO84+AL84+AI84+AF84+AC84+Z84+W84+T84+Q84+N84+K84+H84+E84=0),BP83,IF(BP$14&gt;=BP83,BP83,IF(AND(BM84=0,BJ84=0,BG84=0,BD84=0,BA84=0,AX84=0,AU84=0,AR84=0,AO84=0,AL84=0,AI84=0,AF84=0,AC84=0,Z84=0,W84=0,T84=0,Q84=0,N84=0,K84=0,H84=0,E84=0),$N$3-BL84-BI84-BF84-BC84-AZ84-AW84-AT84-AQ84-AN84-AK84-AH84-AE84-AB84-Y84-V84-S84-P84-M84-J84-G84-D84+BP$14+BM$14+BJ$14+BG$14+BD$14+BA$14+AX$14+AU$14+AR$14+AO$14+AL$14+AI$14+AF$14+AC$14+Z$14+W$14+T$14+Q$14+N$14+K$14+H$14+E$14+SUM(BT84,BW84,BZ84,CC84,CF84,CI84,CL84,CO84,CR84,CU84),BP$14)))</f>
        <v>0</v>
      </c>
      <c r="BP84" s="188">
        <f t="shared" ref="BP84:BP137" si="234">IF((BP83-BO84)&lt;=0.0001,0,(BP83-BO84)*(1+(BP$15/12)))</f>
        <v>0</v>
      </c>
      <c r="BQ84" s="188">
        <f t="shared" si="116"/>
        <v>0</v>
      </c>
      <c r="BR84" s="196">
        <f t="shared" ref="BR84:BR137" si="235">IF(AND(((BS83-$N$3+BO84+BL84+BI84+BF84+BC84+AZ84+AW84+AT84+AQ84+AN84+AK84+AH84+AE84+AB84+Y84+V84+S84+P84+M84+J84+G84+D84-BS$14-BP$14-BM$14-BJ$14-BG$14-BD$14-BA$14-AX$14-AU$14-AR$14-AO$14-AL$14-AI$14-AF$14-AC$14-Z$14-W$14-T$14-Q$14-N$14-K$14-H$14-E$14-SUM(BW84,BZ84,CC84,CF84,CI84,CL84,CO84,CR84,CU84))&lt;=0),BP84+BM84+BJ84+BG84+BD84+BA84+AX84+AU84+AR84+AO84+AL84+AI84+AF84+AC84+Z84+W84+T84+Q84+N84+K84+H84+E84=0),BS83,IF(BS$14&gt;=BS83,BS83,IF(AND(BP84=0,BM84=0,BJ84=0,BG84=0,BD84=0,BA84=0,AX84=0,AU84=0,AR84=0,AO84=0,AL84=0,AI84=0,AF84=0,AC84=0,Z84=0,W84=0,T84=0,Q84=0,N84=0,K84=0,H84=0,E84=0),$N$3-BO84-BL84-BI84-BF84-BC84-AZ84-AW84-AT84-AQ84-AN84-AK84-AH84-AE84-AB84-Y84-V84-S84-P84-M84-J84-G84-D84+BS$14+BP$14+BM$14+BJ$14+BG$14+BD$14+BA$14+AX$14+AU$14+AR$14+AO$14+AL$14+AI$14+AF$14+AC$14+Z$14+W$14+T$14+Q$14+N$14+K$14+H$14+E$14+SUM(BW84,BZ84,CC84,CF84,CI84,CL84,CO84,CR84,CU84),BS$14)))</f>
        <v>0</v>
      </c>
      <c r="BS84" s="188">
        <f t="shared" ref="BS84:BS137" si="236">IF((BS83-BR84)&lt;=0.0001,0,(BS83-BR84)*(1+(BS$15/12)))</f>
        <v>0</v>
      </c>
      <c r="BT84" s="188">
        <f t="shared" si="117"/>
        <v>0</v>
      </c>
      <c r="BU84" s="196">
        <f t="shared" ref="BU84:BU137" si="237">IF(AND(((BV83-$N$3+BR84+BO84+BL84+BI84+BF84+BC84+AZ84+AW84+AT84+AQ84+AN84+AK84+AH84+AE84+AB84+Y84+V84+S84+P84+M84+J84+G84+D84-BV$14-BS$14-BP$14-BM$14-BJ$14-BG$14-BD$14-BA$14-AX$14-AU$14-AR$14-AO$14-AL$14-AI$14-AF$14-AC$14-Z$14-W$14-T$14-Q$14-N$14-K$14-H$14-E$14-SUM(BZ84,CC84,CF84,CI84,CL84,CO84,CR84,CU84))&lt;=0),BS84+BP84+BM84+BJ84+BG84+BD84+BA84+AX84+AU84+AR84+AO84+AL84+AI84+AF84+AC84+Z84+W84+T84+Q84+N84+K84+H84+E84=0),BV83,IF(BV$14&gt;=BV83,BV83,IF(AND(BS84=0,BP84=0,BM84=0,BJ84=0,BG84=0,BD84=0,BA84=0,AX84=0,AU84=0,AR84=0,AO84=0,AL84=0,AI84=0,AF84=0,AC84=0,Z84=0,W84=0,T84=0,Q84=0,N84=0,K84=0,H84=0,E84=0),$N$3-BR84-BO84-BL84-BI84-BF84-BC84-AZ84-AW84-AT84-AQ84-AN84-AK84-AH84-AE84-AB84-Y84-V84-S84-P84-M84-J84-G84-D84+BV$14+BS$14+BP$14+BM$14+BJ$14+BG$14+BD$14+BA$14+AX$14+AU$14+AR$14+AO$14+AL$14+AI$14+AF$14+AC$14+Z$14+W$14+T$14+Q$14+N$14+K$14+H$14+E$14+SUM(BZ84,CC84,CF84,CI84,CL84,CO84,CR84,CU84),BV$14)))</f>
        <v>0</v>
      </c>
      <c r="BV84" s="188">
        <f t="shared" ref="BV84:BV137" si="238">IF((BV83-BU84)&lt;=0.0001,0,(BV83-BU84)*(1+(BV$15/12)))</f>
        <v>0</v>
      </c>
      <c r="BW84" s="188">
        <f t="shared" si="118"/>
        <v>0</v>
      </c>
      <c r="BX84" s="196">
        <f t="shared" ref="BX84:BX137" si="239">IF(AND(((BY83-$N$3+BU84+BR84+BO84+BL84+BI84+BF84+BC84+AZ84+AW84+AT84+AQ84+AN84+AK84+AH84+AE84+AB84+Y84+V84+S84+P84+M84+J84+G84+D84-BY$14-BV$14-BS$14-BP$14-BM$14-BJ$14-BG$14-BD$14-BA$14-AX$14-AU$14-AR$14-AO$14-AL$14-AI$14-AF$14-AC$14-Z$14-W$14-T$14-Q$14-N$14-K$14-H$14-E$14-SUM(CC84,CF84,CI84,CL84,CO84,CR84,CU84))&lt;=0),BV84+BS84+BP84+BM84+BJ84+BG84+BD84+BA84+AX84+AU84+AR84+AO84+AL84+AI84+AF84+AC84+Z84+W84+T84+Q84+N84+K84+H84+E84=0),BY83,IF(BY$14&gt;=BY83,BY83,IF(AND(BV84=0,BS84=0,BP84=0,BM84=0,BJ84=0,BG84=0,BD84=0,BA84=0,AX84=0,AU84=0,AR84=0,AO84=0,AL84=0,AI84=0,AF84=0,AC84=0,Z84=0,W84=0,T84=0,Q84=0,N84=0,K84=0,H84=0,E84=0),$N$3-BU84-BR84-BO84-BL84-BI84-BF84-BC84-AZ84-AW84-AT84-AQ84-AN84-AK84-AH84-AE84-AB84-Y84-V84-S84-P84-M84-J84-G84-D84+BY$14+BV$14+BS$14+BP$14+BM$14+BJ$14+BG$14+BD$14+BA$14+AX$14+AU$14+AR$14+AO$14+AL$14+AI$14+AF$14+AC$14+Z$14+W$14+T$14+Q$14+N$14+K$14+H$14+E$14+SUM(CC84,CF84,CI84,CL84,CO84,CR84,CU84),BY$14)))</f>
        <v>0</v>
      </c>
      <c r="BY84" s="188">
        <f t="shared" ref="BY84:BY137" si="240">IF((BY83-BX84)&lt;=0.0001,0,(BY83-BX84)*(1+(BY$15/12)))</f>
        <v>0</v>
      </c>
      <c r="BZ84" s="188">
        <f t="shared" si="119"/>
        <v>0</v>
      </c>
      <c r="CA84" s="196">
        <f t="shared" ref="CA84:CA137" si="241">IF(AND(((CB83-$N$3+BX84+BU84+BR84+BO84+BL84+BI84+BF84+BC84+AZ84+AW84+AT84+AQ84+AN84+AK84+AH84+AE84+AB84+Y84+V84+S84+P84+M84+J84+G84+D84-CB$14-BY$14-BV$14-BS$14-BP$14-BM$14-BJ$14-BG$14-BD$14-BA$14-AX$14-AU$14-AR$14-AO$14-AL$14-AI$14-AF$14-AC$14-Z$14-W$14-T$14-Q$14-N$14-K$14-H$14-E$14-SUM(CF84,CI84,CL84,CO84,CR84,CU84))&lt;=0),BY84+BV84+BS84+BP84+BM84+BJ84+BG84+BD84+BA84+AX84+AU84+AR84+AO84+AL84+AI84+AF84+AC84+Z84+W84+T84+Q84+N84+K84+H84+E84=0),CB83,IF(CB$14&gt;=CB83,CB83,IF(AND(BY84=0,BV84=0,BS84=0,BP84=0,BM84=0,BJ84=0,BG84=0,BD84=0,BA84=0,AX84=0,AU84=0,AR84=0,AO84=0,AL84=0,AI84=0,AF84=0,AC84=0,Z84=0,W84=0,T84=0,Q84=0,N84=0,K84=0,H84=0,E84=0),$N$3-BX84-BU84-BR84-BO84-BL84-BI84-BF84-BC84-AZ84-AW84-AT84-AQ84-AN84-AK84-AH84-AE84-AB84-Y84-V84-S84-P84-M84-J84-G84-D84+CB$14+BY$14+BV$14+BS$14+BP$14+BM$14+BJ$14+BG$14+BD$14+BA$14+AX$14+AU$14+AR$14+AO$14+AL$14+AI$14+AF$14+AC$14+Z$14+W$14+T$14+Q$14+N$14+K$14+H$14+E$14+SUM(CF84,CI84,CL84,CO84,CR84,CU84),CB$14)))</f>
        <v>0</v>
      </c>
      <c r="CB84" s="188">
        <f t="shared" ref="CB84:CB137" si="242">IF((CB83-CA84)&lt;=0.0001,0,(CB83-CA84)*(1+(CB$15/12)))</f>
        <v>0</v>
      </c>
      <c r="CC84" s="188">
        <f t="shared" si="120"/>
        <v>0</v>
      </c>
      <c r="CD84" s="196">
        <f t="shared" ref="CD84:CD137" si="243">IF(AND(((CE83-$N$3+CA84+BX84+BU84+BR84+BO84+BL84+BI84+BF84+BC84+AZ84+AW84+AT84+AQ84+AN84+AK84+AH84+AE84+AB84+Y84+V84+S84+P84+M84+J84+G84+D84-CE$14-CB$14-BY$14-BV$14-BS$14-BP$14-BM$14-BJ$14-BG$14-BD$14-BA$14-AX$14-AU$14-AR$14-AO$14-AL$14-AI$14-AF$14-AC$14-Z$14-W$14-T$14-Q$14-N$14-K$14-H$14-E$14-SUM(CI84,CL84,CO84,CR84,CU84))&lt;=0),CB84+BY84+BV84+BS84+BP84+BM84+BJ84+BG84+BD84+BA84+AX84+AU84+AR84+AO84+AL84+AI84+AF84+AC84+Z84+W84+T84+Q84+N84+K84+H84+E84=0),CE83,IF(CE$14&gt;=CE83,CE83,IF(AND(CB84=0,BY84=0,BV84=0,BS84=0,BP84=0,BM84=0,BJ84=0,BG84=0,BD84=0,BA84=0,AX84=0,AU84=0,AR84=0,AO84=0,AL84=0,AI84=0,AF84=0,AC84=0,Z84=0,W84=0,T84=0,Q84=0,N84=0,K84=0,H84=0,E84=0),$N$3-CA84-BX84-BU84-BR84-BO84-BL84-BI84-BF84-BC84-AZ84-AW84-AT84-AQ84-AN84-AK84-AH84-AE84-AB84-Y84-V84-S84-P84-M84-J84-G84-D84+CE$14+CB$14+BY$14+BV$14+BS$14+BP$14+BM$14+BJ$14+BG$14+BD$14+BA$14+AX$14+AU$14+AR$14+AO$14+AL$14+AI$14+AF$14+AC$14+Z$14+W$14+T$14+Q$14+N$14+K$14+H$14+E$14+SUM(CI84,CL84,CO84,CR84,CU84),CE$14)))</f>
        <v>0</v>
      </c>
      <c r="CE84" s="188">
        <f t="shared" ref="CE84:CE137" si="244">IF((CE83-CD84)&lt;=0.0001,0,(CE83-CD84)*(1+(CE$15/12)))</f>
        <v>0</v>
      </c>
      <c r="CF84" s="188">
        <f t="shared" si="121"/>
        <v>0</v>
      </c>
      <c r="CG84" s="196">
        <f t="shared" ref="CG84:CG137" si="245">IF(AND(((CH83-$N$3+CD84+CA84+BX84+BU84+BR84+BO84+BL84+BI84+BF84+BC84+AZ84+AW84+AT84+AQ84+AN84+AK84+AH84+AE84+AB84+Y84+V84+S84+P84+M84+J84+G84+D84-CH$14-CE$14-CB$14-BY$14-BV$14-BS$14-BP$14-BM$14-BJ$14-BG$14-BD$14-BA$14-AX$14-AU$14-AR$14-AO$14-AL$14-AI$14-AF$14-AC$14-Z$14-W$14-T$14-Q$14-N$14-K$14-H$14-E$14-SUM(CL84,CO84,CR84,CU84))&lt;=0),CE84+CB84+BY84+BV84+BS84+BP84+BM84+BJ84+BG84+BD84+BA84+AX84+AU84+AR84+AO84+AL84+AI84+AF84+AC84+Z84+W84+T84+Q84+N84+K84+H84+E84=0),CH83,IF(CH$14&gt;=CH83,CH83,IF(AND(CE84=0,CB84=0,BY84=0,BV84=0,BS84=0,BP84=0,BM84=0,BJ84=0,BG84=0,BD84=0,BA84=0,AX84=0,AU84=0,AR84=0,AO84=0,AL84=0,AI84=0,AF84=0,AC84=0,Z84=0,W84=0,T84=0,Q84=0,N84=0,K84=0,H84=0,E84=0),$N$3-CD84-CA84-BX84-BU84-BR84-BO84-BL84-BI84-BF84-BC84-AZ84-AW84-AT84-AQ84-AN84-AK84-AH84-AE84-AB84-Y84-V84-S84-P84-M84-J84-G84-D84+CH$14+CE$14+CB$14+BY$14+BV$14+BS$14+BP$14+BM$14+BJ$14+BG$14+BD$14+BA$14+AX$14+AU$14+AR$14+AO$14+AL$14+AI$14+AF$14+AC$14+Z$14+W$14+T$14+Q$14+N$14+K$14+H$14+E$14+SUM(CL84,CO84,CR84,CU84),CH$14)))</f>
        <v>0</v>
      </c>
      <c r="CH84" s="188">
        <f t="shared" ref="CH84:CH137" si="246">IF((CH83-CG84)&lt;=0.0001,0,(CH83-CG84)*(1+(CH$15/12)))</f>
        <v>0</v>
      </c>
      <c r="CI84" s="188">
        <f t="shared" si="122"/>
        <v>0</v>
      </c>
      <c r="CJ84" s="196">
        <f t="shared" ref="CJ84:CJ137" si="247">IF(AND(((CK83-$N$3+CG84+CD84+CA84+BX84+BU84+BR84+BO84+BL84+BI84+BF84+BC84+AZ84+AW84+AT84+AQ84+AN84+AK84+AH84+AE84+AB84+Y84+V84+S84+P84+M84+J84+G84+D84-CK$14-CH$14-CE$14-CB$14-BY$14-BV$14-BS$14-BP$14-BM$14-BJ$14-BG$14-BD$14-BA$14-AX$14-AU$14-AR$14-AO$14-AL$14-AI$14-AF$14-AC$14-Z$14-W$14-T$14-Q$14-N$14-K$14-H$14-E$14-SUM(CO84,CR84,CU84))&lt;=0),CH84+CE84+CB84+BY84+BV84+BS84+BP84+BM84+BJ84+BG84+BD84+BA84+AX84+AU84+AR84+AO84+AL84+AI84+AF84+AC84+Z84+W84+T84+Q84+N84+K84+H84+E84=0),CK83,IF(CK$14&gt;=CK83,CK83,IF(AND(CH84=0,CE84=0,CB84=0,BY84=0,BV84=0,BS84=0,BP84=0,BM84=0,BJ84=0,BG84=0,BD84=0,BA84=0,AX84=0,AU84=0,AR84=0,AO84=0,AL84=0,AI84=0,AF84=0,AC84=0,Z84=0,W84=0,T84=0,Q84=0,N84=0,K84=0,H84=0,E84=0),$N$3-CG84-CD84-CA84-BX84-BU84-BR84-BO84-BL84-BI84-BF84-BC84-AZ84-AW84-AT84-AQ84-AN84-AK84-AH84-AE84-AB84-Y84-V84-S84-P84-M84-J84-G84-D84+CK$14+CH$14+CE$14+CB$14+BY$14+BV$14+BS$14+BP$14+BM$14+BJ$14+BG$14+BD$14+BA$14+AX$14+AU$14+AR$14+AO$14+AL$14+AI$14+AF$14+AC$14+Z$14+W$14+T$14+Q$14+N$14+K$14+H$14+E$14+SUM(CO84,CR84,CU84),CK$14)))</f>
        <v>0</v>
      </c>
      <c r="CK84" s="188">
        <f t="shared" ref="CK84:CK137" si="248">IF((CK83-CJ84)&lt;=0.0001,0,(CK83-CJ84)*(1+(CK$15/12)))</f>
        <v>0</v>
      </c>
      <c r="CL84" s="188">
        <f t="shared" si="123"/>
        <v>0</v>
      </c>
      <c r="CM84" s="196">
        <f t="shared" ref="CM84:CM137" si="249">IF(AND(((CN83-$N$3+CJ84+CG84+CD84+CA84+BX84+BU84+BR84+BO84+BL84+BI84+BF84+BC84+AZ84+AW84+AT84+AQ84+AN84+AK84+AH84+AE84+AB84+Y84+V84+S84+P84+M84+J84+G84+D84-CN$14-CK$14-CH$14-CE$14-CB$14-BY$14-BV$14-BS$14-BP$14-BM$14-BJ$14-BG$14-BD$14-BA$14-AX$14-AU$14-AR$14-AO$14-AL$14-AI$14-AF$14-AC$14-Z$14-W$14-T$14-Q$14-N$14-K$14-H$14-E$14-SUM(CR84,CU84))&lt;=0),CK84+CH84+CE84+CB84+BY84+BV84+BS84+BP84+BM84+BJ84+BG84+BD84+BA84+AX84+AU84+AR84+AO84+AL84+AI84+AF84+AC84+Z84+W84+T84+Q84+N84+K84+H84+E84=0),CN83,IF(CN$14&gt;=CN83,CN83,IF(AND(CK84=0,CH84=0,CE84=0,CB84=0,BY84=0,BV84=0,BS84=0,BP84=0,BM84=0,BJ84=0,BG84=0,BD84=0,BA84=0,AX84=0,AU84=0,AR84=0,AO84=0,AL84=0,AI84=0,AF84=0,AC84=0,Z84=0,W84=0,T84=0,Q84=0,N84=0,K84=0,H84=0,E84=0),$N$3-CJ84-CG84-CD84-CA84-BX84-BU84-BR84-BO84-BL84-BI84-BF84-BC84-AZ84-AW84-AT84-AQ84-AN84-AK84-AH84-AE84-AB84-Y84-V84-S84-P84-M84-J84-G84-D84+CN$14+CK$14+CH$14+CE$14+CB$14+BY$14+BV$14+BS$14+BP$14+BM$14+BJ$14+BG$14+BD$14+BA$14+AX$14+AU$14+AR$14+AO$14+AL$14+AI$14+AF$14+AC$14+Z$14+W$14+T$14+Q$14+N$14+K$14+H$14+E$14+SUM(CR84,CU84),CN$14)))</f>
        <v>0</v>
      </c>
      <c r="CN84" s="188">
        <f t="shared" ref="CN84:CN137" si="250">IF((CN83-CM84)&lt;=0.0001,0,(CN83-CM84)*(1+(CN$15/12)))</f>
        <v>0</v>
      </c>
      <c r="CO84" s="188">
        <f t="shared" si="124"/>
        <v>0</v>
      </c>
      <c r="CP84" s="196">
        <f t="shared" ref="CP84:CP137" si="251">IF(AND(((CQ83-$N$3+CM84+CJ84+CG84+CD84+CA84+BX84+BU84+BR84+BO84+BL84+BI84+BF84+BC84+AZ84+AW84+AT84+AQ84+AN84+AK84+AH84+AE84+AB84+Y84+V84+S84+P84+M84+J84+G84+D84-CQ$14-CN$14-CK$14-CH$14-CE$14-CB$14-BY$14-BV$14-BS$14-BP$14-BM$14-BJ$14-BG$14-BD$14-BA$14-AX$14-AU$14-AR$14-AO$14-AL$14-AI$14-AF$14-AC$14-Z$14-W$14-T$14-Q$14-N$14-K$14-H$14-E$14-SUM(CU84))&lt;=0),CN84+CK84+CH84+CE84+CB84+BY84+BV84+BS84+BP84+BM84+BJ84+BG84+BD84+BA84+AX84+AU84+AR84+AO84+AL84+AI84+AF84+AC84+Z84+W84+T84+Q84+N84+K84+H84+E84=0),CQ83,IF(CQ$14&gt;=CQ83,CQ83,IF(AND(CN84=0,CK84=0,CH84=0,CE84=0,CB84=0,BY84=0,BV84=0,BS84=0,BP84=0,BM84=0,BJ84=0,BG84=0,BD84=0,BA84=0,AX84=0,AU84=0,AR84=0,AO84=0,AL84=0,AI84=0,AF84=0,AC84=0,Z84=0,W84=0,T84=0,Q84=0,N84=0,K84=0,H84=0,E84=0),$N$3-CM84-CJ84-CG84-CD84-CA84-BX84-BU84-BR84-BO84-BL84-BI84-BF84-BC84-AZ84-AW84-AT84-AQ84-AN84-AK84-AH84-AE84-AB84-Y84-V84-S84-P84-M84-J84-G84-D84+CQ$14+CN$14+CK$14+CH$14+CE$14+CB$14+BY$14+BV$14+BS$14+BP$14+BM$14+BJ$14+BG$14+BD$14+BA$14+AX$14+AU$14+AR$14+AO$14+AL$14+AI$14+AF$14+AC$14+Z$14+W$14+T$14+Q$14+N$14+K$14+H$14+E$14+SUM(CU84),CQ$14)))</f>
        <v>0</v>
      </c>
      <c r="CQ84" s="188">
        <f t="shared" ref="CQ84:CQ137" si="252">IF((CQ83-CP84)&lt;=0.0001,0,(CQ83-CP84)*(1+(CQ$15/12)))</f>
        <v>0</v>
      </c>
      <c r="CR84" s="188">
        <f t="shared" si="125"/>
        <v>0</v>
      </c>
      <c r="CS84" s="196">
        <f t="shared" ref="CS84:CS137" si="253">IF(AND(((CT83-$N$3+CP84+CM84+CJ84+CG84+CD84+CA84+BX84+BU84+BR84+BO84+BL84+BI84+BF84+BC84+AZ84+AW84+AT84+AQ84+AN84+AK84+AH84+AE84+AB84+Y84+V84+S84+P84+M84+J84+G84+D84-CT$14-CQ$14-CN$14-CK$14-CH$14-CE$14-CB$14-BY$14-BV$14-BS$14-BP$14-BM$14-BJ$14-BG$14-BD$14-BA$14-AX$14-AU$14-AR$14-AO$14-AL$14-AI$14-AF$14-AC$14-Z$14-W$14-T$14-Q$14-N$14-K$14-H$14-E$14)&lt;=0),CQ84+CN84+CK84+CH84+CE84+CB84+BY84+BV84+BS84+BP84+BM84+BJ84+BG84+BD84+BA84+AX84+AU84+AR84+AO84+AL84+AI84+AF84+AC84+Z84+W84+T84+Q84+N84+K84+H84+E84=0),CT83,IF(CT$14&gt;=CT83,CT83,IF(AND(CQ84=0,CN84=0,CK84=0,CH84=0,CE84=0,CB84=0,BY84=0,BV84=0,BS84=0,BP84=0,BM84=0,BJ84=0,BG84=0,BD84=0,BA84=0,AX84=0,AU84=0,AR84=0,AO84=0,AL84=0,AI84=0,AF84=0,AC84=0,Z84=0,W84=0,T84=0,Q84=0,N84=0,K84=0,H84=0,E84=0),$N$3-CP84-CM84-CJ84-CG84-CD84-CA84-BX84-BU84-BR84-BO84-BL84-BI84-BF84-BC84-AZ84-AW84-AT84-AQ84-AN84-AK84-AH84-AE84-AB84-Y84-V84-S84-P84-M84-J84-G84-D84+CT$14+CQ$14+CN$14+CK$14+CH$14+CE$14+CB$14+BY$14+BV$14+BS$14+BP$14+BM$14+BJ$14+BG$14+BD$14+BA$14+AX$14+AU$14+AR$14+AO$14+AL$14+AI$14+AF$14+AC$14+Z$14+W$14+T$14+Q$14+N$14+K$14+H$14+E$14,CT$14)))</f>
        <v>0</v>
      </c>
      <c r="CT84" s="188">
        <f t="shared" ref="CT84:CT137" si="254">IF((CT83-CS84)&lt;=0.0001,0,(CT83-CS84)*(1+(CT$15/12)))</f>
        <v>0</v>
      </c>
      <c r="CU84" s="188">
        <f t="shared" si="126"/>
        <v>0</v>
      </c>
      <c r="CW84" s="80"/>
      <c r="CX84" s="136">
        <f t="shared" si="160"/>
        <v>0</v>
      </c>
      <c r="CY84" s="134">
        <v>67</v>
      </c>
      <c r="DA84" s="136">
        <f t="shared" si="161"/>
        <v>0</v>
      </c>
      <c r="DB84" s="134">
        <v>67</v>
      </c>
      <c r="DD84" s="136">
        <f t="shared" si="162"/>
        <v>0</v>
      </c>
      <c r="DE84" s="134">
        <v>67</v>
      </c>
      <c r="DG84" s="136">
        <f t="shared" si="163"/>
        <v>0</v>
      </c>
      <c r="DH84" s="134">
        <v>67</v>
      </c>
      <c r="DJ84" s="136">
        <f t="shared" si="164"/>
        <v>0</v>
      </c>
      <c r="DK84" s="134">
        <v>67</v>
      </c>
      <c r="DM84" s="136">
        <f t="shared" si="165"/>
        <v>0</v>
      </c>
      <c r="DN84" s="134">
        <v>67</v>
      </c>
      <c r="DP84" s="136">
        <f t="shared" si="166"/>
        <v>0</v>
      </c>
      <c r="DQ84" s="134">
        <v>67</v>
      </c>
      <c r="DS84" s="136">
        <f t="shared" si="167"/>
        <v>0</v>
      </c>
      <c r="DT84" s="134">
        <v>67</v>
      </c>
      <c r="DV84" s="136">
        <f t="shared" si="168"/>
        <v>0</v>
      </c>
      <c r="DW84" s="134">
        <v>67</v>
      </c>
      <c r="DY84" s="136">
        <f t="shared" si="169"/>
        <v>0</v>
      </c>
      <c r="DZ84" s="134">
        <v>67</v>
      </c>
      <c r="EB84" s="136">
        <f t="shared" si="170"/>
        <v>0</v>
      </c>
      <c r="EC84" s="134">
        <v>67</v>
      </c>
      <c r="EE84" s="136">
        <f t="shared" si="171"/>
        <v>0</v>
      </c>
      <c r="EF84" s="134">
        <v>67</v>
      </c>
      <c r="EH84" s="136">
        <f t="shared" si="172"/>
        <v>0</v>
      </c>
      <c r="EI84" s="134">
        <v>67</v>
      </c>
      <c r="EK84" s="136">
        <f t="shared" si="173"/>
        <v>0</v>
      </c>
      <c r="EL84" s="134">
        <v>67</v>
      </c>
      <c r="EN84" s="136">
        <f t="shared" si="174"/>
        <v>0</v>
      </c>
      <c r="EO84" s="134">
        <v>67</v>
      </c>
      <c r="EQ84" s="136">
        <f t="shared" si="175"/>
        <v>0</v>
      </c>
      <c r="ER84" s="134">
        <v>67</v>
      </c>
      <c r="ET84" s="136">
        <f t="shared" si="176"/>
        <v>0</v>
      </c>
      <c r="EU84" s="134">
        <v>67</v>
      </c>
      <c r="EW84" s="136">
        <f t="shared" si="177"/>
        <v>0</v>
      </c>
      <c r="EX84" s="134">
        <v>67</v>
      </c>
      <c r="EZ84" s="136">
        <f t="shared" si="178"/>
        <v>0</v>
      </c>
      <c r="FA84" s="134">
        <v>67</v>
      </c>
      <c r="FC84" s="136">
        <f t="shared" si="179"/>
        <v>0</v>
      </c>
      <c r="FD84" s="134">
        <v>67</v>
      </c>
      <c r="FF84" s="136">
        <f t="shared" si="180"/>
        <v>0</v>
      </c>
      <c r="FG84" s="134">
        <v>67</v>
      </c>
      <c r="FI84" s="136">
        <f t="shared" si="181"/>
        <v>0</v>
      </c>
      <c r="FJ84" s="134">
        <v>67</v>
      </c>
      <c r="FL84" s="136">
        <f t="shared" si="182"/>
        <v>0</v>
      </c>
      <c r="FM84" s="134">
        <v>67</v>
      </c>
      <c r="FO84" s="136">
        <f t="shared" si="183"/>
        <v>0</v>
      </c>
      <c r="FP84" s="134">
        <v>67</v>
      </c>
      <c r="FR84" s="136">
        <f t="shared" si="184"/>
        <v>0</v>
      </c>
      <c r="FS84" s="134">
        <v>67</v>
      </c>
      <c r="FU84" s="136">
        <f t="shared" si="185"/>
        <v>0</v>
      </c>
      <c r="FV84" s="134">
        <v>67</v>
      </c>
      <c r="FX84" s="136">
        <f t="shared" si="186"/>
        <v>0</v>
      </c>
      <c r="FY84" s="134">
        <v>67</v>
      </c>
      <c r="GA84" s="136">
        <f t="shared" si="187"/>
        <v>0</v>
      </c>
      <c r="GB84" s="134">
        <v>67</v>
      </c>
      <c r="GD84" s="136">
        <f t="shared" si="188"/>
        <v>0</v>
      </c>
      <c r="GE84" s="134">
        <v>67</v>
      </c>
      <c r="GG84" s="136">
        <f t="shared" si="189"/>
        <v>0</v>
      </c>
      <c r="GH84" s="134">
        <v>67</v>
      </c>
      <c r="GJ84" s="136">
        <f t="shared" si="190"/>
        <v>0</v>
      </c>
      <c r="GK84" s="134">
        <v>67</v>
      </c>
      <c r="GM84" s="136">
        <f t="shared" si="191"/>
        <v>0</v>
      </c>
      <c r="GN84" s="134">
        <v>67</v>
      </c>
    </row>
    <row r="85" spans="1:207" x14ac:dyDescent="0.25">
      <c r="A85" s="99">
        <f t="shared" si="192"/>
        <v>0</v>
      </c>
      <c r="B85" s="99">
        <f t="shared" si="193"/>
        <v>0</v>
      </c>
      <c r="C85" s="53">
        <v>68</v>
      </c>
      <c r="D85" s="54">
        <f t="shared" si="195"/>
        <v>0</v>
      </c>
      <c r="E85" s="3">
        <f t="shared" si="127"/>
        <v>0</v>
      </c>
      <c r="F85" s="3"/>
      <c r="G85" s="55">
        <f t="shared" si="196"/>
        <v>0</v>
      </c>
      <c r="H85" s="56">
        <f t="shared" si="194"/>
        <v>0</v>
      </c>
      <c r="I85" s="3">
        <f t="shared" ref="I85:I137" si="255">IF(H84=0,H$14,0)</f>
        <v>40</v>
      </c>
      <c r="J85" s="3">
        <f t="shared" si="197"/>
        <v>0</v>
      </c>
      <c r="K85" s="3">
        <f t="shared" si="198"/>
        <v>0</v>
      </c>
      <c r="L85" s="3">
        <f t="shared" ref="L85:L137" si="256">IF(K84=0,K$14,0)</f>
        <v>25</v>
      </c>
      <c r="M85" s="55">
        <f t="shared" si="199"/>
        <v>0</v>
      </c>
      <c r="N85" s="56">
        <f t="shared" si="200"/>
        <v>0</v>
      </c>
      <c r="O85" s="3">
        <f t="shared" ref="O85:O137" si="257">IF(N84=0,N$14,0)</f>
        <v>0</v>
      </c>
      <c r="P85" s="3">
        <f t="shared" si="201"/>
        <v>0</v>
      </c>
      <c r="Q85" s="3">
        <f t="shared" si="202"/>
        <v>0</v>
      </c>
      <c r="R85" s="3">
        <f t="shared" ref="R85:R137" si="258">IF(Q84=0,Q$14,0)</f>
        <v>0</v>
      </c>
      <c r="S85" s="55">
        <f t="shared" si="203"/>
        <v>0</v>
      </c>
      <c r="T85" s="56">
        <f t="shared" ref="T85:T137" si="259">IF((T84-S85)&lt;=0.0001,0,(T84-S85)*(1+(T$15/12)))</f>
        <v>0</v>
      </c>
      <c r="U85" s="3">
        <f t="shared" ref="U85:U137" si="260">IF(T84=0,T$14,0)</f>
        <v>0</v>
      </c>
      <c r="V85" s="3">
        <f t="shared" si="204"/>
        <v>0</v>
      </c>
      <c r="W85" s="3">
        <f t="shared" si="205"/>
        <v>0</v>
      </c>
      <c r="X85" s="3">
        <f t="shared" ref="X85:X137" si="261">IF(W84=0,W$14,0)</f>
        <v>0</v>
      </c>
      <c r="Y85" s="55">
        <f t="shared" si="206"/>
        <v>0</v>
      </c>
      <c r="Z85" s="56">
        <f t="shared" si="207"/>
        <v>0</v>
      </c>
      <c r="AA85" s="3">
        <f t="shared" ref="AA85:AA137" si="262">IF(Z84=0,Z$14,0)</f>
        <v>0</v>
      </c>
      <c r="AC85" s="82">
        <f t="shared" si="208"/>
        <v>0</v>
      </c>
      <c r="AD85" s="82">
        <f t="shared" ref="AD85:AD137" si="263">IF(AC84=0,AC$14,0)</f>
        <v>0</v>
      </c>
      <c r="AE85" s="196">
        <f t="shared" si="209"/>
        <v>0</v>
      </c>
      <c r="AF85" s="188">
        <f t="shared" si="210"/>
        <v>0</v>
      </c>
      <c r="AG85" s="82">
        <f t="shared" ref="AG85:AG137" si="264">IF(AF84=0,AF$14,0)</f>
        <v>0</v>
      </c>
      <c r="AH85" s="82">
        <f t="shared" si="211"/>
        <v>0</v>
      </c>
      <c r="AI85" s="82">
        <f t="shared" si="212"/>
        <v>0</v>
      </c>
      <c r="AJ85" s="82">
        <f t="shared" ref="AJ85:AJ137" si="265">IF(AI84=0,AI$14,0)</f>
        <v>0</v>
      </c>
      <c r="AK85" s="196">
        <f t="shared" si="213"/>
        <v>0</v>
      </c>
      <c r="AL85" s="188">
        <f t="shared" si="214"/>
        <v>0</v>
      </c>
      <c r="AM85" s="82">
        <f t="shared" ref="AM85:AM137" si="266">IF(AL84=0,AL$14,0)</f>
        <v>0</v>
      </c>
      <c r="AN85" s="82">
        <f t="shared" si="215"/>
        <v>0</v>
      </c>
      <c r="AO85" s="82">
        <f t="shared" si="216"/>
        <v>0</v>
      </c>
      <c r="AP85" s="82">
        <f t="shared" ref="AP85:AP137" si="267">IF(AO84=0,AO$14,0)</f>
        <v>0</v>
      </c>
      <c r="AQ85" s="196">
        <f t="shared" si="217"/>
        <v>0</v>
      </c>
      <c r="AR85" s="188">
        <f t="shared" si="218"/>
        <v>0</v>
      </c>
      <c r="AS85" s="82">
        <f t="shared" ref="AS85:AS137" si="268">IF(AR84=0,AR$14,0)</f>
        <v>0</v>
      </c>
      <c r="AT85" s="82">
        <f t="shared" si="219"/>
        <v>0</v>
      </c>
      <c r="AU85" s="82">
        <f t="shared" si="220"/>
        <v>0</v>
      </c>
      <c r="AV85" s="82">
        <f t="shared" ref="AV85:AV137" si="269">IF(AU84=0,AU$14,0)</f>
        <v>0</v>
      </c>
      <c r="AW85" s="196">
        <f t="shared" si="221"/>
        <v>0</v>
      </c>
      <c r="AX85" s="188">
        <f t="shared" si="222"/>
        <v>0</v>
      </c>
      <c r="AY85" s="82">
        <f t="shared" ref="AY85:AY137" si="270">IF(AX84=0,AX$14,0)</f>
        <v>0</v>
      </c>
      <c r="AZ85" s="196">
        <f t="shared" si="223"/>
        <v>0</v>
      </c>
      <c r="BA85" s="188">
        <f t="shared" si="224"/>
        <v>0</v>
      </c>
      <c r="BB85" s="188">
        <f t="shared" ref="BB85:BB137" si="271">IF(BA84=0,BA$14,0)</f>
        <v>0</v>
      </c>
      <c r="BC85" s="196">
        <f t="shared" si="225"/>
        <v>0</v>
      </c>
      <c r="BD85" s="188">
        <f t="shared" si="226"/>
        <v>0</v>
      </c>
      <c r="BE85" s="188">
        <f t="shared" ref="BE85:BE137" si="272">IF(BD84=0,BD$14,0)</f>
        <v>0</v>
      </c>
      <c r="BF85" s="196">
        <f t="shared" si="227"/>
        <v>0</v>
      </c>
      <c r="BG85" s="188">
        <f t="shared" si="228"/>
        <v>0</v>
      </c>
      <c r="BH85" s="188">
        <f t="shared" ref="BH85:BH137" si="273">IF(BG84=0,BG$14,0)</f>
        <v>0</v>
      </c>
      <c r="BI85" s="196">
        <f t="shared" si="229"/>
        <v>0</v>
      </c>
      <c r="BJ85" s="188">
        <f t="shared" si="230"/>
        <v>0</v>
      </c>
      <c r="BK85" s="188">
        <f t="shared" ref="BK85:BK137" si="274">IF(BJ84=0,BJ$14,0)</f>
        <v>0</v>
      </c>
      <c r="BL85" s="196">
        <f t="shared" si="231"/>
        <v>0</v>
      </c>
      <c r="BM85" s="188">
        <f t="shared" si="232"/>
        <v>0</v>
      </c>
      <c r="BN85" s="188">
        <f t="shared" ref="BN85:BN137" si="275">IF(BM84=0,BM$14,0)</f>
        <v>0</v>
      </c>
      <c r="BO85" s="196">
        <f t="shared" si="233"/>
        <v>0</v>
      </c>
      <c r="BP85" s="188">
        <f t="shared" si="234"/>
        <v>0</v>
      </c>
      <c r="BQ85" s="188">
        <f t="shared" ref="BQ85:BQ137" si="276">IF(BP84=0,BP$14,0)</f>
        <v>0</v>
      </c>
      <c r="BR85" s="196">
        <f t="shared" si="235"/>
        <v>0</v>
      </c>
      <c r="BS85" s="188">
        <f t="shared" si="236"/>
        <v>0</v>
      </c>
      <c r="BT85" s="188">
        <f t="shared" ref="BT85:BT137" si="277">IF(BS84=0,BS$14,0)</f>
        <v>0</v>
      </c>
      <c r="BU85" s="196">
        <f t="shared" si="237"/>
        <v>0</v>
      </c>
      <c r="BV85" s="188">
        <f t="shared" si="238"/>
        <v>0</v>
      </c>
      <c r="BW85" s="188">
        <f t="shared" ref="BW85:BW137" si="278">IF(BV84=0,BV$14,0)</f>
        <v>0</v>
      </c>
      <c r="BX85" s="196">
        <f t="shared" si="239"/>
        <v>0</v>
      </c>
      <c r="BY85" s="188">
        <f t="shared" si="240"/>
        <v>0</v>
      </c>
      <c r="BZ85" s="188">
        <f t="shared" ref="BZ85:BZ137" si="279">IF(BY84=0,BY$14,0)</f>
        <v>0</v>
      </c>
      <c r="CA85" s="196">
        <f t="shared" si="241"/>
        <v>0</v>
      </c>
      <c r="CB85" s="188">
        <f t="shared" si="242"/>
        <v>0</v>
      </c>
      <c r="CC85" s="188">
        <f t="shared" ref="CC85:CC137" si="280">IF(CB84=0,CB$14,0)</f>
        <v>0</v>
      </c>
      <c r="CD85" s="196">
        <f t="shared" si="243"/>
        <v>0</v>
      </c>
      <c r="CE85" s="188">
        <f t="shared" si="244"/>
        <v>0</v>
      </c>
      <c r="CF85" s="188">
        <f t="shared" ref="CF85:CF137" si="281">IF(CE84=0,CE$14,0)</f>
        <v>0</v>
      </c>
      <c r="CG85" s="196">
        <f t="shared" si="245"/>
        <v>0</v>
      </c>
      <c r="CH85" s="188">
        <f t="shared" si="246"/>
        <v>0</v>
      </c>
      <c r="CI85" s="188">
        <f t="shared" ref="CI85:CI137" si="282">IF(CH84=0,CH$14,0)</f>
        <v>0</v>
      </c>
      <c r="CJ85" s="196">
        <f t="shared" si="247"/>
        <v>0</v>
      </c>
      <c r="CK85" s="188">
        <f t="shared" si="248"/>
        <v>0</v>
      </c>
      <c r="CL85" s="188">
        <f t="shared" ref="CL85:CL137" si="283">IF(CK84=0,CK$14,0)</f>
        <v>0</v>
      </c>
      <c r="CM85" s="196">
        <f t="shared" si="249"/>
        <v>0</v>
      </c>
      <c r="CN85" s="188">
        <f t="shared" si="250"/>
        <v>0</v>
      </c>
      <c r="CO85" s="188">
        <f t="shared" ref="CO85:CO137" si="284">IF(CN84=0,CN$14,0)</f>
        <v>0</v>
      </c>
      <c r="CP85" s="196">
        <f t="shared" si="251"/>
        <v>0</v>
      </c>
      <c r="CQ85" s="188">
        <f t="shared" si="252"/>
        <v>0</v>
      </c>
      <c r="CR85" s="188">
        <f t="shared" ref="CR85:CR137" si="285">IF(CQ84=0,CQ$14,0)</f>
        <v>0</v>
      </c>
      <c r="CS85" s="196">
        <f t="shared" si="253"/>
        <v>0</v>
      </c>
      <c r="CT85" s="188">
        <f t="shared" si="254"/>
        <v>0</v>
      </c>
      <c r="CU85" s="188">
        <f t="shared" ref="CU85:CU137" si="286">IF(CT84=0,CT$14,0)</f>
        <v>0</v>
      </c>
      <c r="CW85" s="80"/>
      <c r="CX85" s="136">
        <f t="shared" si="160"/>
        <v>0</v>
      </c>
      <c r="CY85" s="134">
        <v>68</v>
      </c>
      <c r="DA85" s="136">
        <f t="shared" si="161"/>
        <v>0</v>
      </c>
      <c r="DB85" s="134">
        <v>68</v>
      </c>
      <c r="DD85" s="136">
        <f t="shared" si="162"/>
        <v>0</v>
      </c>
      <c r="DE85" s="134">
        <v>68</v>
      </c>
      <c r="DG85" s="136">
        <f t="shared" si="163"/>
        <v>0</v>
      </c>
      <c r="DH85" s="134">
        <v>68</v>
      </c>
      <c r="DJ85" s="136">
        <f t="shared" si="164"/>
        <v>0</v>
      </c>
      <c r="DK85" s="134">
        <v>68</v>
      </c>
      <c r="DM85" s="136">
        <f t="shared" si="165"/>
        <v>0</v>
      </c>
      <c r="DN85" s="134">
        <v>68</v>
      </c>
      <c r="DP85" s="136">
        <f t="shared" si="166"/>
        <v>0</v>
      </c>
      <c r="DQ85" s="134">
        <v>68</v>
      </c>
      <c r="DS85" s="136">
        <f t="shared" si="167"/>
        <v>0</v>
      </c>
      <c r="DT85" s="134">
        <v>68</v>
      </c>
      <c r="DV85" s="136">
        <f t="shared" si="168"/>
        <v>0</v>
      </c>
      <c r="DW85" s="134">
        <v>68</v>
      </c>
      <c r="DY85" s="136">
        <f t="shared" si="169"/>
        <v>0</v>
      </c>
      <c r="DZ85" s="134">
        <v>68</v>
      </c>
      <c r="EB85" s="136">
        <f t="shared" si="170"/>
        <v>0</v>
      </c>
      <c r="EC85" s="134">
        <v>68</v>
      </c>
      <c r="EE85" s="136">
        <f t="shared" si="171"/>
        <v>0</v>
      </c>
      <c r="EF85" s="134">
        <v>68</v>
      </c>
      <c r="EH85" s="136">
        <f t="shared" si="172"/>
        <v>0</v>
      </c>
      <c r="EI85" s="134">
        <v>68</v>
      </c>
      <c r="EK85" s="136">
        <f t="shared" si="173"/>
        <v>0</v>
      </c>
      <c r="EL85" s="134">
        <v>68</v>
      </c>
      <c r="EN85" s="136">
        <f t="shared" si="174"/>
        <v>0</v>
      </c>
      <c r="EO85" s="134">
        <v>68</v>
      </c>
      <c r="EQ85" s="136">
        <f t="shared" si="175"/>
        <v>0</v>
      </c>
      <c r="ER85" s="134">
        <v>68</v>
      </c>
      <c r="ET85" s="136">
        <f t="shared" si="176"/>
        <v>0</v>
      </c>
      <c r="EU85" s="134">
        <v>68</v>
      </c>
      <c r="EW85" s="136">
        <f t="shared" si="177"/>
        <v>0</v>
      </c>
      <c r="EX85" s="134">
        <v>68</v>
      </c>
      <c r="EZ85" s="136">
        <f t="shared" si="178"/>
        <v>0</v>
      </c>
      <c r="FA85" s="134">
        <v>68</v>
      </c>
      <c r="FC85" s="136">
        <f t="shared" si="179"/>
        <v>0</v>
      </c>
      <c r="FD85" s="134">
        <v>68</v>
      </c>
      <c r="FF85" s="136">
        <f t="shared" si="180"/>
        <v>0</v>
      </c>
      <c r="FG85" s="134">
        <v>68</v>
      </c>
      <c r="FI85" s="136">
        <f t="shared" si="181"/>
        <v>0</v>
      </c>
      <c r="FJ85" s="134">
        <v>68</v>
      </c>
      <c r="FL85" s="136">
        <f t="shared" si="182"/>
        <v>0</v>
      </c>
      <c r="FM85" s="134">
        <v>68</v>
      </c>
      <c r="FO85" s="136">
        <f t="shared" si="183"/>
        <v>0</v>
      </c>
      <c r="FP85" s="134">
        <v>68</v>
      </c>
      <c r="FR85" s="136">
        <f t="shared" si="184"/>
        <v>0</v>
      </c>
      <c r="FS85" s="134">
        <v>68</v>
      </c>
      <c r="FU85" s="136">
        <f t="shared" si="185"/>
        <v>0</v>
      </c>
      <c r="FV85" s="134">
        <v>68</v>
      </c>
      <c r="FX85" s="136">
        <f t="shared" si="186"/>
        <v>0</v>
      </c>
      <c r="FY85" s="134">
        <v>68</v>
      </c>
      <c r="GA85" s="136">
        <f t="shared" si="187"/>
        <v>0</v>
      </c>
      <c r="GB85" s="134">
        <v>68</v>
      </c>
      <c r="GD85" s="136">
        <f t="shared" si="188"/>
        <v>0</v>
      </c>
      <c r="GE85" s="134">
        <v>68</v>
      </c>
      <c r="GG85" s="136">
        <f t="shared" si="189"/>
        <v>0</v>
      </c>
      <c r="GH85" s="134">
        <v>68</v>
      </c>
      <c r="GJ85" s="136">
        <f t="shared" si="190"/>
        <v>0</v>
      </c>
      <c r="GK85" s="134">
        <v>68</v>
      </c>
      <c r="GM85" s="136">
        <f t="shared" si="191"/>
        <v>0</v>
      </c>
      <c r="GN85" s="134">
        <v>68</v>
      </c>
    </row>
    <row r="86" spans="1:207" x14ac:dyDescent="0.25">
      <c r="A86" s="99">
        <f t="shared" si="192"/>
        <v>0</v>
      </c>
      <c r="B86" s="99">
        <f t="shared" si="193"/>
        <v>0</v>
      </c>
      <c r="C86" s="53">
        <v>69</v>
      </c>
      <c r="D86" s="54">
        <f t="shared" si="195"/>
        <v>0</v>
      </c>
      <c r="E86" s="3">
        <f t="shared" ref="E86:E137" si="287">IF((E85-D86)&lt;=0.0001,0,(E85-D86)*(1+(E$15/12)))</f>
        <v>0</v>
      </c>
      <c r="F86" s="3"/>
      <c r="G86" s="55">
        <f t="shared" si="196"/>
        <v>0</v>
      </c>
      <c r="H86" s="56">
        <f t="shared" si="194"/>
        <v>0</v>
      </c>
      <c r="I86" s="3">
        <f t="shared" si="255"/>
        <v>40</v>
      </c>
      <c r="J86" s="3">
        <f t="shared" si="197"/>
        <v>0</v>
      </c>
      <c r="K86" s="3">
        <f t="shared" si="198"/>
        <v>0</v>
      </c>
      <c r="L86" s="3">
        <f t="shared" si="256"/>
        <v>25</v>
      </c>
      <c r="M86" s="55">
        <f t="shared" si="199"/>
        <v>0</v>
      </c>
      <c r="N86" s="56">
        <f t="shared" si="200"/>
        <v>0</v>
      </c>
      <c r="O86" s="3">
        <f t="shared" si="257"/>
        <v>0</v>
      </c>
      <c r="P86" s="3">
        <f t="shared" si="201"/>
        <v>0</v>
      </c>
      <c r="Q86" s="3">
        <f t="shared" si="202"/>
        <v>0</v>
      </c>
      <c r="R86" s="3">
        <f t="shared" si="258"/>
        <v>0</v>
      </c>
      <c r="S86" s="55">
        <f t="shared" si="203"/>
        <v>0</v>
      </c>
      <c r="T86" s="56">
        <f t="shared" si="259"/>
        <v>0</v>
      </c>
      <c r="U86" s="3">
        <f t="shared" si="260"/>
        <v>0</v>
      </c>
      <c r="V86" s="3">
        <f t="shared" si="204"/>
        <v>0</v>
      </c>
      <c r="W86" s="3">
        <f t="shared" si="205"/>
        <v>0</v>
      </c>
      <c r="X86" s="3">
        <f t="shared" si="261"/>
        <v>0</v>
      </c>
      <c r="Y86" s="55">
        <f t="shared" si="206"/>
        <v>0</v>
      </c>
      <c r="Z86" s="56">
        <f t="shared" si="207"/>
        <v>0</v>
      </c>
      <c r="AA86" s="3">
        <f t="shared" si="262"/>
        <v>0</v>
      </c>
      <c r="AC86" s="82">
        <f t="shared" si="208"/>
        <v>0</v>
      </c>
      <c r="AD86" s="82">
        <f t="shared" si="263"/>
        <v>0</v>
      </c>
      <c r="AE86" s="196">
        <f t="shared" si="209"/>
        <v>0</v>
      </c>
      <c r="AF86" s="188">
        <f t="shared" si="210"/>
        <v>0</v>
      </c>
      <c r="AG86" s="82">
        <f t="shared" si="264"/>
        <v>0</v>
      </c>
      <c r="AH86" s="82">
        <f t="shared" si="211"/>
        <v>0</v>
      </c>
      <c r="AI86" s="82">
        <f t="shared" si="212"/>
        <v>0</v>
      </c>
      <c r="AJ86" s="82">
        <f t="shared" si="265"/>
        <v>0</v>
      </c>
      <c r="AK86" s="196">
        <f t="shared" si="213"/>
        <v>0</v>
      </c>
      <c r="AL86" s="188">
        <f t="shared" si="214"/>
        <v>0</v>
      </c>
      <c r="AM86" s="82">
        <f t="shared" si="266"/>
        <v>0</v>
      </c>
      <c r="AN86" s="82">
        <f t="shared" si="215"/>
        <v>0</v>
      </c>
      <c r="AO86" s="82">
        <f t="shared" si="216"/>
        <v>0</v>
      </c>
      <c r="AP86" s="82">
        <f t="shared" si="267"/>
        <v>0</v>
      </c>
      <c r="AQ86" s="196">
        <f t="shared" si="217"/>
        <v>0</v>
      </c>
      <c r="AR86" s="188">
        <f t="shared" si="218"/>
        <v>0</v>
      </c>
      <c r="AS86" s="82">
        <f t="shared" si="268"/>
        <v>0</v>
      </c>
      <c r="AT86" s="82">
        <f t="shared" si="219"/>
        <v>0</v>
      </c>
      <c r="AU86" s="82">
        <f t="shared" si="220"/>
        <v>0</v>
      </c>
      <c r="AV86" s="82">
        <f t="shared" si="269"/>
        <v>0</v>
      </c>
      <c r="AW86" s="196">
        <f t="shared" si="221"/>
        <v>0</v>
      </c>
      <c r="AX86" s="188">
        <f t="shared" si="222"/>
        <v>0</v>
      </c>
      <c r="AY86" s="82">
        <f t="shared" si="270"/>
        <v>0</v>
      </c>
      <c r="AZ86" s="196">
        <f t="shared" si="223"/>
        <v>0</v>
      </c>
      <c r="BA86" s="188">
        <f t="shared" si="224"/>
        <v>0</v>
      </c>
      <c r="BB86" s="188">
        <f t="shared" si="271"/>
        <v>0</v>
      </c>
      <c r="BC86" s="196">
        <f t="shared" si="225"/>
        <v>0</v>
      </c>
      <c r="BD86" s="188">
        <f t="shared" si="226"/>
        <v>0</v>
      </c>
      <c r="BE86" s="188">
        <f t="shared" si="272"/>
        <v>0</v>
      </c>
      <c r="BF86" s="196">
        <f t="shared" si="227"/>
        <v>0</v>
      </c>
      <c r="BG86" s="188">
        <f t="shared" si="228"/>
        <v>0</v>
      </c>
      <c r="BH86" s="188">
        <f t="shared" si="273"/>
        <v>0</v>
      </c>
      <c r="BI86" s="196">
        <f t="shared" si="229"/>
        <v>0</v>
      </c>
      <c r="BJ86" s="188">
        <f t="shared" si="230"/>
        <v>0</v>
      </c>
      <c r="BK86" s="188">
        <f t="shared" si="274"/>
        <v>0</v>
      </c>
      <c r="BL86" s="196">
        <f t="shared" si="231"/>
        <v>0</v>
      </c>
      <c r="BM86" s="188">
        <f t="shared" si="232"/>
        <v>0</v>
      </c>
      <c r="BN86" s="188">
        <f t="shared" si="275"/>
        <v>0</v>
      </c>
      <c r="BO86" s="196">
        <f t="shared" si="233"/>
        <v>0</v>
      </c>
      <c r="BP86" s="188">
        <f t="shared" si="234"/>
        <v>0</v>
      </c>
      <c r="BQ86" s="188">
        <f t="shared" si="276"/>
        <v>0</v>
      </c>
      <c r="BR86" s="196">
        <f t="shared" si="235"/>
        <v>0</v>
      </c>
      <c r="BS86" s="188">
        <f t="shared" si="236"/>
        <v>0</v>
      </c>
      <c r="BT86" s="188">
        <f t="shared" si="277"/>
        <v>0</v>
      </c>
      <c r="BU86" s="196">
        <f t="shared" si="237"/>
        <v>0</v>
      </c>
      <c r="BV86" s="188">
        <f t="shared" si="238"/>
        <v>0</v>
      </c>
      <c r="BW86" s="188">
        <f t="shared" si="278"/>
        <v>0</v>
      </c>
      <c r="BX86" s="196">
        <f t="shared" si="239"/>
        <v>0</v>
      </c>
      <c r="BY86" s="188">
        <f t="shared" si="240"/>
        <v>0</v>
      </c>
      <c r="BZ86" s="188">
        <f t="shared" si="279"/>
        <v>0</v>
      </c>
      <c r="CA86" s="196">
        <f t="shared" si="241"/>
        <v>0</v>
      </c>
      <c r="CB86" s="188">
        <f t="shared" si="242"/>
        <v>0</v>
      </c>
      <c r="CC86" s="188">
        <f t="shared" si="280"/>
        <v>0</v>
      </c>
      <c r="CD86" s="196">
        <f t="shared" si="243"/>
        <v>0</v>
      </c>
      <c r="CE86" s="188">
        <f t="shared" si="244"/>
        <v>0</v>
      </c>
      <c r="CF86" s="188">
        <f t="shared" si="281"/>
        <v>0</v>
      </c>
      <c r="CG86" s="196">
        <f t="shared" si="245"/>
        <v>0</v>
      </c>
      <c r="CH86" s="188">
        <f t="shared" si="246"/>
        <v>0</v>
      </c>
      <c r="CI86" s="188">
        <f t="shared" si="282"/>
        <v>0</v>
      </c>
      <c r="CJ86" s="196">
        <f t="shared" si="247"/>
        <v>0</v>
      </c>
      <c r="CK86" s="188">
        <f t="shared" si="248"/>
        <v>0</v>
      </c>
      <c r="CL86" s="188">
        <f t="shared" si="283"/>
        <v>0</v>
      </c>
      <c r="CM86" s="196">
        <f t="shared" si="249"/>
        <v>0</v>
      </c>
      <c r="CN86" s="188">
        <f t="shared" si="250"/>
        <v>0</v>
      </c>
      <c r="CO86" s="188">
        <f t="shared" si="284"/>
        <v>0</v>
      </c>
      <c r="CP86" s="196">
        <f t="shared" si="251"/>
        <v>0</v>
      </c>
      <c r="CQ86" s="188">
        <f t="shared" si="252"/>
        <v>0</v>
      </c>
      <c r="CR86" s="188">
        <f t="shared" si="285"/>
        <v>0</v>
      </c>
      <c r="CS86" s="196">
        <f t="shared" si="253"/>
        <v>0</v>
      </c>
      <c r="CT86" s="188">
        <f t="shared" si="254"/>
        <v>0</v>
      </c>
      <c r="CU86" s="188">
        <f t="shared" si="286"/>
        <v>0</v>
      </c>
      <c r="CW86" s="80"/>
      <c r="CX86" s="136">
        <f t="shared" si="160"/>
        <v>0</v>
      </c>
      <c r="CY86" s="134">
        <v>69</v>
      </c>
      <c r="DA86" s="136">
        <f t="shared" si="161"/>
        <v>0</v>
      </c>
      <c r="DB86" s="134">
        <v>69</v>
      </c>
      <c r="DD86" s="136">
        <f t="shared" si="162"/>
        <v>0</v>
      </c>
      <c r="DE86" s="134">
        <v>69</v>
      </c>
      <c r="DG86" s="136">
        <f t="shared" si="163"/>
        <v>0</v>
      </c>
      <c r="DH86" s="134">
        <v>69</v>
      </c>
      <c r="DJ86" s="136">
        <f t="shared" si="164"/>
        <v>0</v>
      </c>
      <c r="DK86" s="134">
        <v>69</v>
      </c>
      <c r="DM86" s="136">
        <f t="shared" si="165"/>
        <v>0</v>
      </c>
      <c r="DN86" s="134">
        <v>69</v>
      </c>
      <c r="DP86" s="136">
        <f t="shared" si="166"/>
        <v>0</v>
      </c>
      <c r="DQ86" s="134">
        <v>69</v>
      </c>
      <c r="DS86" s="136">
        <f t="shared" si="167"/>
        <v>0</v>
      </c>
      <c r="DT86" s="134">
        <v>69</v>
      </c>
      <c r="DV86" s="136">
        <f t="shared" si="168"/>
        <v>0</v>
      </c>
      <c r="DW86" s="134">
        <v>69</v>
      </c>
      <c r="DY86" s="136">
        <f t="shared" si="169"/>
        <v>0</v>
      </c>
      <c r="DZ86" s="134">
        <v>69</v>
      </c>
      <c r="EB86" s="136">
        <f t="shared" si="170"/>
        <v>0</v>
      </c>
      <c r="EC86" s="134">
        <v>69</v>
      </c>
      <c r="EE86" s="136">
        <f t="shared" si="171"/>
        <v>0</v>
      </c>
      <c r="EF86" s="134">
        <v>69</v>
      </c>
      <c r="EH86" s="136">
        <f t="shared" si="172"/>
        <v>0</v>
      </c>
      <c r="EI86" s="134">
        <v>69</v>
      </c>
      <c r="EK86" s="136">
        <f t="shared" si="173"/>
        <v>0</v>
      </c>
      <c r="EL86" s="134">
        <v>69</v>
      </c>
      <c r="EN86" s="136">
        <f t="shared" si="174"/>
        <v>0</v>
      </c>
      <c r="EO86" s="134">
        <v>69</v>
      </c>
      <c r="EQ86" s="136">
        <f t="shared" si="175"/>
        <v>0</v>
      </c>
      <c r="ER86" s="134">
        <v>69</v>
      </c>
      <c r="ET86" s="136">
        <f t="shared" si="176"/>
        <v>0</v>
      </c>
      <c r="EU86" s="134">
        <v>69</v>
      </c>
      <c r="EW86" s="136">
        <f t="shared" si="177"/>
        <v>0</v>
      </c>
      <c r="EX86" s="134">
        <v>69</v>
      </c>
      <c r="EZ86" s="136">
        <f t="shared" si="178"/>
        <v>0</v>
      </c>
      <c r="FA86" s="134">
        <v>69</v>
      </c>
      <c r="FC86" s="136">
        <f t="shared" si="179"/>
        <v>0</v>
      </c>
      <c r="FD86" s="134">
        <v>69</v>
      </c>
      <c r="FF86" s="136">
        <f t="shared" si="180"/>
        <v>0</v>
      </c>
      <c r="FG86" s="134">
        <v>69</v>
      </c>
      <c r="FI86" s="136">
        <f t="shared" si="181"/>
        <v>0</v>
      </c>
      <c r="FJ86" s="134">
        <v>69</v>
      </c>
      <c r="FL86" s="136">
        <f t="shared" si="182"/>
        <v>0</v>
      </c>
      <c r="FM86" s="134">
        <v>69</v>
      </c>
      <c r="FO86" s="136">
        <f t="shared" si="183"/>
        <v>0</v>
      </c>
      <c r="FP86" s="134">
        <v>69</v>
      </c>
      <c r="FR86" s="136">
        <f t="shared" si="184"/>
        <v>0</v>
      </c>
      <c r="FS86" s="134">
        <v>69</v>
      </c>
      <c r="FU86" s="136">
        <f t="shared" si="185"/>
        <v>0</v>
      </c>
      <c r="FV86" s="134">
        <v>69</v>
      </c>
      <c r="FX86" s="136">
        <f t="shared" si="186"/>
        <v>0</v>
      </c>
      <c r="FY86" s="134">
        <v>69</v>
      </c>
      <c r="GA86" s="136">
        <f t="shared" si="187"/>
        <v>0</v>
      </c>
      <c r="GB86" s="134">
        <v>69</v>
      </c>
      <c r="GD86" s="136">
        <f t="shared" si="188"/>
        <v>0</v>
      </c>
      <c r="GE86" s="134">
        <v>69</v>
      </c>
      <c r="GG86" s="136">
        <f t="shared" si="189"/>
        <v>0</v>
      </c>
      <c r="GH86" s="134">
        <v>69</v>
      </c>
      <c r="GJ86" s="136">
        <f t="shared" si="190"/>
        <v>0</v>
      </c>
      <c r="GK86" s="134">
        <v>69</v>
      </c>
      <c r="GM86" s="136">
        <f t="shared" si="191"/>
        <v>0</v>
      </c>
      <c r="GN86" s="134">
        <v>69</v>
      </c>
    </row>
    <row r="87" spans="1:207" x14ac:dyDescent="0.25">
      <c r="A87" s="99">
        <f t="shared" si="192"/>
        <v>0</v>
      </c>
      <c r="B87" s="99">
        <f t="shared" si="193"/>
        <v>0</v>
      </c>
      <c r="C87" s="53">
        <v>70</v>
      </c>
      <c r="D87" s="54">
        <f t="shared" si="195"/>
        <v>0</v>
      </c>
      <c r="E87" s="3">
        <f t="shared" si="287"/>
        <v>0</v>
      </c>
      <c r="F87" s="3"/>
      <c r="G87" s="55">
        <f t="shared" si="196"/>
        <v>0</v>
      </c>
      <c r="H87" s="56">
        <f t="shared" si="194"/>
        <v>0</v>
      </c>
      <c r="I87" s="3">
        <f t="shared" si="255"/>
        <v>40</v>
      </c>
      <c r="J87" s="3">
        <f t="shared" si="197"/>
        <v>0</v>
      </c>
      <c r="K87" s="3">
        <f t="shared" si="198"/>
        <v>0</v>
      </c>
      <c r="L87" s="3">
        <f t="shared" si="256"/>
        <v>25</v>
      </c>
      <c r="M87" s="55">
        <f t="shared" si="199"/>
        <v>0</v>
      </c>
      <c r="N87" s="56">
        <f t="shared" si="200"/>
        <v>0</v>
      </c>
      <c r="O87" s="3">
        <f t="shared" si="257"/>
        <v>0</v>
      </c>
      <c r="P87" s="3">
        <f t="shared" si="201"/>
        <v>0</v>
      </c>
      <c r="Q87" s="3">
        <f t="shared" si="202"/>
        <v>0</v>
      </c>
      <c r="R87" s="3">
        <f t="shared" si="258"/>
        <v>0</v>
      </c>
      <c r="S87" s="55">
        <f t="shared" si="203"/>
        <v>0</v>
      </c>
      <c r="T87" s="56">
        <f t="shared" si="259"/>
        <v>0</v>
      </c>
      <c r="U87" s="3">
        <f t="shared" si="260"/>
        <v>0</v>
      </c>
      <c r="V87" s="3">
        <f t="shared" si="204"/>
        <v>0</v>
      </c>
      <c r="W87" s="3">
        <f t="shared" si="205"/>
        <v>0</v>
      </c>
      <c r="X87" s="3">
        <f t="shared" si="261"/>
        <v>0</v>
      </c>
      <c r="Y87" s="55">
        <f t="shared" si="206"/>
        <v>0</v>
      </c>
      <c r="Z87" s="56">
        <f t="shared" si="207"/>
        <v>0</v>
      </c>
      <c r="AA87" s="3">
        <f t="shared" si="262"/>
        <v>0</v>
      </c>
      <c r="AC87" s="82">
        <f t="shared" si="208"/>
        <v>0</v>
      </c>
      <c r="AD87" s="82">
        <f t="shared" si="263"/>
        <v>0</v>
      </c>
      <c r="AE87" s="196">
        <f t="shared" si="209"/>
        <v>0</v>
      </c>
      <c r="AF87" s="188">
        <f t="shared" si="210"/>
        <v>0</v>
      </c>
      <c r="AG87" s="82">
        <f t="shared" si="264"/>
        <v>0</v>
      </c>
      <c r="AH87" s="82">
        <f t="shared" si="211"/>
        <v>0</v>
      </c>
      <c r="AI87" s="82">
        <f t="shared" si="212"/>
        <v>0</v>
      </c>
      <c r="AJ87" s="82">
        <f t="shared" si="265"/>
        <v>0</v>
      </c>
      <c r="AK87" s="196">
        <f t="shared" si="213"/>
        <v>0</v>
      </c>
      <c r="AL87" s="188">
        <f t="shared" si="214"/>
        <v>0</v>
      </c>
      <c r="AM87" s="82">
        <f t="shared" si="266"/>
        <v>0</v>
      </c>
      <c r="AN87" s="82">
        <f t="shared" si="215"/>
        <v>0</v>
      </c>
      <c r="AO87" s="82">
        <f t="shared" si="216"/>
        <v>0</v>
      </c>
      <c r="AP87" s="82">
        <f t="shared" si="267"/>
        <v>0</v>
      </c>
      <c r="AQ87" s="196">
        <f t="shared" si="217"/>
        <v>0</v>
      </c>
      <c r="AR87" s="188">
        <f t="shared" si="218"/>
        <v>0</v>
      </c>
      <c r="AS87" s="82">
        <f t="shared" si="268"/>
        <v>0</v>
      </c>
      <c r="AT87" s="82">
        <f t="shared" si="219"/>
        <v>0</v>
      </c>
      <c r="AU87" s="82">
        <f t="shared" si="220"/>
        <v>0</v>
      </c>
      <c r="AV87" s="82">
        <f t="shared" si="269"/>
        <v>0</v>
      </c>
      <c r="AW87" s="196">
        <f t="shared" si="221"/>
        <v>0</v>
      </c>
      <c r="AX87" s="188">
        <f t="shared" si="222"/>
        <v>0</v>
      </c>
      <c r="AY87" s="82">
        <f t="shared" si="270"/>
        <v>0</v>
      </c>
      <c r="AZ87" s="196">
        <f t="shared" si="223"/>
        <v>0</v>
      </c>
      <c r="BA87" s="188">
        <f t="shared" si="224"/>
        <v>0</v>
      </c>
      <c r="BB87" s="188">
        <f t="shared" si="271"/>
        <v>0</v>
      </c>
      <c r="BC87" s="196">
        <f t="shared" si="225"/>
        <v>0</v>
      </c>
      <c r="BD87" s="188">
        <f t="shared" si="226"/>
        <v>0</v>
      </c>
      <c r="BE87" s="188">
        <f t="shared" si="272"/>
        <v>0</v>
      </c>
      <c r="BF87" s="196">
        <f t="shared" si="227"/>
        <v>0</v>
      </c>
      <c r="BG87" s="188">
        <f t="shared" si="228"/>
        <v>0</v>
      </c>
      <c r="BH87" s="188">
        <f t="shared" si="273"/>
        <v>0</v>
      </c>
      <c r="BI87" s="196">
        <f t="shared" si="229"/>
        <v>0</v>
      </c>
      <c r="BJ87" s="188">
        <f t="shared" si="230"/>
        <v>0</v>
      </c>
      <c r="BK87" s="188">
        <f t="shared" si="274"/>
        <v>0</v>
      </c>
      <c r="BL87" s="196">
        <f t="shared" si="231"/>
        <v>0</v>
      </c>
      <c r="BM87" s="188">
        <f t="shared" si="232"/>
        <v>0</v>
      </c>
      <c r="BN87" s="188">
        <f t="shared" si="275"/>
        <v>0</v>
      </c>
      <c r="BO87" s="196">
        <f t="shared" si="233"/>
        <v>0</v>
      </c>
      <c r="BP87" s="188">
        <f t="shared" si="234"/>
        <v>0</v>
      </c>
      <c r="BQ87" s="188">
        <f t="shared" si="276"/>
        <v>0</v>
      </c>
      <c r="BR87" s="196">
        <f t="shared" si="235"/>
        <v>0</v>
      </c>
      <c r="BS87" s="188">
        <f t="shared" si="236"/>
        <v>0</v>
      </c>
      <c r="BT87" s="188">
        <f t="shared" si="277"/>
        <v>0</v>
      </c>
      <c r="BU87" s="196">
        <f t="shared" si="237"/>
        <v>0</v>
      </c>
      <c r="BV87" s="188">
        <f t="shared" si="238"/>
        <v>0</v>
      </c>
      <c r="BW87" s="188">
        <f t="shared" si="278"/>
        <v>0</v>
      </c>
      <c r="BX87" s="196">
        <f t="shared" si="239"/>
        <v>0</v>
      </c>
      <c r="BY87" s="188">
        <f t="shared" si="240"/>
        <v>0</v>
      </c>
      <c r="BZ87" s="188">
        <f t="shared" si="279"/>
        <v>0</v>
      </c>
      <c r="CA87" s="196">
        <f t="shared" si="241"/>
        <v>0</v>
      </c>
      <c r="CB87" s="188">
        <f t="shared" si="242"/>
        <v>0</v>
      </c>
      <c r="CC87" s="188">
        <f t="shared" si="280"/>
        <v>0</v>
      </c>
      <c r="CD87" s="196">
        <f t="shared" si="243"/>
        <v>0</v>
      </c>
      <c r="CE87" s="188">
        <f t="shared" si="244"/>
        <v>0</v>
      </c>
      <c r="CF87" s="188">
        <f t="shared" si="281"/>
        <v>0</v>
      </c>
      <c r="CG87" s="196">
        <f t="shared" si="245"/>
        <v>0</v>
      </c>
      <c r="CH87" s="188">
        <f t="shared" si="246"/>
        <v>0</v>
      </c>
      <c r="CI87" s="188">
        <f t="shared" si="282"/>
        <v>0</v>
      </c>
      <c r="CJ87" s="196">
        <f t="shared" si="247"/>
        <v>0</v>
      </c>
      <c r="CK87" s="188">
        <f t="shared" si="248"/>
        <v>0</v>
      </c>
      <c r="CL87" s="188">
        <f t="shared" si="283"/>
        <v>0</v>
      </c>
      <c r="CM87" s="196">
        <f t="shared" si="249"/>
        <v>0</v>
      </c>
      <c r="CN87" s="188">
        <f t="shared" si="250"/>
        <v>0</v>
      </c>
      <c r="CO87" s="188">
        <f t="shared" si="284"/>
        <v>0</v>
      </c>
      <c r="CP87" s="196">
        <f t="shared" si="251"/>
        <v>0</v>
      </c>
      <c r="CQ87" s="188">
        <f t="shared" si="252"/>
        <v>0</v>
      </c>
      <c r="CR87" s="188">
        <f t="shared" si="285"/>
        <v>0</v>
      </c>
      <c r="CS87" s="196">
        <f t="shared" si="253"/>
        <v>0</v>
      </c>
      <c r="CT87" s="188">
        <f t="shared" si="254"/>
        <v>0</v>
      </c>
      <c r="CU87" s="188">
        <f t="shared" si="286"/>
        <v>0</v>
      </c>
      <c r="CW87" s="80"/>
      <c r="CX87" s="136">
        <f t="shared" si="160"/>
        <v>0</v>
      </c>
      <c r="CY87" s="134">
        <v>70</v>
      </c>
      <c r="DA87" s="136">
        <f t="shared" si="161"/>
        <v>0</v>
      </c>
      <c r="DB87" s="134">
        <v>70</v>
      </c>
      <c r="DD87" s="136">
        <f t="shared" si="162"/>
        <v>0</v>
      </c>
      <c r="DE87" s="134">
        <v>70</v>
      </c>
      <c r="DG87" s="136">
        <f t="shared" si="163"/>
        <v>0</v>
      </c>
      <c r="DH87" s="134">
        <v>70</v>
      </c>
      <c r="DJ87" s="136">
        <f t="shared" si="164"/>
        <v>0</v>
      </c>
      <c r="DK87" s="134">
        <v>70</v>
      </c>
      <c r="DM87" s="136">
        <f t="shared" si="165"/>
        <v>0</v>
      </c>
      <c r="DN87" s="134">
        <v>70</v>
      </c>
      <c r="DP87" s="136">
        <f t="shared" si="166"/>
        <v>0</v>
      </c>
      <c r="DQ87" s="134">
        <v>70</v>
      </c>
      <c r="DS87" s="136">
        <f t="shared" si="167"/>
        <v>0</v>
      </c>
      <c r="DT87" s="134">
        <v>70</v>
      </c>
      <c r="DV87" s="136">
        <f t="shared" si="168"/>
        <v>0</v>
      </c>
      <c r="DW87" s="134">
        <v>70</v>
      </c>
      <c r="DY87" s="136">
        <f t="shared" si="169"/>
        <v>0</v>
      </c>
      <c r="DZ87" s="134">
        <v>70</v>
      </c>
      <c r="EB87" s="136">
        <f t="shared" si="170"/>
        <v>0</v>
      </c>
      <c r="EC87" s="134">
        <v>70</v>
      </c>
      <c r="EE87" s="136">
        <f t="shared" si="171"/>
        <v>0</v>
      </c>
      <c r="EF87" s="134">
        <v>70</v>
      </c>
      <c r="EH87" s="136">
        <f t="shared" si="172"/>
        <v>0</v>
      </c>
      <c r="EI87" s="134">
        <v>70</v>
      </c>
      <c r="EK87" s="136">
        <f t="shared" si="173"/>
        <v>0</v>
      </c>
      <c r="EL87" s="134">
        <v>70</v>
      </c>
      <c r="EN87" s="136">
        <f t="shared" si="174"/>
        <v>0</v>
      </c>
      <c r="EO87" s="134">
        <v>70</v>
      </c>
      <c r="EQ87" s="136">
        <f t="shared" si="175"/>
        <v>0</v>
      </c>
      <c r="ER87" s="134">
        <v>70</v>
      </c>
      <c r="ET87" s="136">
        <f t="shared" si="176"/>
        <v>0</v>
      </c>
      <c r="EU87" s="134">
        <v>70</v>
      </c>
      <c r="EW87" s="136">
        <f t="shared" si="177"/>
        <v>0</v>
      </c>
      <c r="EX87" s="134">
        <v>70</v>
      </c>
      <c r="EZ87" s="136">
        <f t="shared" si="178"/>
        <v>0</v>
      </c>
      <c r="FA87" s="134">
        <v>70</v>
      </c>
      <c r="FC87" s="136">
        <f t="shared" si="179"/>
        <v>0</v>
      </c>
      <c r="FD87" s="134">
        <v>70</v>
      </c>
      <c r="FF87" s="136">
        <f t="shared" si="180"/>
        <v>0</v>
      </c>
      <c r="FG87" s="134">
        <v>70</v>
      </c>
      <c r="FI87" s="136">
        <f t="shared" si="181"/>
        <v>0</v>
      </c>
      <c r="FJ87" s="134">
        <v>70</v>
      </c>
      <c r="FL87" s="136">
        <f t="shared" si="182"/>
        <v>0</v>
      </c>
      <c r="FM87" s="134">
        <v>70</v>
      </c>
      <c r="FO87" s="136">
        <f t="shared" si="183"/>
        <v>0</v>
      </c>
      <c r="FP87" s="134">
        <v>70</v>
      </c>
      <c r="FR87" s="136">
        <f t="shared" si="184"/>
        <v>0</v>
      </c>
      <c r="FS87" s="134">
        <v>70</v>
      </c>
      <c r="FU87" s="136">
        <f t="shared" si="185"/>
        <v>0</v>
      </c>
      <c r="FV87" s="134">
        <v>70</v>
      </c>
      <c r="FX87" s="136">
        <f t="shared" si="186"/>
        <v>0</v>
      </c>
      <c r="FY87" s="134">
        <v>70</v>
      </c>
      <c r="GA87" s="136">
        <f t="shared" si="187"/>
        <v>0</v>
      </c>
      <c r="GB87" s="134">
        <v>70</v>
      </c>
      <c r="GD87" s="136">
        <f t="shared" si="188"/>
        <v>0</v>
      </c>
      <c r="GE87" s="134">
        <v>70</v>
      </c>
      <c r="GG87" s="136">
        <f t="shared" si="189"/>
        <v>0</v>
      </c>
      <c r="GH87" s="134">
        <v>70</v>
      </c>
      <c r="GJ87" s="136">
        <f t="shared" si="190"/>
        <v>0</v>
      </c>
      <c r="GK87" s="134">
        <v>70</v>
      </c>
      <c r="GM87" s="136">
        <f t="shared" si="191"/>
        <v>0</v>
      </c>
      <c r="GN87" s="134">
        <v>70</v>
      </c>
    </row>
    <row r="88" spans="1:207" x14ac:dyDescent="0.25">
      <c r="A88" s="99">
        <f t="shared" si="192"/>
        <v>0</v>
      </c>
      <c r="B88" s="99">
        <f t="shared" si="193"/>
        <v>0</v>
      </c>
      <c r="C88" s="53">
        <v>71</v>
      </c>
      <c r="D88" s="54">
        <f t="shared" si="195"/>
        <v>0</v>
      </c>
      <c r="E88" s="3">
        <f t="shared" si="287"/>
        <v>0</v>
      </c>
      <c r="F88" s="3"/>
      <c r="G88" s="55">
        <f t="shared" si="196"/>
        <v>0</v>
      </c>
      <c r="H88" s="56">
        <f t="shared" si="194"/>
        <v>0</v>
      </c>
      <c r="I88" s="3">
        <f t="shared" si="255"/>
        <v>40</v>
      </c>
      <c r="J88" s="3">
        <f t="shared" si="197"/>
        <v>0</v>
      </c>
      <c r="K88" s="3">
        <f t="shared" si="198"/>
        <v>0</v>
      </c>
      <c r="L88" s="3">
        <f t="shared" si="256"/>
        <v>25</v>
      </c>
      <c r="M88" s="55">
        <f t="shared" si="199"/>
        <v>0</v>
      </c>
      <c r="N88" s="56">
        <f t="shared" si="200"/>
        <v>0</v>
      </c>
      <c r="O88" s="3">
        <f t="shared" si="257"/>
        <v>0</v>
      </c>
      <c r="P88" s="3">
        <f t="shared" si="201"/>
        <v>0</v>
      </c>
      <c r="Q88" s="3">
        <f t="shared" si="202"/>
        <v>0</v>
      </c>
      <c r="R88" s="3">
        <f t="shared" si="258"/>
        <v>0</v>
      </c>
      <c r="S88" s="55">
        <f t="shared" si="203"/>
        <v>0</v>
      </c>
      <c r="T88" s="56">
        <f t="shared" si="259"/>
        <v>0</v>
      </c>
      <c r="U88" s="3">
        <f t="shared" si="260"/>
        <v>0</v>
      </c>
      <c r="V88" s="3">
        <f t="shared" si="204"/>
        <v>0</v>
      </c>
      <c r="W88" s="3">
        <f t="shared" si="205"/>
        <v>0</v>
      </c>
      <c r="X88" s="3">
        <f t="shared" si="261"/>
        <v>0</v>
      </c>
      <c r="Y88" s="55">
        <f t="shared" si="206"/>
        <v>0</v>
      </c>
      <c r="Z88" s="56">
        <f t="shared" si="207"/>
        <v>0</v>
      </c>
      <c r="AA88" s="3">
        <f t="shared" si="262"/>
        <v>0</v>
      </c>
      <c r="AC88" s="82">
        <f t="shared" si="208"/>
        <v>0</v>
      </c>
      <c r="AD88" s="82">
        <f t="shared" si="263"/>
        <v>0</v>
      </c>
      <c r="AE88" s="196">
        <f t="shared" si="209"/>
        <v>0</v>
      </c>
      <c r="AF88" s="188">
        <f t="shared" si="210"/>
        <v>0</v>
      </c>
      <c r="AG88" s="82">
        <f t="shared" si="264"/>
        <v>0</v>
      </c>
      <c r="AH88" s="82">
        <f t="shared" si="211"/>
        <v>0</v>
      </c>
      <c r="AI88" s="82">
        <f t="shared" si="212"/>
        <v>0</v>
      </c>
      <c r="AJ88" s="82">
        <f t="shared" si="265"/>
        <v>0</v>
      </c>
      <c r="AK88" s="196">
        <f t="shared" si="213"/>
        <v>0</v>
      </c>
      <c r="AL88" s="188">
        <f t="shared" si="214"/>
        <v>0</v>
      </c>
      <c r="AM88" s="82">
        <f t="shared" si="266"/>
        <v>0</v>
      </c>
      <c r="AN88" s="82">
        <f t="shared" si="215"/>
        <v>0</v>
      </c>
      <c r="AO88" s="82">
        <f t="shared" si="216"/>
        <v>0</v>
      </c>
      <c r="AP88" s="82">
        <f t="shared" si="267"/>
        <v>0</v>
      </c>
      <c r="AQ88" s="196">
        <f t="shared" si="217"/>
        <v>0</v>
      </c>
      <c r="AR88" s="188">
        <f t="shared" si="218"/>
        <v>0</v>
      </c>
      <c r="AS88" s="82">
        <f t="shared" si="268"/>
        <v>0</v>
      </c>
      <c r="AT88" s="82">
        <f t="shared" si="219"/>
        <v>0</v>
      </c>
      <c r="AU88" s="82">
        <f t="shared" si="220"/>
        <v>0</v>
      </c>
      <c r="AV88" s="82">
        <f t="shared" si="269"/>
        <v>0</v>
      </c>
      <c r="AW88" s="196">
        <f t="shared" si="221"/>
        <v>0</v>
      </c>
      <c r="AX88" s="188">
        <f t="shared" si="222"/>
        <v>0</v>
      </c>
      <c r="AY88" s="82">
        <f t="shared" si="270"/>
        <v>0</v>
      </c>
      <c r="AZ88" s="196">
        <f t="shared" si="223"/>
        <v>0</v>
      </c>
      <c r="BA88" s="188">
        <f t="shared" si="224"/>
        <v>0</v>
      </c>
      <c r="BB88" s="188">
        <f t="shared" si="271"/>
        <v>0</v>
      </c>
      <c r="BC88" s="196">
        <f t="shared" si="225"/>
        <v>0</v>
      </c>
      <c r="BD88" s="188">
        <f t="shared" si="226"/>
        <v>0</v>
      </c>
      <c r="BE88" s="188">
        <f t="shared" si="272"/>
        <v>0</v>
      </c>
      <c r="BF88" s="196">
        <f t="shared" si="227"/>
        <v>0</v>
      </c>
      <c r="BG88" s="188">
        <f t="shared" si="228"/>
        <v>0</v>
      </c>
      <c r="BH88" s="188">
        <f t="shared" si="273"/>
        <v>0</v>
      </c>
      <c r="BI88" s="196">
        <f t="shared" si="229"/>
        <v>0</v>
      </c>
      <c r="BJ88" s="188">
        <f t="shared" si="230"/>
        <v>0</v>
      </c>
      <c r="BK88" s="188">
        <f t="shared" si="274"/>
        <v>0</v>
      </c>
      <c r="BL88" s="196">
        <f t="shared" si="231"/>
        <v>0</v>
      </c>
      <c r="BM88" s="188">
        <f t="shared" si="232"/>
        <v>0</v>
      </c>
      <c r="BN88" s="188">
        <f t="shared" si="275"/>
        <v>0</v>
      </c>
      <c r="BO88" s="196">
        <f t="shared" si="233"/>
        <v>0</v>
      </c>
      <c r="BP88" s="188">
        <f t="shared" si="234"/>
        <v>0</v>
      </c>
      <c r="BQ88" s="188">
        <f t="shared" si="276"/>
        <v>0</v>
      </c>
      <c r="BR88" s="196">
        <f t="shared" si="235"/>
        <v>0</v>
      </c>
      <c r="BS88" s="188">
        <f t="shared" si="236"/>
        <v>0</v>
      </c>
      <c r="BT88" s="188">
        <f t="shared" si="277"/>
        <v>0</v>
      </c>
      <c r="BU88" s="196">
        <f t="shared" si="237"/>
        <v>0</v>
      </c>
      <c r="BV88" s="188">
        <f t="shared" si="238"/>
        <v>0</v>
      </c>
      <c r="BW88" s="188">
        <f t="shared" si="278"/>
        <v>0</v>
      </c>
      <c r="BX88" s="196">
        <f t="shared" si="239"/>
        <v>0</v>
      </c>
      <c r="BY88" s="188">
        <f t="shared" si="240"/>
        <v>0</v>
      </c>
      <c r="BZ88" s="188">
        <f t="shared" si="279"/>
        <v>0</v>
      </c>
      <c r="CA88" s="196">
        <f t="shared" si="241"/>
        <v>0</v>
      </c>
      <c r="CB88" s="188">
        <f t="shared" si="242"/>
        <v>0</v>
      </c>
      <c r="CC88" s="188">
        <f t="shared" si="280"/>
        <v>0</v>
      </c>
      <c r="CD88" s="196">
        <f t="shared" si="243"/>
        <v>0</v>
      </c>
      <c r="CE88" s="188">
        <f t="shared" si="244"/>
        <v>0</v>
      </c>
      <c r="CF88" s="188">
        <f t="shared" si="281"/>
        <v>0</v>
      </c>
      <c r="CG88" s="196">
        <f t="shared" si="245"/>
        <v>0</v>
      </c>
      <c r="CH88" s="188">
        <f t="shared" si="246"/>
        <v>0</v>
      </c>
      <c r="CI88" s="188">
        <f t="shared" si="282"/>
        <v>0</v>
      </c>
      <c r="CJ88" s="196">
        <f t="shared" si="247"/>
        <v>0</v>
      </c>
      <c r="CK88" s="188">
        <f t="shared" si="248"/>
        <v>0</v>
      </c>
      <c r="CL88" s="188">
        <f t="shared" si="283"/>
        <v>0</v>
      </c>
      <c r="CM88" s="196">
        <f t="shared" si="249"/>
        <v>0</v>
      </c>
      <c r="CN88" s="188">
        <f t="shared" si="250"/>
        <v>0</v>
      </c>
      <c r="CO88" s="188">
        <f t="shared" si="284"/>
        <v>0</v>
      </c>
      <c r="CP88" s="196">
        <f t="shared" si="251"/>
        <v>0</v>
      </c>
      <c r="CQ88" s="188">
        <f t="shared" si="252"/>
        <v>0</v>
      </c>
      <c r="CR88" s="188">
        <f t="shared" si="285"/>
        <v>0</v>
      </c>
      <c r="CS88" s="196">
        <f t="shared" si="253"/>
        <v>0</v>
      </c>
      <c r="CT88" s="188">
        <f t="shared" si="254"/>
        <v>0</v>
      </c>
      <c r="CU88" s="188">
        <f t="shared" si="286"/>
        <v>0</v>
      </c>
      <c r="CW88" s="80"/>
      <c r="CX88" s="136">
        <f t="shared" si="160"/>
        <v>0</v>
      </c>
      <c r="CY88" s="134">
        <v>71</v>
      </c>
      <c r="DA88" s="136">
        <f t="shared" si="161"/>
        <v>0</v>
      </c>
      <c r="DB88" s="134">
        <v>71</v>
      </c>
      <c r="DD88" s="136">
        <f t="shared" si="162"/>
        <v>0</v>
      </c>
      <c r="DE88" s="134">
        <v>71</v>
      </c>
      <c r="DG88" s="136">
        <f t="shared" si="163"/>
        <v>0</v>
      </c>
      <c r="DH88" s="134">
        <v>71</v>
      </c>
      <c r="DJ88" s="136">
        <f t="shared" si="164"/>
        <v>0</v>
      </c>
      <c r="DK88" s="134">
        <v>71</v>
      </c>
      <c r="DM88" s="136">
        <f t="shared" si="165"/>
        <v>0</v>
      </c>
      <c r="DN88" s="134">
        <v>71</v>
      </c>
      <c r="DP88" s="136">
        <f t="shared" si="166"/>
        <v>0</v>
      </c>
      <c r="DQ88" s="134">
        <v>71</v>
      </c>
      <c r="DS88" s="136">
        <f t="shared" si="167"/>
        <v>0</v>
      </c>
      <c r="DT88" s="134">
        <v>71</v>
      </c>
      <c r="DV88" s="136">
        <f t="shared" si="168"/>
        <v>0</v>
      </c>
      <c r="DW88" s="134">
        <v>71</v>
      </c>
      <c r="DY88" s="136">
        <f t="shared" si="169"/>
        <v>0</v>
      </c>
      <c r="DZ88" s="134">
        <v>71</v>
      </c>
      <c r="EB88" s="136">
        <f t="shared" si="170"/>
        <v>0</v>
      </c>
      <c r="EC88" s="134">
        <v>71</v>
      </c>
      <c r="EE88" s="136">
        <f t="shared" si="171"/>
        <v>0</v>
      </c>
      <c r="EF88" s="134">
        <v>71</v>
      </c>
      <c r="EH88" s="136">
        <f t="shared" si="172"/>
        <v>0</v>
      </c>
      <c r="EI88" s="134">
        <v>71</v>
      </c>
      <c r="EK88" s="136">
        <f t="shared" si="173"/>
        <v>0</v>
      </c>
      <c r="EL88" s="134">
        <v>71</v>
      </c>
      <c r="EN88" s="136">
        <f t="shared" si="174"/>
        <v>0</v>
      </c>
      <c r="EO88" s="134">
        <v>71</v>
      </c>
      <c r="EQ88" s="136">
        <f t="shared" si="175"/>
        <v>0</v>
      </c>
      <c r="ER88" s="134">
        <v>71</v>
      </c>
      <c r="ET88" s="136">
        <f t="shared" si="176"/>
        <v>0</v>
      </c>
      <c r="EU88" s="134">
        <v>71</v>
      </c>
      <c r="EW88" s="136">
        <f t="shared" si="177"/>
        <v>0</v>
      </c>
      <c r="EX88" s="134">
        <v>71</v>
      </c>
      <c r="EZ88" s="136">
        <f t="shared" si="178"/>
        <v>0</v>
      </c>
      <c r="FA88" s="134">
        <v>71</v>
      </c>
      <c r="FC88" s="136">
        <f t="shared" si="179"/>
        <v>0</v>
      </c>
      <c r="FD88" s="134">
        <v>71</v>
      </c>
      <c r="FF88" s="136">
        <f t="shared" si="180"/>
        <v>0</v>
      </c>
      <c r="FG88" s="134">
        <v>71</v>
      </c>
      <c r="FI88" s="136">
        <f t="shared" si="181"/>
        <v>0</v>
      </c>
      <c r="FJ88" s="134">
        <v>71</v>
      </c>
      <c r="FL88" s="136">
        <f t="shared" si="182"/>
        <v>0</v>
      </c>
      <c r="FM88" s="134">
        <v>71</v>
      </c>
      <c r="FO88" s="136">
        <f t="shared" si="183"/>
        <v>0</v>
      </c>
      <c r="FP88" s="134">
        <v>71</v>
      </c>
      <c r="FR88" s="136">
        <f t="shared" si="184"/>
        <v>0</v>
      </c>
      <c r="FS88" s="134">
        <v>71</v>
      </c>
      <c r="FU88" s="136">
        <f t="shared" si="185"/>
        <v>0</v>
      </c>
      <c r="FV88" s="134">
        <v>71</v>
      </c>
      <c r="FX88" s="136">
        <f t="shared" si="186"/>
        <v>0</v>
      </c>
      <c r="FY88" s="134">
        <v>71</v>
      </c>
      <c r="GA88" s="136">
        <f t="shared" si="187"/>
        <v>0</v>
      </c>
      <c r="GB88" s="134">
        <v>71</v>
      </c>
      <c r="GD88" s="136">
        <f t="shared" si="188"/>
        <v>0</v>
      </c>
      <c r="GE88" s="134">
        <v>71</v>
      </c>
      <c r="GG88" s="136">
        <f t="shared" si="189"/>
        <v>0</v>
      </c>
      <c r="GH88" s="134">
        <v>71</v>
      </c>
      <c r="GJ88" s="136">
        <f t="shared" si="190"/>
        <v>0</v>
      </c>
      <c r="GK88" s="134">
        <v>71</v>
      </c>
      <c r="GM88" s="136">
        <f t="shared" si="191"/>
        <v>0</v>
      </c>
      <c r="GN88" s="134">
        <v>71</v>
      </c>
    </row>
    <row r="89" spans="1:207" s="61" customFormat="1" x14ac:dyDescent="0.25">
      <c r="A89" s="99">
        <f t="shared" si="192"/>
        <v>0</v>
      </c>
      <c r="B89" s="99">
        <f t="shared" si="193"/>
        <v>0</v>
      </c>
      <c r="C89" s="57">
        <v>72</v>
      </c>
      <c r="D89" s="98">
        <f t="shared" si="195"/>
        <v>0</v>
      </c>
      <c r="E89" s="58">
        <f t="shared" si="287"/>
        <v>0</v>
      </c>
      <c r="F89" s="58"/>
      <c r="G89" s="59">
        <f t="shared" si="196"/>
        <v>0</v>
      </c>
      <c r="H89" s="60">
        <f t="shared" si="194"/>
        <v>0</v>
      </c>
      <c r="I89" s="58">
        <f t="shared" si="255"/>
        <v>40</v>
      </c>
      <c r="J89" s="58">
        <f t="shared" si="197"/>
        <v>0</v>
      </c>
      <c r="K89" s="58">
        <f t="shared" si="198"/>
        <v>0</v>
      </c>
      <c r="L89" s="58">
        <f t="shared" si="256"/>
        <v>25</v>
      </c>
      <c r="M89" s="59">
        <f t="shared" si="199"/>
        <v>0</v>
      </c>
      <c r="N89" s="60">
        <f t="shared" si="200"/>
        <v>0</v>
      </c>
      <c r="O89" s="58">
        <f t="shared" si="257"/>
        <v>0</v>
      </c>
      <c r="P89" s="58">
        <f t="shared" si="201"/>
        <v>0</v>
      </c>
      <c r="Q89" s="58">
        <f t="shared" si="202"/>
        <v>0</v>
      </c>
      <c r="R89" s="58">
        <f t="shared" si="258"/>
        <v>0</v>
      </c>
      <c r="S89" s="59">
        <f t="shared" si="203"/>
        <v>0</v>
      </c>
      <c r="T89" s="60">
        <f t="shared" si="259"/>
        <v>0</v>
      </c>
      <c r="U89" s="58">
        <f t="shared" si="260"/>
        <v>0</v>
      </c>
      <c r="V89" s="58">
        <f t="shared" si="204"/>
        <v>0</v>
      </c>
      <c r="W89" s="58">
        <f t="shared" si="205"/>
        <v>0</v>
      </c>
      <c r="X89" s="58">
        <f t="shared" si="261"/>
        <v>0</v>
      </c>
      <c r="Y89" s="59">
        <f t="shared" si="206"/>
        <v>0</v>
      </c>
      <c r="Z89" s="60">
        <f t="shared" si="207"/>
        <v>0</v>
      </c>
      <c r="AA89" s="58">
        <f t="shared" si="262"/>
        <v>0</v>
      </c>
      <c r="AB89" s="97"/>
      <c r="AC89" s="197">
        <f t="shared" si="208"/>
        <v>0</v>
      </c>
      <c r="AD89" s="197">
        <f t="shared" si="263"/>
        <v>0</v>
      </c>
      <c r="AE89" s="198">
        <f t="shared" si="209"/>
        <v>0</v>
      </c>
      <c r="AF89" s="199">
        <f t="shared" si="210"/>
        <v>0</v>
      </c>
      <c r="AG89" s="197">
        <f t="shared" si="264"/>
        <v>0</v>
      </c>
      <c r="AH89" s="197">
        <f t="shared" si="211"/>
        <v>0</v>
      </c>
      <c r="AI89" s="197">
        <f t="shared" si="212"/>
        <v>0</v>
      </c>
      <c r="AJ89" s="197">
        <f t="shared" si="265"/>
        <v>0</v>
      </c>
      <c r="AK89" s="198">
        <f t="shared" si="213"/>
        <v>0</v>
      </c>
      <c r="AL89" s="199">
        <f t="shared" si="214"/>
        <v>0</v>
      </c>
      <c r="AM89" s="197">
        <f t="shared" si="266"/>
        <v>0</v>
      </c>
      <c r="AN89" s="197">
        <f t="shared" si="215"/>
        <v>0</v>
      </c>
      <c r="AO89" s="197">
        <f t="shared" si="216"/>
        <v>0</v>
      </c>
      <c r="AP89" s="197">
        <f t="shared" si="267"/>
        <v>0</v>
      </c>
      <c r="AQ89" s="198">
        <f t="shared" si="217"/>
        <v>0</v>
      </c>
      <c r="AR89" s="199">
        <f t="shared" si="218"/>
        <v>0</v>
      </c>
      <c r="AS89" s="197">
        <f t="shared" si="268"/>
        <v>0</v>
      </c>
      <c r="AT89" s="197">
        <f t="shared" si="219"/>
        <v>0</v>
      </c>
      <c r="AU89" s="197">
        <f t="shared" si="220"/>
        <v>0</v>
      </c>
      <c r="AV89" s="197">
        <f t="shared" si="269"/>
        <v>0</v>
      </c>
      <c r="AW89" s="198">
        <f t="shared" si="221"/>
        <v>0</v>
      </c>
      <c r="AX89" s="199">
        <f t="shared" si="222"/>
        <v>0</v>
      </c>
      <c r="AY89" s="197">
        <f t="shared" si="270"/>
        <v>0</v>
      </c>
      <c r="AZ89" s="198">
        <f t="shared" si="223"/>
        <v>0</v>
      </c>
      <c r="BA89" s="199">
        <f t="shared" si="224"/>
        <v>0</v>
      </c>
      <c r="BB89" s="199">
        <f t="shared" si="271"/>
        <v>0</v>
      </c>
      <c r="BC89" s="198">
        <f t="shared" si="225"/>
        <v>0</v>
      </c>
      <c r="BD89" s="199">
        <f t="shared" si="226"/>
        <v>0</v>
      </c>
      <c r="BE89" s="199">
        <f t="shared" si="272"/>
        <v>0</v>
      </c>
      <c r="BF89" s="198">
        <f t="shared" si="227"/>
        <v>0</v>
      </c>
      <c r="BG89" s="199">
        <f t="shared" si="228"/>
        <v>0</v>
      </c>
      <c r="BH89" s="199">
        <f t="shared" si="273"/>
        <v>0</v>
      </c>
      <c r="BI89" s="198">
        <f t="shared" si="229"/>
        <v>0</v>
      </c>
      <c r="BJ89" s="199">
        <f t="shared" si="230"/>
        <v>0</v>
      </c>
      <c r="BK89" s="199">
        <f t="shared" si="274"/>
        <v>0</v>
      </c>
      <c r="BL89" s="198">
        <f t="shared" si="231"/>
        <v>0</v>
      </c>
      <c r="BM89" s="199">
        <f t="shared" si="232"/>
        <v>0</v>
      </c>
      <c r="BN89" s="199">
        <f t="shared" si="275"/>
        <v>0</v>
      </c>
      <c r="BO89" s="198">
        <f t="shared" si="233"/>
        <v>0</v>
      </c>
      <c r="BP89" s="199">
        <f t="shared" si="234"/>
        <v>0</v>
      </c>
      <c r="BQ89" s="199">
        <f t="shared" si="276"/>
        <v>0</v>
      </c>
      <c r="BR89" s="198">
        <f t="shared" si="235"/>
        <v>0</v>
      </c>
      <c r="BS89" s="199">
        <f t="shared" si="236"/>
        <v>0</v>
      </c>
      <c r="BT89" s="199">
        <f t="shared" si="277"/>
        <v>0</v>
      </c>
      <c r="BU89" s="198">
        <f t="shared" si="237"/>
        <v>0</v>
      </c>
      <c r="BV89" s="199">
        <f t="shared" si="238"/>
        <v>0</v>
      </c>
      <c r="BW89" s="199">
        <f t="shared" si="278"/>
        <v>0</v>
      </c>
      <c r="BX89" s="198">
        <f t="shared" si="239"/>
        <v>0</v>
      </c>
      <c r="BY89" s="199">
        <f t="shared" si="240"/>
        <v>0</v>
      </c>
      <c r="BZ89" s="199">
        <f t="shared" si="279"/>
        <v>0</v>
      </c>
      <c r="CA89" s="198">
        <f t="shared" si="241"/>
        <v>0</v>
      </c>
      <c r="CB89" s="199">
        <f t="shared" si="242"/>
        <v>0</v>
      </c>
      <c r="CC89" s="199">
        <f t="shared" si="280"/>
        <v>0</v>
      </c>
      <c r="CD89" s="198">
        <f t="shared" si="243"/>
        <v>0</v>
      </c>
      <c r="CE89" s="199">
        <f t="shared" si="244"/>
        <v>0</v>
      </c>
      <c r="CF89" s="199">
        <f t="shared" si="281"/>
        <v>0</v>
      </c>
      <c r="CG89" s="198">
        <f t="shared" si="245"/>
        <v>0</v>
      </c>
      <c r="CH89" s="199">
        <f t="shared" si="246"/>
        <v>0</v>
      </c>
      <c r="CI89" s="199">
        <f t="shared" si="282"/>
        <v>0</v>
      </c>
      <c r="CJ89" s="198">
        <f t="shared" si="247"/>
        <v>0</v>
      </c>
      <c r="CK89" s="199">
        <f t="shared" si="248"/>
        <v>0</v>
      </c>
      <c r="CL89" s="199">
        <f t="shared" si="283"/>
        <v>0</v>
      </c>
      <c r="CM89" s="198">
        <f t="shared" si="249"/>
        <v>0</v>
      </c>
      <c r="CN89" s="199">
        <f t="shared" si="250"/>
        <v>0</v>
      </c>
      <c r="CO89" s="199">
        <f t="shared" si="284"/>
        <v>0</v>
      </c>
      <c r="CP89" s="198">
        <f t="shared" si="251"/>
        <v>0</v>
      </c>
      <c r="CQ89" s="199">
        <f t="shared" si="252"/>
        <v>0</v>
      </c>
      <c r="CR89" s="199">
        <f t="shared" si="285"/>
        <v>0</v>
      </c>
      <c r="CS89" s="198">
        <f t="shared" si="253"/>
        <v>0</v>
      </c>
      <c r="CT89" s="199">
        <f t="shared" si="254"/>
        <v>0</v>
      </c>
      <c r="CU89" s="199">
        <f t="shared" si="286"/>
        <v>0</v>
      </c>
      <c r="CV89" s="97"/>
      <c r="CW89" s="97"/>
      <c r="CX89" s="136">
        <f t="shared" si="160"/>
        <v>0</v>
      </c>
      <c r="CY89" s="134">
        <v>72</v>
      </c>
      <c r="CZ89" s="134"/>
      <c r="DA89" s="136">
        <f t="shared" si="161"/>
        <v>0</v>
      </c>
      <c r="DB89" s="134">
        <v>72</v>
      </c>
      <c r="DC89" s="134"/>
      <c r="DD89" s="136">
        <f t="shared" si="162"/>
        <v>0</v>
      </c>
      <c r="DE89" s="134">
        <v>72</v>
      </c>
      <c r="DF89" s="134"/>
      <c r="DG89" s="136">
        <f t="shared" si="163"/>
        <v>0</v>
      </c>
      <c r="DH89" s="134">
        <v>72</v>
      </c>
      <c r="DI89" s="134"/>
      <c r="DJ89" s="136">
        <f t="shared" si="164"/>
        <v>0</v>
      </c>
      <c r="DK89" s="134">
        <v>72</v>
      </c>
      <c r="DL89" s="134"/>
      <c r="DM89" s="136">
        <f t="shared" si="165"/>
        <v>0</v>
      </c>
      <c r="DN89" s="134">
        <v>72</v>
      </c>
      <c r="DO89" s="134"/>
      <c r="DP89" s="136">
        <f t="shared" si="166"/>
        <v>0</v>
      </c>
      <c r="DQ89" s="134">
        <v>72</v>
      </c>
      <c r="DR89" s="134"/>
      <c r="DS89" s="136">
        <f t="shared" si="167"/>
        <v>0</v>
      </c>
      <c r="DT89" s="134">
        <v>72</v>
      </c>
      <c r="DU89" s="134"/>
      <c r="DV89" s="136">
        <f t="shared" si="168"/>
        <v>0</v>
      </c>
      <c r="DW89" s="134">
        <v>72</v>
      </c>
      <c r="DX89" s="134"/>
      <c r="DY89" s="136">
        <f t="shared" si="169"/>
        <v>0</v>
      </c>
      <c r="DZ89" s="134">
        <v>72</v>
      </c>
      <c r="EA89" s="134"/>
      <c r="EB89" s="136">
        <f t="shared" si="170"/>
        <v>0</v>
      </c>
      <c r="EC89" s="134">
        <v>72</v>
      </c>
      <c r="ED89" s="134"/>
      <c r="EE89" s="136">
        <f t="shared" si="171"/>
        <v>0</v>
      </c>
      <c r="EF89" s="134">
        <v>72</v>
      </c>
      <c r="EG89" s="134"/>
      <c r="EH89" s="136">
        <f t="shared" si="172"/>
        <v>0</v>
      </c>
      <c r="EI89" s="134">
        <v>72</v>
      </c>
      <c r="EJ89" s="134"/>
      <c r="EK89" s="136">
        <f t="shared" si="173"/>
        <v>0</v>
      </c>
      <c r="EL89" s="134">
        <v>72</v>
      </c>
      <c r="EM89" s="134"/>
      <c r="EN89" s="136">
        <f t="shared" si="174"/>
        <v>0</v>
      </c>
      <c r="EO89" s="134">
        <v>72</v>
      </c>
      <c r="EP89" s="134"/>
      <c r="EQ89" s="136">
        <f t="shared" si="175"/>
        <v>0</v>
      </c>
      <c r="ER89" s="134">
        <v>72</v>
      </c>
      <c r="ES89" s="134"/>
      <c r="ET89" s="136">
        <f t="shared" si="176"/>
        <v>0</v>
      </c>
      <c r="EU89" s="134">
        <v>72</v>
      </c>
      <c r="EV89" s="134"/>
      <c r="EW89" s="136">
        <f t="shared" si="177"/>
        <v>0</v>
      </c>
      <c r="EX89" s="134">
        <v>72</v>
      </c>
      <c r="EY89" s="134"/>
      <c r="EZ89" s="136">
        <f t="shared" si="178"/>
        <v>0</v>
      </c>
      <c r="FA89" s="134">
        <v>72</v>
      </c>
      <c r="FB89" s="134"/>
      <c r="FC89" s="136">
        <f t="shared" si="179"/>
        <v>0</v>
      </c>
      <c r="FD89" s="134">
        <v>72</v>
      </c>
      <c r="FE89" s="134"/>
      <c r="FF89" s="136">
        <f t="shared" si="180"/>
        <v>0</v>
      </c>
      <c r="FG89" s="134">
        <v>72</v>
      </c>
      <c r="FH89" s="134"/>
      <c r="FI89" s="136">
        <f t="shared" si="181"/>
        <v>0</v>
      </c>
      <c r="FJ89" s="134">
        <v>72</v>
      </c>
      <c r="FK89" s="134"/>
      <c r="FL89" s="136">
        <f t="shared" si="182"/>
        <v>0</v>
      </c>
      <c r="FM89" s="134">
        <v>72</v>
      </c>
      <c r="FN89" s="134"/>
      <c r="FO89" s="136">
        <f t="shared" si="183"/>
        <v>0</v>
      </c>
      <c r="FP89" s="134">
        <v>72</v>
      </c>
      <c r="FQ89" s="134"/>
      <c r="FR89" s="136">
        <f t="shared" si="184"/>
        <v>0</v>
      </c>
      <c r="FS89" s="134">
        <v>72</v>
      </c>
      <c r="FT89" s="134"/>
      <c r="FU89" s="136">
        <f t="shared" si="185"/>
        <v>0</v>
      </c>
      <c r="FV89" s="134">
        <v>72</v>
      </c>
      <c r="FW89" s="134"/>
      <c r="FX89" s="136">
        <f t="shared" si="186"/>
        <v>0</v>
      </c>
      <c r="FY89" s="134">
        <v>72</v>
      </c>
      <c r="FZ89" s="134"/>
      <c r="GA89" s="136">
        <f t="shared" si="187"/>
        <v>0</v>
      </c>
      <c r="GB89" s="134">
        <v>72</v>
      </c>
      <c r="GC89" s="134"/>
      <c r="GD89" s="136">
        <f t="shared" si="188"/>
        <v>0</v>
      </c>
      <c r="GE89" s="134">
        <v>72</v>
      </c>
      <c r="GF89" s="134"/>
      <c r="GG89" s="136">
        <f t="shared" si="189"/>
        <v>0</v>
      </c>
      <c r="GH89" s="134">
        <v>72</v>
      </c>
      <c r="GI89" s="134"/>
      <c r="GJ89" s="136">
        <f t="shared" si="190"/>
        <v>0</v>
      </c>
      <c r="GK89" s="134">
        <v>72</v>
      </c>
      <c r="GL89" s="134"/>
      <c r="GM89" s="136">
        <f t="shared" si="191"/>
        <v>0</v>
      </c>
      <c r="GN89" s="134">
        <v>72</v>
      </c>
      <c r="GO89" s="134"/>
      <c r="GP89" s="134"/>
      <c r="GQ89" s="134"/>
      <c r="GR89" s="134"/>
      <c r="GS89" s="134"/>
      <c r="GT89" s="134"/>
      <c r="GU89" s="134"/>
      <c r="GV89" s="134"/>
      <c r="GW89" s="134"/>
      <c r="GX89" s="134"/>
      <c r="GY89" s="134"/>
    </row>
    <row r="90" spans="1:207" x14ac:dyDescent="0.25">
      <c r="A90" s="99">
        <f t="shared" si="192"/>
        <v>0</v>
      </c>
      <c r="B90" s="99">
        <f t="shared" si="193"/>
        <v>0</v>
      </c>
      <c r="C90" s="53">
        <v>73</v>
      </c>
      <c r="D90" s="54">
        <f t="shared" si="195"/>
        <v>0</v>
      </c>
      <c r="E90" s="3">
        <f t="shared" si="287"/>
        <v>0</v>
      </c>
      <c r="F90" s="3"/>
      <c r="G90" s="55">
        <f t="shared" si="196"/>
        <v>0</v>
      </c>
      <c r="H90" s="56">
        <f t="shared" si="194"/>
        <v>0</v>
      </c>
      <c r="I90" s="3">
        <f t="shared" si="255"/>
        <v>40</v>
      </c>
      <c r="J90" s="3">
        <f t="shared" si="197"/>
        <v>0</v>
      </c>
      <c r="K90" s="3">
        <f t="shared" si="198"/>
        <v>0</v>
      </c>
      <c r="L90" s="3">
        <f t="shared" si="256"/>
        <v>25</v>
      </c>
      <c r="M90" s="55">
        <f t="shared" si="199"/>
        <v>0</v>
      </c>
      <c r="N90" s="56">
        <f t="shared" si="200"/>
        <v>0</v>
      </c>
      <c r="O90" s="3">
        <f t="shared" si="257"/>
        <v>0</v>
      </c>
      <c r="P90" s="3">
        <f t="shared" si="201"/>
        <v>0</v>
      </c>
      <c r="Q90" s="3">
        <f t="shared" si="202"/>
        <v>0</v>
      </c>
      <c r="R90" s="3">
        <f t="shared" si="258"/>
        <v>0</v>
      </c>
      <c r="S90" s="55">
        <f t="shared" si="203"/>
        <v>0</v>
      </c>
      <c r="T90" s="56">
        <f t="shared" si="259"/>
        <v>0</v>
      </c>
      <c r="U90" s="3">
        <f t="shared" si="260"/>
        <v>0</v>
      </c>
      <c r="V90" s="3">
        <f t="shared" si="204"/>
        <v>0</v>
      </c>
      <c r="W90" s="3">
        <f t="shared" si="205"/>
        <v>0</v>
      </c>
      <c r="X90" s="3">
        <f t="shared" si="261"/>
        <v>0</v>
      </c>
      <c r="Y90" s="55">
        <f t="shared" si="206"/>
        <v>0</v>
      </c>
      <c r="Z90" s="56">
        <f t="shared" si="207"/>
        <v>0</v>
      </c>
      <c r="AA90" s="3">
        <f t="shared" si="262"/>
        <v>0</v>
      </c>
      <c r="AC90" s="82">
        <f t="shared" si="208"/>
        <v>0</v>
      </c>
      <c r="AD90" s="82">
        <f t="shared" si="263"/>
        <v>0</v>
      </c>
      <c r="AE90" s="196">
        <f t="shared" si="209"/>
        <v>0</v>
      </c>
      <c r="AF90" s="188">
        <f t="shared" si="210"/>
        <v>0</v>
      </c>
      <c r="AG90" s="82">
        <f t="shared" si="264"/>
        <v>0</v>
      </c>
      <c r="AH90" s="82">
        <f t="shared" si="211"/>
        <v>0</v>
      </c>
      <c r="AI90" s="82">
        <f t="shared" si="212"/>
        <v>0</v>
      </c>
      <c r="AJ90" s="82">
        <f t="shared" si="265"/>
        <v>0</v>
      </c>
      <c r="AK90" s="196">
        <f t="shared" si="213"/>
        <v>0</v>
      </c>
      <c r="AL90" s="188">
        <f t="shared" si="214"/>
        <v>0</v>
      </c>
      <c r="AM90" s="82">
        <f t="shared" si="266"/>
        <v>0</v>
      </c>
      <c r="AN90" s="82">
        <f t="shared" si="215"/>
        <v>0</v>
      </c>
      <c r="AO90" s="82">
        <f t="shared" si="216"/>
        <v>0</v>
      </c>
      <c r="AP90" s="82">
        <f t="shared" si="267"/>
        <v>0</v>
      </c>
      <c r="AQ90" s="196">
        <f t="shared" si="217"/>
        <v>0</v>
      </c>
      <c r="AR90" s="188">
        <f t="shared" si="218"/>
        <v>0</v>
      </c>
      <c r="AS90" s="82">
        <f t="shared" si="268"/>
        <v>0</v>
      </c>
      <c r="AT90" s="82">
        <f t="shared" si="219"/>
        <v>0</v>
      </c>
      <c r="AU90" s="82">
        <f t="shared" si="220"/>
        <v>0</v>
      </c>
      <c r="AV90" s="82">
        <f t="shared" si="269"/>
        <v>0</v>
      </c>
      <c r="AW90" s="196">
        <f t="shared" si="221"/>
        <v>0</v>
      </c>
      <c r="AX90" s="188">
        <f t="shared" si="222"/>
        <v>0</v>
      </c>
      <c r="AY90" s="82">
        <f t="shared" si="270"/>
        <v>0</v>
      </c>
      <c r="AZ90" s="196">
        <f t="shared" si="223"/>
        <v>0</v>
      </c>
      <c r="BA90" s="188">
        <f t="shared" si="224"/>
        <v>0</v>
      </c>
      <c r="BB90" s="188">
        <f t="shared" si="271"/>
        <v>0</v>
      </c>
      <c r="BC90" s="196">
        <f t="shared" si="225"/>
        <v>0</v>
      </c>
      <c r="BD90" s="188">
        <f t="shared" si="226"/>
        <v>0</v>
      </c>
      <c r="BE90" s="188">
        <f t="shared" si="272"/>
        <v>0</v>
      </c>
      <c r="BF90" s="196">
        <f t="shared" si="227"/>
        <v>0</v>
      </c>
      <c r="BG90" s="188">
        <f t="shared" si="228"/>
        <v>0</v>
      </c>
      <c r="BH90" s="188">
        <f t="shared" si="273"/>
        <v>0</v>
      </c>
      <c r="BI90" s="196">
        <f t="shared" si="229"/>
        <v>0</v>
      </c>
      <c r="BJ90" s="188">
        <f t="shared" si="230"/>
        <v>0</v>
      </c>
      <c r="BK90" s="188">
        <f t="shared" si="274"/>
        <v>0</v>
      </c>
      <c r="BL90" s="196">
        <f t="shared" si="231"/>
        <v>0</v>
      </c>
      <c r="BM90" s="188">
        <f t="shared" si="232"/>
        <v>0</v>
      </c>
      <c r="BN90" s="188">
        <f t="shared" si="275"/>
        <v>0</v>
      </c>
      <c r="BO90" s="196">
        <f t="shared" si="233"/>
        <v>0</v>
      </c>
      <c r="BP90" s="188">
        <f t="shared" si="234"/>
        <v>0</v>
      </c>
      <c r="BQ90" s="188">
        <f t="shared" si="276"/>
        <v>0</v>
      </c>
      <c r="BR90" s="196">
        <f t="shared" si="235"/>
        <v>0</v>
      </c>
      <c r="BS90" s="188">
        <f t="shared" si="236"/>
        <v>0</v>
      </c>
      <c r="BT90" s="188">
        <f t="shared" si="277"/>
        <v>0</v>
      </c>
      <c r="BU90" s="196">
        <f t="shared" si="237"/>
        <v>0</v>
      </c>
      <c r="BV90" s="188">
        <f t="shared" si="238"/>
        <v>0</v>
      </c>
      <c r="BW90" s="188">
        <f t="shared" si="278"/>
        <v>0</v>
      </c>
      <c r="BX90" s="196">
        <f t="shared" si="239"/>
        <v>0</v>
      </c>
      <c r="BY90" s="188">
        <f t="shared" si="240"/>
        <v>0</v>
      </c>
      <c r="BZ90" s="188">
        <f t="shared" si="279"/>
        <v>0</v>
      </c>
      <c r="CA90" s="196">
        <f t="shared" si="241"/>
        <v>0</v>
      </c>
      <c r="CB90" s="188">
        <f t="shared" si="242"/>
        <v>0</v>
      </c>
      <c r="CC90" s="188">
        <f t="shared" si="280"/>
        <v>0</v>
      </c>
      <c r="CD90" s="196">
        <f t="shared" si="243"/>
        <v>0</v>
      </c>
      <c r="CE90" s="188">
        <f t="shared" si="244"/>
        <v>0</v>
      </c>
      <c r="CF90" s="188">
        <f t="shared" si="281"/>
        <v>0</v>
      </c>
      <c r="CG90" s="196">
        <f t="shared" si="245"/>
        <v>0</v>
      </c>
      <c r="CH90" s="188">
        <f t="shared" si="246"/>
        <v>0</v>
      </c>
      <c r="CI90" s="188">
        <f t="shared" si="282"/>
        <v>0</v>
      </c>
      <c r="CJ90" s="196">
        <f t="shared" si="247"/>
        <v>0</v>
      </c>
      <c r="CK90" s="188">
        <f t="shared" si="248"/>
        <v>0</v>
      </c>
      <c r="CL90" s="188">
        <f t="shared" si="283"/>
        <v>0</v>
      </c>
      <c r="CM90" s="196">
        <f t="shared" si="249"/>
        <v>0</v>
      </c>
      <c r="CN90" s="188">
        <f t="shared" si="250"/>
        <v>0</v>
      </c>
      <c r="CO90" s="188">
        <f t="shared" si="284"/>
        <v>0</v>
      </c>
      <c r="CP90" s="196">
        <f t="shared" si="251"/>
        <v>0</v>
      </c>
      <c r="CQ90" s="188">
        <f t="shared" si="252"/>
        <v>0</v>
      </c>
      <c r="CR90" s="188">
        <f t="shared" si="285"/>
        <v>0</v>
      </c>
      <c r="CS90" s="196">
        <f t="shared" si="253"/>
        <v>0</v>
      </c>
      <c r="CT90" s="188">
        <f t="shared" si="254"/>
        <v>0</v>
      </c>
      <c r="CU90" s="188">
        <f t="shared" si="286"/>
        <v>0</v>
      </c>
      <c r="CW90" s="80"/>
      <c r="CX90" s="136">
        <f t="shared" si="160"/>
        <v>0</v>
      </c>
      <c r="CY90" s="134">
        <v>73</v>
      </c>
      <c r="DA90" s="136">
        <f t="shared" si="161"/>
        <v>0</v>
      </c>
      <c r="DB90" s="134">
        <v>73</v>
      </c>
      <c r="DD90" s="136">
        <f t="shared" si="162"/>
        <v>0</v>
      </c>
      <c r="DE90" s="134">
        <v>73</v>
      </c>
      <c r="DG90" s="136">
        <f t="shared" si="163"/>
        <v>0</v>
      </c>
      <c r="DH90" s="134">
        <v>73</v>
      </c>
      <c r="DJ90" s="136">
        <f t="shared" si="164"/>
        <v>0</v>
      </c>
      <c r="DK90" s="134">
        <v>73</v>
      </c>
      <c r="DM90" s="136">
        <f t="shared" si="165"/>
        <v>0</v>
      </c>
      <c r="DN90" s="134">
        <v>73</v>
      </c>
      <c r="DP90" s="136">
        <f t="shared" si="166"/>
        <v>0</v>
      </c>
      <c r="DQ90" s="134">
        <v>73</v>
      </c>
      <c r="DS90" s="136">
        <f t="shared" si="167"/>
        <v>0</v>
      </c>
      <c r="DT90" s="134">
        <v>73</v>
      </c>
      <c r="DV90" s="136">
        <f t="shared" si="168"/>
        <v>0</v>
      </c>
      <c r="DW90" s="134">
        <v>73</v>
      </c>
      <c r="DY90" s="136">
        <f t="shared" si="169"/>
        <v>0</v>
      </c>
      <c r="DZ90" s="134">
        <v>73</v>
      </c>
      <c r="EB90" s="136">
        <f t="shared" si="170"/>
        <v>0</v>
      </c>
      <c r="EC90" s="134">
        <v>73</v>
      </c>
      <c r="EE90" s="136">
        <f t="shared" si="171"/>
        <v>0</v>
      </c>
      <c r="EF90" s="134">
        <v>73</v>
      </c>
      <c r="EH90" s="136">
        <f t="shared" si="172"/>
        <v>0</v>
      </c>
      <c r="EI90" s="134">
        <v>73</v>
      </c>
      <c r="EK90" s="136">
        <f t="shared" si="173"/>
        <v>0</v>
      </c>
      <c r="EL90" s="134">
        <v>73</v>
      </c>
      <c r="EN90" s="136">
        <f t="shared" si="174"/>
        <v>0</v>
      </c>
      <c r="EO90" s="134">
        <v>73</v>
      </c>
      <c r="EQ90" s="136">
        <f t="shared" si="175"/>
        <v>0</v>
      </c>
      <c r="ER90" s="134">
        <v>73</v>
      </c>
      <c r="ET90" s="136">
        <f t="shared" si="176"/>
        <v>0</v>
      </c>
      <c r="EU90" s="134">
        <v>73</v>
      </c>
      <c r="EW90" s="136">
        <f t="shared" si="177"/>
        <v>0</v>
      </c>
      <c r="EX90" s="134">
        <v>73</v>
      </c>
      <c r="EZ90" s="136">
        <f t="shared" si="178"/>
        <v>0</v>
      </c>
      <c r="FA90" s="134">
        <v>73</v>
      </c>
      <c r="FC90" s="136">
        <f t="shared" si="179"/>
        <v>0</v>
      </c>
      <c r="FD90" s="134">
        <v>73</v>
      </c>
      <c r="FF90" s="136">
        <f t="shared" si="180"/>
        <v>0</v>
      </c>
      <c r="FG90" s="134">
        <v>73</v>
      </c>
      <c r="FI90" s="136">
        <f t="shared" si="181"/>
        <v>0</v>
      </c>
      <c r="FJ90" s="134">
        <v>73</v>
      </c>
      <c r="FL90" s="136">
        <f t="shared" si="182"/>
        <v>0</v>
      </c>
      <c r="FM90" s="134">
        <v>73</v>
      </c>
      <c r="FO90" s="136">
        <f t="shared" si="183"/>
        <v>0</v>
      </c>
      <c r="FP90" s="134">
        <v>73</v>
      </c>
      <c r="FR90" s="136">
        <f t="shared" si="184"/>
        <v>0</v>
      </c>
      <c r="FS90" s="134">
        <v>73</v>
      </c>
      <c r="FU90" s="136">
        <f t="shared" si="185"/>
        <v>0</v>
      </c>
      <c r="FV90" s="134">
        <v>73</v>
      </c>
      <c r="FX90" s="136">
        <f t="shared" si="186"/>
        <v>0</v>
      </c>
      <c r="FY90" s="134">
        <v>73</v>
      </c>
      <c r="GA90" s="136">
        <f t="shared" si="187"/>
        <v>0</v>
      </c>
      <c r="GB90" s="134">
        <v>73</v>
      </c>
      <c r="GD90" s="136">
        <f t="shared" si="188"/>
        <v>0</v>
      </c>
      <c r="GE90" s="134">
        <v>73</v>
      </c>
      <c r="GG90" s="136">
        <f t="shared" si="189"/>
        <v>0</v>
      </c>
      <c r="GH90" s="134">
        <v>73</v>
      </c>
      <c r="GJ90" s="136">
        <f t="shared" si="190"/>
        <v>0</v>
      </c>
      <c r="GK90" s="134">
        <v>73</v>
      </c>
      <c r="GM90" s="136">
        <f t="shared" si="191"/>
        <v>0</v>
      </c>
      <c r="GN90" s="134">
        <v>73</v>
      </c>
    </row>
    <row r="91" spans="1:207" x14ac:dyDescent="0.25">
      <c r="A91" s="99">
        <f t="shared" si="192"/>
        <v>0</v>
      </c>
      <c r="B91" s="99">
        <f t="shared" si="193"/>
        <v>0</v>
      </c>
      <c r="C91" s="53">
        <v>74</v>
      </c>
      <c r="D91" s="54">
        <f t="shared" si="195"/>
        <v>0</v>
      </c>
      <c r="E91" s="3">
        <f t="shared" si="287"/>
        <v>0</v>
      </c>
      <c r="F91" s="3"/>
      <c r="G91" s="55">
        <f t="shared" si="196"/>
        <v>0</v>
      </c>
      <c r="H91" s="56">
        <f t="shared" si="194"/>
        <v>0</v>
      </c>
      <c r="I91" s="3">
        <f t="shared" si="255"/>
        <v>40</v>
      </c>
      <c r="J91" s="3">
        <f t="shared" si="197"/>
        <v>0</v>
      </c>
      <c r="K91" s="3">
        <f t="shared" si="198"/>
        <v>0</v>
      </c>
      <c r="L91" s="3">
        <f t="shared" si="256"/>
        <v>25</v>
      </c>
      <c r="M91" s="55">
        <f t="shared" si="199"/>
        <v>0</v>
      </c>
      <c r="N91" s="56">
        <f t="shared" si="200"/>
        <v>0</v>
      </c>
      <c r="O91" s="3">
        <f t="shared" si="257"/>
        <v>0</v>
      </c>
      <c r="P91" s="3">
        <f t="shared" si="201"/>
        <v>0</v>
      </c>
      <c r="Q91" s="3">
        <f t="shared" si="202"/>
        <v>0</v>
      </c>
      <c r="R91" s="3">
        <f t="shared" si="258"/>
        <v>0</v>
      </c>
      <c r="S91" s="55">
        <f t="shared" si="203"/>
        <v>0</v>
      </c>
      <c r="T91" s="56">
        <f t="shared" si="259"/>
        <v>0</v>
      </c>
      <c r="U91" s="3">
        <f t="shared" si="260"/>
        <v>0</v>
      </c>
      <c r="V91" s="3">
        <f t="shared" si="204"/>
        <v>0</v>
      </c>
      <c r="W91" s="3">
        <f t="shared" si="205"/>
        <v>0</v>
      </c>
      <c r="X91" s="3">
        <f t="shared" si="261"/>
        <v>0</v>
      </c>
      <c r="Y91" s="55">
        <f t="shared" si="206"/>
        <v>0</v>
      </c>
      <c r="Z91" s="56">
        <f t="shared" si="207"/>
        <v>0</v>
      </c>
      <c r="AA91" s="3">
        <f t="shared" si="262"/>
        <v>0</v>
      </c>
      <c r="AC91" s="82">
        <f t="shared" si="208"/>
        <v>0</v>
      </c>
      <c r="AD91" s="82">
        <f t="shared" si="263"/>
        <v>0</v>
      </c>
      <c r="AE91" s="196">
        <f t="shared" si="209"/>
        <v>0</v>
      </c>
      <c r="AF91" s="188">
        <f t="shared" si="210"/>
        <v>0</v>
      </c>
      <c r="AG91" s="82">
        <f t="shared" si="264"/>
        <v>0</v>
      </c>
      <c r="AH91" s="82">
        <f t="shared" si="211"/>
        <v>0</v>
      </c>
      <c r="AI91" s="82">
        <f t="shared" si="212"/>
        <v>0</v>
      </c>
      <c r="AJ91" s="82">
        <f t="shared" si="265"/>
        <v>0</v>
      </c>
      <c r="AK91" s="196">
        <f t="shared" si="213"/>
        <v>0</v>
      </c>
      <c r="AL91" s="188">
        <f t="shared" si="214"/>
        <v>0</v>
      </c>
      <c r="AM91" s="82">
        <f t="shared" si="266"/>
        <v>0</v>
      </c>
      <c r="AN91" s="82">
        <f t="shared" si="215"/>
        <v>0</v>
      </c>
      <c r="AO91" s="82">
        <f t="shared" si="216"/>
        <v>0</v>
      </c>
      <c r="AP91" s="82">
        <f t="shared" si="267"/>
        <v>0</v>
      </c>
      <c r="AQ91" s="196">
        <f t="shared" si="217"/>
        <v>0</v>
      </c>
      <c r="AR91" s="188">
        <f t="shared" si="218"/>
        <v>0</v>
      </c>
      <c r="AS91" s="82">
        <f t="shared" si="268"/>
        <v>0</v>
      </c>
      <c r="AT91" s="82">
        <f t="shared" si="219"/>
        <v>0</v>
      </c>
      <c r="AU91" s="82">
        <f t="shared" si="220"/>
        <v>0</v>
      </c>
      <c r="AV91" s="82">
        <f t="shared" si="269"/>
        <v>0</v>
      </c>
      <c r="AW91" s="196">
        <f t="shared" si="221"/>
        <v>0</v>
      </c>
      <c r="AX91" s="188">
        <f t="shared" si="222"/>
        <v>0</v>
      </c>
      <c r="AY91" s="82">
        <f t="shared" si="270"/>
        <v>0</v>
      </c>
      <c r="AZ91" s="196">
        <f t="shared" si="223"/>
        <v>0</v>
      </c>
      <c r="BA91" s="188">
        <f t="shared" si="224"/>
        <v>0</v>
      </c>
      <c r="BB91" s="188">
        <f t="shared" si="271"/>
        <v>0</v>
      </c>
      <c r="BC91" s="196">
        <f t="shared" si="225"/>
        <v>0</v>
      </c>
      <c r="BD91" s="188">
        <f t="shared" si="226"/>
        <v>0</v>
      </c>
      <c r="BE91" s="188">
        <f t="shared" si="272"/>
        <v>0</v>
      </c>
      <c r="BF91" s="196">
        <f t="shared" si="227"/>
        <v>0</v>
      </c>
      <c r="BG91" s="188">
        <f t="shared" si="228"/>
        <v>0</v>
      </c>
      <c r="BH91" s="188">
        <f t="shared" si="273"/>
        <v>0</v>
      </c>
      <c r="BI91" s="196">
        <f t="shared" si="229"/>
        <v>0</v>
      </c>
      <c r="BJ91" s="188">
        <f t="shared" si="230"/>
        <v>0</v>
      </c>
      <c r="BK91" s="188">
        <f t="shared" si="274"/>
        <v>0</v>
      </c>
      <c r="BL91" s="196">
        <f t="shared" si="231"/>
        <v>0</v>
      </c>
      <c r="BM91" s="188">
        <f t="shared" si="232"/>
        <v>0</v>
      </c>
      <c r="BN91" s="188">
        <f t="shared" si="275"/>
        <v>0</v>
      </c>
      <c r="BO91" s="196">
        <f t="shared" si="233"/>
        <v>0</v>
      </c>
      <c r="BP91" s="188">
        <f t="shared" si="234"/>
        <v>0</v>
      </c>
      <c r="BQ91" s="188">
        <f t="shared" si="276"/>
        <v>0</v>
      </c>
      <c r="BR91" s="196">
        <f t="shared" si="235"/>
        <v>0</v>
      </c>
      <c r="BS91" s="188">
        <f t="shared" si="236"/>
        <v>0</v>
      </c>
      <c r="BT91" s="188">
        <f t="shared" si="277"/>
        <v>0</v>
      </c>
      <c r="BU91" s="196">
        <f t="shared" si="237"/>
        <v>0</v>
      </c>
      <c r="BV91" s="188">
        <f t="shared" si="238"/>
        <v>0</v>
      </c>
      <c r="BW91" s="188">
        <f t="shared" si="278"/>
        <v>0</v>
      </c>
      <c r="BX91" s="196">
        <f t="shared" si="239"/>
        <v>0</v>
      </c>
      <c r="BY91" s="188">
        <f t="shared" si="240"/>
        <v>0</v>
      </c>
      <c r="BZ91" s="188">
        <f t="shared" si="279"/>
        <v>0</v>
      </c>
      <c r="CA91" s="196">
        <f t="shared" si="241"/>
        <v>0</v>
      </c>
      <c r="CB91" s="188">
        <f t="shared" si="242"/>
        <v>0</v>
      </c>
      <c r="CC91" s="188">
        <f t="shared" si="280"/>
        <v>0</v>
      </c>
      <c r="CD91" s="196">
        <f t="shared" si="243"/>
        <v>0</v>
      </c>
      <c r="CE91" s="188">
        <f t="shared" si="244"/>
        <v>0</v>
      </c>
      <c r="CF91" s="188">
        <f t="shared" si="281"/>
        <v>0</v>
      </c>
      <c r="CG91" s="196">
        <f t="shared" si="245"/>
        <v>0</v>
      </c>
      <c r="CH91" s="188">
        <f t="shared" si="246"/>
        <v>0</v>
      </c>
      <c r="CI91" s="188">
        <f t="shared" si="282"/>
        <v>0</v>
      </c>
      <c r="CJ91" s="196">
        <f t="shared" si="247"/>
        <v>0</v>
      </c>
      <c r="CK91" s="188">
        <f t="shared" si="248"/>
        <v>0</v>
      </c>
      <c r="CL91" s="188">
        <f t="shared" si="283"/>
        <v>0</v>
      </c>
      <c r="CM91" s="196">
        <f t="shared" si="249"/>
        <v>0</v>
      </c>
      <c r="CN91" s="188">
        <f t="shared" si="250"/>
        <v>0</v>
      </c>
      <c r="CO91" s="188">
        <f t="shared" si="284"/>
        <v>0</v>
      </c>
      <c r="CP91" s="196">
        <f t="shared" si="251"/>
        <v>0</v>
      </c>
      <c r="CQ91" s="188">
        <f t="shared" si="252"/>
        <v>0</v>
      </c>
      <c r="CR91" s="188">
        <f t="shared" si="285"/>
        <v>0</v>
      </c>
      <c r="CS91" s="196">
        <f t="shared" si="253"/>
        <v>0</v>
      </c>
      <c r="CT91" s="188">
        <f t="shared" si="254"/>
        <v>0</v>
      </c>
      <c r="CU91" s="188">
        <f t="shared" si="286"/>
        <v>0</v>
      </c>
      <c r="CW91" s="80"/>
      <c r="CX91" s="136">
        <f t="shared" si="160"/>
        <v>0</v>
      </c>
      <c r="CY91" s="134">
        <v>74</v>
      </c>
      <c r="DA91" s="136">
        <f t="shared" si="161"/>
        <v>0</v>
      </c>
      <c r="DB91" s="134">
        <v>74</v>
      </c>
      <c r="DD91" s="136">
        <f t="shared" si="162"/>
        <v>0</v>
      </c>
      <c r="DE91" s="134">
        <v>74</v>
      </c>
      <c r="DG91" s="136">
        <f t="shared" si="163"/>
        <v>0</v>
      </c>
      <c r="DH91" s="134">
        <v>74</v>
      </c>
      <c r="DJ91" s="136">
        <f t="shared" si="164"/>
        <v>0</v>
      </c>
      <c r="DK91" s="134">
        <v>74</v>
      </c>
      <c r="DM91" s="136">
        <f t="shared" si="165"/>
        <v>0</v>
      </c>
      <c r="DN91" s="134">
        <v>74</v>
      </c>
      <c r="DP91" s="136">
        <f t="shared" si="166"/>
        <v>0</v>
      </c>
      <c r="DQ91" s="134">
        <v>74</v>
      </c>
      <c r="DS91" s="136">
        <f t="shared" si="167"/>
        <v>0</v>
      </c>
      <c r="DT91" s="134">
        <v>74</v>
      </c>
      <c r="DV91" s="136">
        <f t="shared" si="168"/>
        <v>0</v>
      </c>
      <c r="DW91" s="134">
        <v>74</v>
      </c>
      <c r="DY91" s="136">
        <f t="shared" si="169"/>
        <v>0</v>
      </c>
      <c r="DZ91" s="134">
        <v>74</v>
      </c>
      <c r="EB91" s="136">
        <f t="shared" si="170"/>
        <v>0</v>
      </c>
      <c r="EC91" s="134">
        <v>74</v>
      </c>
      <c r="EE91" s="136">
        <f t="shared" si="171"/>
        <v>0</v>
      </c>
      <c r="EF91" s="134">
        <v>74</v>
      </c>
      <c r="EH91" s="136">
        <f t="shared" si="172"/>
        <v>0</v>
      </c>
      <c r="EI91" s="134">
        <v>74</v>
      </c>
      <c r="EK91" s="136">
        <f t="shared" si="173"/>
        <v>0</v>
      </c>
      <c r="EL91" s="134">
        <v>74</v>
      </c>
      <c r="EN91" s="136">
        <f t="shared" si="174"/>
        <v>0</v>
      </c>
      <c r="EO91" s="134">
        <v>74</v>
      </c>
      <c r="EQ91" s="136">
        <f t="shared" si="175"/>
        <v>0</v>
      </c>
      <c r="ER91" s="134">
        <v>74</v>
      </c>
      <c r="ET91" s="136">
        <f t="shared" si="176"/>
        <v>0</v>
      </c>
      <c r="EU91" s="134">
        <v>74</v>
      </c>
      <c r="EW91" s="136">
        <f t="shared" si="177"/>
        <v>0</v>
      </c>
      <c r="EX91" s="134">
        <v>74</v>
      </c>
      <c r="EZ91" s="136">
        <f t="shared" si="178"/>
        <v>0</v>
      </c>
      <c r="FA91" s="134">
        <v>74</v>
      </c>
      <c r="FC91" s="136">
        <f t="shared" si="179"/>
        <v>0</v>
      </c>
      <c r="FD91" s="134">
        <v>74</v>
      </c>
      <c r="FF91" s="136">
        <f t="shared" si="180"/>
        <v>0</v>
      </c>
      <c r="FG91" s="134">
        <v>74</v>
      </c>
      <c r="FI91" s="136">
        <f t="shared" si="181"/>
        <v>0</v>
      </c>
      <c r="FJ91" s="134">
        <v>74</v>
      </c>
      <c r="FL91" s="136">
        <f t="shared" si="182"/>
        <v>0</v>
      </c>
      <c r="FM91" s="134">
        <v>74</v>
      </c>
      <c r="FO91" s="136">
        <f t="shared" si="183"/>
        <v>0</v>
      </c>
      <c r="FP91" s="134">
        <v>74</v>
      </c>
      <c r="FR91" s="136">
        <f t="shared" si="184"/>
        <v>0</v>
      </c>
      <c r="FS91" s="134">
        <v>74</v>
      </c>
      <c r="FU91" s="136">
        <f t="shared" si="185"/>
        <v>0</v>
      </c>
      <c r="FV91" s="134">
        <v>74</v>
      </c>
      <c r="FX91" s="136">
        <f t="shared" si="186"/>
        <v>0</v>
      </c>
      <c r="FY91" s="134">
        <v>74</v>
      </c>
      <c r="GA91" s="136">
        <f t="shared" si="187"/>
        <v>0</v>
      </c>
      <c r="GB91" s="134">
        <v>74</v>
      </c>
      <c r="GD91" s="136">
        <f t="shared" si="188"/>
        <v>0</v>
      </c>
      <c r="GE91" s="134">
        <v>74</v>
      </c>
      <c r="GG91" s="136">
        <f t="shared" si="189"/>
        <v>0</v>
      </c>
      <c r="GH91" s="134">
        <v>74</v>
      </c>
      <c r="GJ91" s="136">
        <f t="shared" si="190"/>
        <v>0</v>
      </c>
      <c r="GK91" s="134">
        <v>74</v>
      </c>
      <c r="GM91" s="136">
        <f t="shared" si="191"/>
        <v>0</v>
      </c>
      <c r="GN91" s="134">
        <v>74</v>
      </c>
    </row>
    <row r="92" spans="1:207" x14ac:dyDescent="0.25">
      <c r="A92" s="99">
        <f t="shared" si="192"/>
        <v>0</v>
      </c>
      <c r="B92" s="99">
        <f t="shared" si="193"/>
        <v>0</v>
      </c>
      <c r="C92" s="53">
        <v>75</v>
      </c>
      <c r="D92" s="54">
        <f t="shared" si="195"/>
        <v>0</v>
      </c>
      <c r="E92" s="3">
        <f t="shared" si="287"/>
        <v>0</v>
      </c>
      <c r="F92" s="3"/>
      <c r="G92" s="55">
        <f t="shared" si="196"/>
        <v>0</v>
      </c>
      <c r="H92" s="56">
        <f t="shared" si="194"/>
        <v>0</v>
      </c>
      <c r="I92" s="3">
        <f t="shared" si="255"/>
        <v>40</v>
      </c>
      <c r="J92" s="3">
        <f t="shared" si="197"/>
        <v>0</v>
      </c>
      <c r="K92" s="3">
        <f t="shared" si="198"/>
        <v>0</v>
      </c>
      <c r="L92" s="3">
        <f t="shared" si="256"/>
        <v>25</v>
      </c>
      <c r="M92" s="55">
        <f t="shared" si="199"/>
        <v>0</v>
      </c>
      <c r="N92" s="56">
        <f t="shared" si="200"/>
        <v>0</v>
      </c>
      <c r="O92" s="3">
        <f t="shared" si="257"/>
        <v>0</v>
      </c>
      <c r="P92" s="3">
        <f t="shared" si="201"/>
        <v>0</v>
      </c>
      <c r="Q92" s="3">
        <f t="shared" si="202"/>
        <v>0</v>
      </c>
      <c r="R92" s="3">
        <f t="shared" si="258"/>
        <v>0</v>
      </c>
      <c r="S92" s="55">
        <f t="shared" si="203"/>
        <v>0</v>
      </c>
      <c r="T92" s="56">
        <f t="shared" si="259"/>
        <v>0</v>
      </c>
      <c r="U92" s="3">
        <f t="shared" si="260"/>
        <v>0</v>
      </c>
      <c r="V92" s="3">
        <f t="shared" si="204"/>
        <v>0</v>
      </c>
      <c r="W92" s="3">
        <f t="shared" si="205"/>
        <v>0</v>
      </c>
      <c r="X92" s="3">
        <f t="shared" si="261"/>
        <v>0</v>
      </c>
      <c r="Y92" s="55">
        <f t="shared" si="206"/>
        <v>0</v>
      </c>
      <c r="Z92" s="56">
        <f t="shared" si="207"/>
        <v>0</v>
      </c>
      <c r="AA92" s="3">
        <f t="shared" si="262"/>
        <v>0</v>
      </c>
      <c r="AC92" s="82">
        <f t="shared" si="208"/>
        <v>0</v>
      </c>
      <c r="AD92" s="82">
        <f t="shared" si="263"/>
        <v>0</v>
      </c>
      <c r="AE92" s="196">
        <f t="shared" si="209"/>
        <v>0</v>
      </c>
      <c r="AF92" s="188">
        <f t="shared" si="210"/>
        <v>0</v>
      </c>
      <c r="AG92" s="82">
        <f t="shared" si="264"/>
        <v>0</v>
      </c>
      <c r="AH92" s="82">
        <f t="shared" si="211"/>
        <v>0</v>
      </c>
      <c r="AI92" s="82">
        <f t="shared" si="212"/>
        <v>0</v>
      </c>
      <c r="AJ92" s="82">
        <f t="shared" si="265"/>
        <v>0</v>
      </c>
      <c r="AK92" s="196">
        <f t="shared" si="213"/>
        <v>0</v>
      </c>
      <c r="AL92" s="188">
        <f t="shared" si="214"/>
        <v>0</v>
      </c>
      <c r="AM92" s="82">
        <f t="shared" si="266"/>
        <v>0</v>
      </c>
      <c r="AN92" s="82">
        <f t="shared" si="215"/>
        <v>0</v>
      </c>
      <c r="AO92" s="82">
        <f t="shared" si="216"/>
        <v>0</v>
      </c>
      <c r="AP92" s="82">
        <f t="shared" si="267"/>
        <v>0</v>
      </c>
      <c r="AQ92" s="196">
        <f t="shared" si="217"/>
        <v>0</v>
      </c>
      <c r="AR92" s="188">
        <f t="shared" si="218"/>
        <v>0</v>
      </c>
      <c r="AS92" s="82">
        <f t="shared" si="268"/>
        <v>0</v>
      </c>
      <c r="AT92" s="82">
        <f t="shared" si="219"/>
        <v>0</v>
      </c>
      <c r="AU92" s="82">
        <f t="shared" si="220"/>
        <v>0</v>
      </c>
      <c r="AV92" s="82">
        <f t="shared" si="269"/>
        <v>0</v>
      </c>
      <c r="AW92" s="196">
        <f t="shared" si="221"/>
        <v>0</v>
      </c>
      <c r="AX92" s="188">
        <f t="shared" si="222"/>
        <v>0</v>
      </c>
      <c r="AY92" s="82">
        <f t="shared" si="270"/>
        <v>0</v>
      </c>
      <c r="AZ92" s="196">
        <f t="shared" si="223"/>
        <v>0</v>
      </c>
      <c r="BA92" s="188">
        <f t="shared" si="224"/>
        <v>0</v>
      </c>
      <c r="BB92" s="188">
        <f t="shared" si="271"/>
        <v>0</v>
      </c>
      <c r="BC92" s="196">
        <f t="shared" si="225"/>
        <v>0</v>
      </c>
      <c r="BD92" s="188">
        <f t="shared" si="226"/>
        <v>0</v>
      </c>
      <c r="BE92" s="188">
        <f t="shared" si="272"/>
        <v>0</v>
      </c>
      <c r="BF92" s="196">
        <f t="shared" si="227"/>
        <v>0</v>
      </c>
      <c r="BG92" s="188">
        <f t="shared" si="228"/>
        <v>0</v>
      </c>
      <c r="BH92" s="188">
        <f t="shared" si="273"/>
        <v>0</v>
      </c>
      <c r="BI92" s="196">
        <f t="shared" si="229"/>
        <v>0</v>
      </c>
      <c r="BJ92" s="188">
        <f t="shared" si="230"/>
        <v>0</v>
      </c>
      <c r="BK92" s="188">
        <f t="shared" si="274"/>
        <v>0</v>
      </c>
      <c r="BL92" s="196">
        <f t="shared" si="231"/>
        <v>0</v>
      </c>
      <c r="BM92" s="188">
        <f t="shared" si="232"/>
        <v>0</v>
      </c>
      <c r="BN92" s="188">
        <f t="shared" si="275"/>
        <v>0</v>
      </c>
      <c r="BO92" s="196">
        <f t="shared" si="233"/>
        <v>0</v>
      </c>
      <c r="BP92" s="188">
        <f t="shared" si="234"/>
        <v>0</v>
      </c>
      <c r="BQ92" s="188">
        <f t="shared" si="276"/>
        <v>0</v>
      </c>
      <c r="BR92" s="196">
        <f t="shared" si="235"/>
        <v>0</v>
      </c>
      <c r="BS92" s="188">
        <f t="shared" si="236"/>
        <v>0</v>
      </c>
      <c r="BT92" s="188">
        <f t="shared" si="277"/>
        <v>0</v>
      </c>
      <c r="BU92" s="196">
        <f t="shared" si="237"/>
        <v>0</v>
      </c>
      <c r="BV92" s="188">
        <f t="shared" si="238"/>
        <v>0</v>
      </c>
      <c r="BW92" s="188">
        <f t="shared" si="278"/>
        <v>0</v>
      </c>
      <c r="BX92" s="196">
        <f t="shared" si="239"/>
        <v>0</v>
      </c>
      <c r="BY92" s="188">
        <f t="shared" si="240"/>
        <v>0</v>
      </c>
      <c r="BZ92" s="188">
        <f t="shared" si="279"/>
        <v>0</v>
      </c>
      <c r="CA92" s="196">
        <f t="shared" si="241"/>
        <v>0</v>
      </c>
      <c r="CB92" s="188">
        <f t="shared" si="242"/>
        <v>0</v>
      </c>
      <c r="CC92" s="188">
        <f t="shared" si="280"/>
        <v>0</v>
      </c>
      <c r="CD92" s="196">
        <f t="shared" si="243"/>
        <v>0</v>
      </c>
      <c r="CE92" s="188">
        <f t="shared" si="244"/>
        <v>0</v>
      </c>
      <c r="CF92" s="188">
        <f t="shared" si="281"/>
        <v>0</v>
      </c>
      <c r="CG92" s="196">
        <f t="shared" si="245"/>
        <v>0</v>
      </c>
      <c r="CH92" s="188">
        <f t="shared" si="246"/>
        <v>0</v>
      </c>
      <c r="CI92" s="188">
        <f t="shared" si="282"/>
        <v>0</v>
      </c>
      <c r="CJ92" s="196">
        <f t="shared" si="247"/>
        <v>0</v>
      </c>
      <c r="CK92" s="188">
        <f t="shared" si="248"/>
        <v>0</v>
      </c>
      <c r="CL92" s="188">
        <f t="shared" si="283"/>
        <v>0</v>
      </c>
      <c r="CM92" s="196">
        <f t="shared" si="249"/>
        <v>0</v>
      </c>
      <c r="CN92" s="188">
        <f t="shared" si="250"/>
        <v>0</v>
      </c>
      <c r="CO92" s="188">
        <f t="shared" si="284"/>
        <v>0</v>
      </c>
      <c r="CP92" s="196">
        <f t="shared" si="251"/>
        <v>0</v>
      </c>
      <c r="CQ92" s="188">
        <f t="shared" si="252"/>
        <v>0</v>
      </c>
      <c r="CR92" s="188">
        <f t="shared" si="285"/>
        <v>0</v>
      </c>
      <c r="CS92" s="196">
        <f t="shared" si="253"/>
        <v>0</v>
      </c>
      <c r="CT92" s="188">
        <f t="shared" si="254"/>
        <v>0</v>
      </c>
      <c r="CU92" s="188">
        <f t="shared" si="286"/>
        <v>0</v>
      </c>
      <c r="CW92" s="80"/>
      <c r="CX92" s="136">
        <f t="shared" si="160"/>
        <v>0</v>
      </c>
      <c r="CY92" s="134">
        <v>75</v>
      </c>
      <c r="DA92" s="136">
        <f t="shared" si="161"/>
        <v>0</v>
      </c>
      <c r="DB92" s="134">
        <v>75</v>
      </c>
      <c r="DD92" s="136">
        <f t="shared" si="162"/>
        <v>0</v>
      </c>
      <c r="DE92" s="134">
        <v>75</v>
      </c>
      <c r="DG92" s="136">
        <f t="shared" si="163"/>
        <v>0</v>
      </c>
      <c r="DH92" s="134">
        <v>75</v>
      </c>
      <c r="DJ92" s="136">
        <f t="shared" si="164"/>
        <v>0</v>
      </c>
      <c r="DK92" s="134">
        <v>75</v>
      </c>
      <c r="DM92" s="136">
        <f t="shared" si="165"/>
        <v>0</v>
      </c>
      <c r="DN92" s="134">
        <v>75</v>
      </c>
      <c r="DP92" s="136">
        <f t="shared" si="166"/>
        <v>0</v>
      </c>
      <c r="DQ92" s="134">
        <v>75</v>
      </c>
      <c r="DS92" s="136">
        <f t="shared" si="167"/>
        <v>0</v>
      </c>
      <c r="DT92" s="134">
        <v>75</v>
      </c>
      <c r="DV92" s="136">
        <f t="shared" si="168"/>
        <v>0</v>
      </c>
      <c r="DW92" s="134">
        <v>75</v>
      </c>
      <c r="DY92" s="136">
        <f t="shared" si="169"/>
        <v>0</v>
      </c>
      <c r="DZ92" s="134">
        <v>75</v>
      </c>
      <c r="EB92" s="136">
        <f t="shared" si="170"/>
        <v>0</v>
      </c>
      <c r="EC92" s="134">
        <v>75</v>
      </c>
      <c r="EE92" s="136">
        <f t="shared" si="171"/>
        <v>0</v>
      </c>
      <c r="EF92" s="134">
        <v>75</v>
      </c>
      <c r="EH92" s="136">
        <f t="shared" si="172"/>
        <v>0</v>
      </c>
      <c r="EI92" s="134">
        <v>75</v>
      </c>
      <c r="EK92" s="136">
        <f t="shared" si="173"/>
        <v>0</v>
      </c>
      <c r="EL92" s="134">
        <v>75</v>
      </c>
      <c r="EN92" s="136">
        <f t="shared" si="174"/>
        <v>0</v>
      </c>
      <c r="EO92" s="134">
        <v>75</v>
      </c>
      <c r="EQ92" s="136">
        <f t="shared" si="175"/>
        <v>0</v>
      </c>
      <c r="ER92" s="134">
        <v>75</v>
      </c>
      <c r="ET92" s="136">
        <f t="shared" si="176"/>
        <v>0</v>
      </c>
      <c r="EU92" s="134">
        <v>75</v>
      </c>
      <c r="EW92" s="136">
        <f t="shared" si="177"/>
        <v>0</v>
      </c>
      <c r="EX92" s="134">
        <v>75</v>
      </c>
      <c r="EZ92" s="136">
        <f t="shared" si="178"/>
        <v>0</v>
      </c>
      <c r="FA92" s="134">
        <v>75</v>
      </c>
      <c r="FC92" s="136">
        <f t="shared" si="179"/>
        <v>0</v>
      </c>
      <c r="FD92" s="134">
        <v>75</v>
      </c>
      <c r="FF92" s="136">
        <f t="shared" si="180"/>
        <v>0</v>
      </c>
      <c r="FG92" s="134">
        <v>75</v>
      </c>
      <c r="FI92" s="136">
        <f t="shared" si="181"/>
        <v>0</v>
      </c>
      <c r="FJ92" s="134">
        <v>75</v>
      </c>
      <c r="FL92" s="136">
        <f t="shared" si="182"/>
        <v>0</v>
      </c>
      <c r="FM92" s="134">
        <v>75</v>
      </c>
      <c r="FO92" s="136">
        <f t="shared" si="183"/>
        <v>0</v>
      </c>
      <c r="FP92" s="134">
        <v>75</v>
      </c>
      <c r="FR92" s="136">
        <f t="shared" si="184"/>
        <v>0</v>
      </c>
      <c r="FS92" s="134">
        <v>75</v>
      </c>
      <c r="FU92" s="136">
        <f t="shared" si="185"/>
        <v>0</v>
      </c>
      <c r="FV92" s="134">
        <v>75</v>
      </c>
      <c r="FX92" s="136">
        <f t="shared" si="186"/>
        <v>0</v>
      </c>
      <c r="FY92" s="134">
        <v>75</v>
      </c>
      <c r="GA92" s="136">
        <f t="shared" si="187"/>
        <v>0</v>
      </c>
      <c r="GB92" s="134">
        <v>75</v>
      </c>
      <c r="GD92" s="136">
        <f t="shared" si="188"/>
        <v>0</v>
      </c>
      <c r="GE92" s="134">
        <v>75</v>
      </c>
      <c r="GG92" s="136">
        <f t="shared" si="189"/>
        <v>0</v>
      </c>
      <c r="GH92" s="134">
        <v>75</v>
      </c>
      <c r="GJ92" s="136">
        <f t="shared" si="190"/>
        <v>0</v>
      </c>
      <c r="GK92" s="134">
        <v>75</v>
      </c>
      <c r="GM92" s="136">
        <f t="shared" si="191"/>
        <v>0</v>
      </c>
      <c r="GN92" s="134">
        <v>75</v>
      </c>
    </row>
    <row r="93" spans="1:207" x14ac:dyDescent="0.25">
      <c r="A93" s="99">
        <f t="shared" si="192"/>
        <v>0</v>
      </c>
      <c r="B93" s="99">
        <f t="shared" si="193"/>
        <v>0</v>
      </c>
      <c r="C93" s="53">
        <v>76</v>
      </c>
      <c r="D93" s="54">
        <f t="shared" si="195"/>
        <v>0</v>
      </c>
      <c r="E93" s="3">
        <f t="shared" si="287"/>
        <v>0</v>
      </c>
      <c r="F93" s="3"/>
      <c r="G93" s="55">
        <f t="shared" si="196"/>
        <v>0</v>
      </c>
      <c r="H93" s="56">
        <f t="shared" si="194"/>
        <v>0</v>
      </c>
      <c r="I93" s="3">
        <f t="shared" si="255"/>
        <v>40</v>
      </c>
      <c r="J93" s="3">
        <f t="shared" si="197"/>
        <v>0</v>
      </c>
      <c r="K93" s="3">
        <f t="shared" si="198"/>
        <v>0</v>
      </c>
      <c r="L93" s="3">
        <f t="shared" si="256"/>
        <v>25</v>
      </c>
      <c r="M93" s="55">
        <f t="shared" si="199"/>
        <v>0</v>
      </c>
      <c r="N93" s="56">
        <f t="shared" si="200"/>
        <v>0</v>
      </c>
      <c r="O93" s="3">
        <f t="shared" si="257"/>
        <v>0</v>
      </c>
      <c r="P93" s="3">
        <f t="shared" si="201"/>
        <v>0</v>
      </c>
      <c r="Q93" s="3">
        <f t="shared" si="202"/>
        <v>0</v>
      </c>
      <c r="R93" s="3">
        <f t="shared" si="258"/>
        <v>0</v>
      </c>
      <c r="S93" s="55">
        <f t="shared" si="203"/>
        <v>0</v>
      </c>
      <c r="T93" s="56">
        <f t="shared" si="259"/>
        <v>0</v>
      </c>
      <c r="U93" s="3">
        <f t="shared" si="260"/>
        <v>0</v>
      </c>
      <c r="V93" s="3">
        <f t="shared" si="204"/>
        <v>0</v>
      </c>
      <c r="W93" s="3">
        <f t="shared" si="205"/>
        <v>0</v>
      </c>
      <c r="X93" s="3">
        <f t="shared" si="261"/>
        <v>0</v>
      </c>
      <c r="Y93" s="55">
        <f t="shared" si="206"/>
        <v>0</v>
      </c>
      <c r="Z93" s="56">
        <f t="shared" si="207"/>
        <v>0</v>
      </c>
      <c r="AA93" s="3">
        <f t="shared" si="262"/>
        <v>0</v>
      </c>
      <c r="AC93" s="82">
        <f t="shared" si="208"/>
        <v>0</v>
      </c>
      <c r="AD93" s="82">
        <f t="shared" si="263"/>
        <v>0</v>
      </c>
      <c r="AE93" s="196">
        <f t="shared" si="209"/>
        <v>0</v>
      </c>
      <c r="AF93" s="188">
        <f t="shared" si="210"/>
        <v>0</v>
      </c>
      <c r="AG93" s="82">
        <f t="shared" si="264"/>
        <v>0</v>
      </c>
      <c r="AH93" s="82">
        <f t="shared" si="211"/>
        <v>0</v>
      </c>
      <c r="AI93" s="82">
        <f t="shared" si="212"/>
        <v>0</v>
      </c>
      <c r="AJ93" s="82">
        <f t="shared" si="265"/>
        <v>0</v>
      </c>
      <c r="AK93" s="196">
        <f t="shared" si="213"/>
        <v>0</v>
      </c>
      <c r="AL93" s="188">
        <f t="shared" si="214"/>
        <v>0</v>
      </c>
      <c r="AM93" s="82">
        <f t="shared" si="266"/>
        <v>0</v>
      </c>
      <c r="AN93" s="82">
        <f t="shared" si="215"/>
        <v>0</v>
      </c>
      <c r="AO93" s="82">
        <f t="shared" si="216"/>
        <v>0</v>
      </c>
      <c r="AP93" s="82">
        <f t="shared" si="267"/>
        <v>0</v>
      </c>
      <c r="AQ93" s="196">
        <f t="shared" si="217"/>
        <v>0</v>
      </c>
      <c r="AR93" s="188">
        <f t="shared" si="218"/>
        <v>0</v>
      </c>
      <c r="AS93" s="82">
        <f t="shared" si="268"/>
        <v>0</v>
      </c>
      <c r="AT93" s="82">
        <f t="shared" si="219"/>
        <v>0</v>
      </c>
      <c r="AU93" s="82">
        <f t="shared" si="220"/>
        <v>0</v>
      </c>
      <c r="AV93" s="82">
        <f t="shared" si="269"/>
        <v>0</v>
      </c>
      <c r="AW93" s="196">
        <f t="shared" si="221"/>
        <v>0</v>
      </c>
      <c r="AX93" s="188">
        <f t="shared" si="222"/>
        <v>0</v>
      </c>
      <c r="AY93" s="82">
        <f t="shared" si="270"/>
        <v>0</v>
      </c>
      <c r="AZ93" s="196">
        <f t="shared" si="223"/>
        <v>0</v>
      </c>
      <c r="BA93" s="188">
        <f t="shared" si="224"/>
        <v>0</v>
      </c>
      <c r="BB93" s="188">
        <f t="shared" si="271"/>
        <v>0</v>
      </c>
      <c r="BC93" s="196">
        <f t="shared" si="225"/>
        <v>0</v>
      </c>
      <c r="BD93" s="188">
        <f t="shared" si="226"/>
        <v>0</v>
      </c>
      <c r="BE93" s="188">
        <f t="shared" si="272"/>
        <v>0</v>
      </c>
      <c r="BF93" s="196">
        <f t="shared" si="227"/>
        <v>0</v>
      </c>
      <c r="BG93" s="188">
        <f t="shared" si="228"/>
        <v>0</v>
      </c>
      <c r="BH93" s="188">
        <f t="shared" si="273"/>
        <v>0</v>
      </c>
      <c r="BI93" s="196">
        <f t="shared" si="229"/>
        <v>0</v>
      </c>
      <c r="BJ93" s="188">
        <f t="shared" si="230"/>
        <v>0</v>
      </c>
      <c r="BK93" s="188">
        <f t="shared" si="274"/>
        <v>0</v>
      </c>
      <c r="BL93" s="196">
        <f t="shared" si="231"/>
        <v>0</v>
      </c>
      <c r="BM93" s="188">
        <f t="shared" si="232"/>
        <v>0</v>
      </c>
      <c r="BN93" s="188">
        <f t="shared" si="275"/>
        <v>0</v>
      </c>
      <c r="BO93" s="196">
        <f t="shared" si="233"/>
        <v>0</v>
      </c>
      <c r="BP93" s="188">
        <f t="shared" si="234"/>
        <v>0</v>
      </c>
      <c r="BQ93" s="188">
        <f t="shared" si="276"/>
        <v>0</v>
      </c>
      <c r="BR93" s="196">
        <f t="shared" si="235"/>
        <v>0</v>
      </c>
      <c r="BS93" s="188">
        <f t="shared" si="236"/>
        <v>0</v>
      </c>
      <c r="BT93" s="188">
        <f t="shared" si="277"/>
        <v>0</v>
      </c>
      <c r="BU93" s="196">
        <f t="shared" si="237"/>
        <v>0</v>
      </c>
      <c r="BV93" s="188">
        <f t="shared" si="238"/>
        <v>0</v>
      </c>
      <c r="BW93" s="188">
        <f t="shared" si="278"/>
        <v>0</v>
      </c>
      <c r="BX93" s="196">
        <f t="shared" si="239"/>
        <v>0</v>
      </c>
      <c r="BY93" s="188">
        <f t="shared" si="240"/>
        <v>0</v>
      </c>
      <c r="BZ93" s="188">
        <f t="shared" si="279"/>
        <v>0</v>
      </c>
      <c r="CA93" s="196">
        <f t="shared" si="241"/>
        <v>0</v>
      </c>
      <c r="CB93" s="188">
        <f t="shared" si="242"/>
        <v>0</v>
      </c>
      <c r="CC93" s="188">
        <f t="shared" si="280"/>
        <v>0</v>
      </c>
      <c r="CD93" s="196">
        <f t="shared" si="243"/>
        <v>0</v>
      </c>
      <c r="CE93" s="188">
        <f t="shared" si="244"/>
        <v>0</v>
      </c>
      <c r="CF93" s="188">
        <f t="shared" si="281"/>
        <v>0</v>
      </c>
      <c r="CG93" s="196">
        <f t="shared" si="245"/>
        <v>0</v>
      </c>
      <c r="CH93" s="188">
        <f t="shared" si="246"/>
        <v>0</v>
      </c>
      <c r="CI93" s="188">
        <f t="shared" si="282"/>
        <v>0</v>
      </c>
      <c r="CJ93" s="196">
        <f t="shared" si="247"/>
        <v>0</v>
      </c>
      <c r="CK93" s="188">
        <f t="shared" si="248"/>
        <v>0</v>
      </c>
      <c r="CL93" s="188">
        <f t="shared" si="283"/>
        <v>0</v>
      </c>
      <c r="CM93" s="196">
        <f t="shared" si="249"/>
        <v>0</v>
      </c>
      <c r="CN93" s="188">
        <f t="shared" si="250"/>
        <v>0</v>
      </c>
      <c r="CO93" s="188">
        <f t="shared" si="284"/>
        <v>0</v>
      </c>
      <c r="CP93" s="196">
        <f t="shared" si="251"/>
        <v>0</v>
      </c>
      <c r="CQ93" s="188">
        <f t="shared" si="252"/>
        <v>0</v>
      </c>
      <c r="CR93" s="188">
        <f t="shared" si="285"/>
        <v>0</v>
      </c>
      <c r="CS93" s="196">
        <f t="shared" si="253"/>
        <v>0</v>
      </c>
      <c r="CT93" s="188">
        <f t="shared" si="254"/>
        <v>0</v>
      </c>
      <c r="CU93" s="188">
        <f t="shared" si="286"/>
        <v>0</v>
      </c>
      <c r="CW93" s="80"/>
      <c r="CX93" s="136">
        <f t="shared" si="160"/>
        <v>0</v>
      </c>
      <c r="CY93" s="134">
        <v>76</v>
      </c>
      <c r="DA93" s="136">
        <f t="shared" si="161"/>
        <v>0</v>
      </c>
      <c r="DB93" s="134">
        <v>76</v>
      </c>
      <c r="DD93" s="136">
        <f t="shared" si="162"/>
        <v>0</v>
      </c>
      <c r="DE93" s="134">
        <v>76</v>
      </c>
      <c r="DG93" s="136">
        <f t="shared" si="163"/>
        <v>0</v>
      </c>
      <c r="DH93" s="134">
        <v>76</v>
      </c>
      <c r="DJ93" s="136">
        <f t="shared" si="164"/>
        <v>0</v>
      </c>
      <c r="DK93" s="134">
        <v>76</v>
      </c>
      <c r="DM93" s="136">
        <f t="shared" si="165"/>
        <v>0</v>
      </c>
      <c r="DN93" s="134">
        <v>76</v>
      </c>
      <c r="DP93" s="136">
        <f t="shared" si="166"/>
        <v>0</v>
      </c>
      <c r="DQ93" s="134">
        <v>76</v>
      </c>
      <c r="DS93" s="136">
        <f t="shared" si="167"/>
        <v>0</v>
      </c>
      <c r="DT93" s="134">
        <v>76</v>
      </c>
      <c r="DV93" s="136">
        <f t="shared" si="168"/>
        <v>0</v>
      </c>
      <c r="DW93" s="134">
        <v>76</v>
      </c>
      <c r="DY93" s="136">
        <f t="shared" si="169"/>
        <v>0</v>
      </c>
      <c r="DZ93" s="134">
        <v>76</v>
      </c>
      <c r="EB93" s="136">
        <f t="shared" si="170"/>
        <v>0</v>
      </c>
      <c r="EC93" s="134">
        <v>76</v>
      </c>
      <c r="EE93" s="136">
        <f t="shared" si="171"/>
        <v>0</v>
      </c>
      <c r="EF93" s="134">
        <v>76</v>
      </c>
      <c r="EH93" s="136">
        <f t="shared" si="172"/>
        <v>0</v>
      </c>
      <c r="EI93" s="134">
        <v>76</v>
      </c>
      <c r="EK93" s="136">
        <f t="shared" si="173"/>
        <v>0</v>
      </c>
      <c r="EL93" s="134">
        <v>76</v>
      </c>
      <c r="EN93" s="136">
        <f t="shared" si="174"/>
        <v>0</v>
      </c>
      <c r="EO93" s="134">
        <v>76</v>
      </c>
      <c r="EQ93" s="136">
        <f t="shared" si="175"/>
        <v>0</v>
      </c>
      <c r="ER93" s="134">
        <v>76</v>
      </c>
      <c r="ET93" s="136">
        <f t="shared" si="176"/>
        <v>0</v>
      </c>
      <c r="EU93" s="134">
        <v>76</v>
      </c>
      <c r="EW93" s="136">
        <f t="shared" si="177"/>
        <v>0</v>
      </c>
      <c r="EX93" s="134">
        <v>76</v>
      </c>
      <c r="EZ93" s="136">
        <f t="shared" si="178"/>
        <v>0</v>
      </c>
      <c r="FA93" s="134">
        <v>76</v>
      </c>
      <c r="FC93" s="136">
        <f t="shared" si="179"/>
        <v>0</v>
      </c>
      <c r="FD93" s="134">
        <v>76</v>
      </c>
      <c r="FF93" s="136">
        <f t="shared" si="180"/>
        <v>0</v>
      </c>
      <c r="FG93" s="134">
        <v>76</v>
      </c>
      <c r="FI93" s="136">
        <f t="shared" si="181"/>
        <v>0</v>
      </c>
      <c r="FJ93" s="134">
        <v>76</v>
      </c>
      <c r="FL93" s="136">
        <f t="shared" si="182"/>
        <v>0</v>
      </c>
      <c r="FM93" s="134">
        <v>76</v>
      </c>
      <c r="FO93" s="136">
        <f t="shared" si="183"/>
        <v>0</v>
      </c>
      <c r="FP93" s="134">
        <v>76</v>
      </c>
      <c r="FR93" s="136">
        <f t="shared" si="184"/>
        <v>0</v>
      </c>
      <c r="FS93" s="134">
        <v>76</v>
      </c>
      <c r="FU93" s="136">
        <f t="shared" si="185"/>
        <v>0</v>
      </c>
      <c r="FV93" s="134">
        <v>76</v>
      </c>
      <c r="FX93" s="136">
        <f t="shared" si="186"/>
        <v>0</v>
      </c>
      <c r="FY93" s="134">
        <v>76</v>
      </c>
      <c r="GA93" s="136">
        <f t="shared" si="187"/>
        <v>0</v>
      </c>
      <c r="GB93" s="134">
        <v>76</v>
      </c>
      <c r="GD93" s="136">
        <f t="shared" si="188"/>
        <v>0</v>
      </c>
      <c r="GE93" s="134">
        <v>76</v>
      </c>
      <c r="GG93" s="136">
        <f t="shared" si="189"/>
        <v>0</v>
      </c>
      <c r="GH93" s="134">
        <v>76</v>
      </c>
      <c r="GJ93" s="136">
        <f t="shared" si="190"/>
        <v>0</v>
      </c>
      <c r="GK93" s="134">
        <v>76</v>
      </c>
      <c r="GM93" s="136">
        <f t="shared" si="191"/>
        <v>0</v>
      </c>
      <c r="GN93" s="134">
        <v>76</v>
      </c>
    </row>
    <row r="94" spans="1:207" x14ac:dyDescent="0.25">
      <c r="A94" s="99">
        <f t="shared" si="192"/>
        <v>0</v>
      </c>
      <c r="B94" s="99">
        <f t="shared" si="193"/>
        <v>0</v>
      </c>
      <c r="C94" s="53">
        <v>77</v>
      </c>
      <c r="D94" s="54">
        <f t="shared" si="195"/>
        <v>0</v>
      </c>
      <c r="E94" s="3">
        <f t="shared" si="287"/>
        <v>0</v>
      </c>
      <c r="F94" s="3"/>
      <c r="G94" s="55">
        <f t="shared" si="196"/>
        <v>0</v>
      </c>
      <c r="H94" s="56">
        <f t="shared" si="194"/>
        <v>0</v>
      </c>
      <c r="I94" s="3">
        <f t="shared" si="255"/>
        <v>40</v>
      </c>
      <c r="J94" s="3">
        <f t="shared" si="197"/>
        <v>0</v>
      </c>
      <c r="K94" s="3">
        <f t="shared" si="198"/>
        <v>0</v>
      </c>
      <c r="L94" s="3">
        <f t="shared" si="256"/>
        <v>25</v>
      </c>
      <c r="M94" s="55">
        <f t="shared" si="199"/>
        <v>0</v>
      </c>
      <c r="N94" s="56">
        <f t="shared" si="200"/>
        <v>0</v>
      </c>
      <c r="O94" s="3">
        <f t="shared" si="257"/>
        <v>0</v>
      </c>
      <c r="P94" s="3">
        <f t="shared" si="201"/>
        <v>0</v>
      </c>
      <c r="Q94" s="3">
        <f t="shared" si="202"/>
        <v>0</v>
      </c>
      <c r="R94" s="3">
        <f t="shared" si="258"/>
        <v>0</v>
      </c>
      <c r="S94" s="55">
        <f t="shared" si="203"/>
        <v>0</v>
      </c>
      <c r="T94" s="56">
        <f t="shared" si="259"/>
        <v>0</v>
      </c>
      <c r="U94" s="3">
        <f t="shared" si="260"/>
        <v>0</v>
      </c>
      <c r="V94" s="3">
        <f t="shared" si="204"/>
        <v>0</v>
      </c>
      <c r="W94" s="3">
        <f t="shared" si="205"/>
        <v>0</v>
      </c>
      <c r="X94" s="3">
        <f t="shared" si="261"/>
        <v>0</v>
      </c>
      <c r="Y94" s="55">
        <f t="shared" si="206"/>
        <v>0</v>
      </c>
      <c r="Z94" s="56">
        <f t="shared" si="207"/>
        <v>0</v>
      </c>
      <c r="AA94" s="3">
        <f t="shared" si="262"/>
        <v>0</v>
      </c>
      <c r="AC94" s="82">
        <f t="shared" si="208"/>
        <v>0</v>
      </c>
      <c r="AD94" s="82">
        <f t="shared" si="263"/>
        <v>0</v>
      </c>
      <c r="AE94" s="196">
        <f t="shared" si="209"/>
        <v>0</v>
      </c>
      <c r="AF94" s="188">
        <f t="shared" si="210"/>
        <v>0</v>
      </c>
      <c r="AG94" s="82">
        <f t="shared" si="264"/>
        <v>0</v>
      </c>
      <c r="AH94" s="82">
        <f t="shared" si="211"/>
        <v>0</v>
      </c>
      <c r="AI94" s="82">
        <f t="shared" si="212"/>
        <v>0</v>
      </c>
      <c r="AJ94" s="82">
        <f t="shared" si="265"/>
        <v>0</v>
      </c>
      <c r="AK94" s="196">
        <f t="shared" si="213"/>
        <v>0</v>
      </c>
      <c r="AL94" s="188">
        <f t="shared" si="214"/>
        <v>0</v>
      </c>
      <c r="AM94" s="82">
        <f t="shared" si="266"/>
        <v>0</v>
      </c>
      <c r="AN94" s="82">
        <f t="shared" si="215"/>
        <v>0</v>
      </c>
      <c r="AO94" s="82">
        <f t="shared" si="216"/>
        <v>0</v>
      </c>
      <c r="AP94" s="82">
        <f t="shared" si="267"/>
        <v>0</v>
      </c>
      <c r="AQ94" s="196">
        <f t="shared" si="217"/>
        <v>0</v>
      </c>
      <c r="AR94" s="188">
        <f t="shared" si="218"/>
        <v>0</v>
      </c>
      <c r="AS94" s="82">
        <f t="shared" si="268"/>
        <v>0</v>
      </c>
      <c r="AT94" s="82">
        <f t="shared" si="219"/>
        <v>0</v>
      </c>
      <c r="AU94" s="82">
        <f t="shared" si="220"/>
        <v>0</v>
      </c>
      <c r="AV94" s="82">
        <f t="shared" si="269"/>
        <v>0</v>
      </c>
      <c r="AW94" s="196">
        <f t="shared" si="221"/>
        <v>0</v>
      </c>
      <c r="AX94" s="188">
        <f t="shared" si="222"/>
        <v>0</v>
      </c>
      <c r="AY94" s="82">
        <f t="shared" si="270"/>
        <v>0</v>
      </c>
      <c r="AZ94" s="196">
        <f t="shared" si="223"/>
        <v>0</v>
      </c>
      <c r="BA94" s="188">
        <f t="shared" si="224"/>
        <v>0</v>
      </c>
      <c r="BB94" s="188">
        <f t="shared" si="271"/>
        <v>0</v>
      </c>
      <c r="BC94" s="196">
        <f t="shared" si="225"/>
        <v>0</v>
      </c>
      <c r="BD94" s="188">
        <f t="shared" si="226"/>
        <v>0</v>
      </c>
      <c r="BE94" s="188">
        <f t="shared" si="272"/>
        <v>0</v>
      </c>
      <c r="BF94" s="196">
        <f t="shared" si="227"/>
        <v>0</v>
      </c>
      <c r="BG94" s="188">
        <f t="shared" si="228"/>
        <v>0</v>
      </c>
      <c r="BH94" s="188">
        <f t="shared" si="273"/>
        <v>0</v>
      </c>
      <c r="BI94" s="196">
        <f t="shared" si="229"/>
        <v>0</v>
      </c>
      <c r="BJ94" s="188">
        <f t="shared" si="230"/>
        <v>0</v>
      </c>
      <c r="BK94" s="188">
        <f t="shared" si="274"/>
        <v>0</v>
      </c>
      <c r="BL94" s="196">
        <f t="shared" si="231"/>
        <v>0</v>
      </c>
      <c r="BM94" s="188">
        <f t="shared" si="232"/>
        <v>0</v>
      </c>
      <c r="BN94" s="188">
        <f t="shared" si="275"/>
        <v>0</v>
      </c>
      <c r="BO94" s="196">
        <f t="shared" si="233"/>
        <v>0</v>
      </c>
      <c r="BP94" s="188">
        <f t="shared" si="234"/>
        <v>0</v>
      </c>
      <c r="BQ94" s="188">
        <f t="shared" si="276"/>
        <v>0</v>
      </c>
      <c r="BR94" s="196">
        <f t="shared" si="235"/>
        <v>0</v>
      </c>
      <c r="BS94" s="188">
        <f t="shared" si="236"/>
        <v>0</v>
      </c>
      <c r="BT94" s="188">
        <f t="shared" si="277"/>
        <v>0</v>
      </c>
      <c r="BU94" s="196">
        <f t="shared" si="237"/>
        <v>0</v>
      </c>
      <c r="BV94" s="188">
        <f t="shared" si="238"/>
        <v>0</v>
      </c>
      <c r="BW94" s="188">
        <f t="shared" si="278"/>
        <v>0</v>
      </c>
      <c r="BX94" s="196">
        <f t="shared" si="239"/>
        <v>0</v>
      </c>
      <c r="BY94" s="188">
        <f t="shared" si="240"/>
        <v>0</v>
      </c>
      <c r="BZ94" s="188">
        <f t="shared" si="279"/>
        <v>0</v>
      </c>
      <c r="CA94" s="196">
        <f t="shared" si="241"/>
        <v>0</v>
      </c>
      <c r="CB94" s="188">
        <f t="shared" si="242"/>
        <v>0</v>
      </c>
      <c r="CC94" s="188">
        <f t="shared" si="280"/>
        <v>0</v>
      </c>
      <c r="CD94" s="196">
        <f t="shared" si="243"/>
        <v>0</v>
      </c>
      <c r="CE94" s="188">
        <f t="shared" si="244"/>
        <v>0</v>
      </c>
      <c r="CF94" s="188">
        <f t="shared" si="281"/>
        <v>0</v>
      </c>
      <c r="CG94" s="196">
        <f t="shared" si="245"/>
        <v>0</v>
      </c>
      <c r="CH94" s="188">
        <f t="shared" si="246"/>
        <v>0</v>
      </c>
      <c r="CI94" s="188">
        <f t="shared" si="282"/>
        <v>0</v>
      </c>
      <c r="CJ94" s="196">
        <f t="shared" si="247"/>
        <v>0</v>
      </c>
      <c r="CK94" s="188">
        <f t="shared" si="248"/>
        <v>0</v>
      </c>
      <c r="CL94" s="188">
        <f t="shared" si="283"/>
        <v>0</v>
      </c>
      <c r="CM94" s="196">
        <f t="shared" si="249"/>
        <v>0</v>
      </c>
      <c r="CN94" s="188">
        <f t="shared" si="250"/>
        <v>0</v>
      </c>
      <c r="CO94" s="188">
        <f t="shared" si="284"/>
        <v>0</v>
      </c>
      <c r="CP94" s="196">
        <f t="shared" si="251"/>
        <v>0</v>
      </c>
      <c r="CQ94" s="188">
        <f t="shared" si="252"/>
        <v>0</v>
      </c>
      <c r="CR94" s="188">
        <f t="shared" si="285"/>
        <v>0</v>
      </c>
      <c r="CS94" s="196">
        <f t="shared" si="253"/>
        <v>0</v>
      </c>
      <c r="CT94" s="188">
        <f t="shared" si="254"/>
        <v>0</v>
      </c>
      <c r="CU94" s="188">
        <f t="shared" si="286"/>
        <v>0</v>
      </c>
      <c r="CW94" s="80"/>
      <c r="CX94" s="136">
        <f t="shared" si="160"/>
        <v>0</v>
      </c>
      <c r="CY94" s="134">
        <v>77</v>
      </c>
      <c r="DA94" s="136">
        <f t="shared" si="161"/>
        <v>0</v>
      </c>
      <c r="DB94" s="134">
        <v>77</v>
      </c>
      <c r="DD94" s="136">
        <f t="shared" si="162"/>
        <v>0</v>
      </c>
      <c r="DE94" s="134">
        <v>77</v>
      </c>
      <c r="DG94" s="136">
        <f t="shared" si="163"/>
        <v>0</v>
      </c>
      <c r="DH94" s="134">
        <v>77</v>
      </c>
      <c r="DJ94" s="136">
        <f t="shared" si="164"/>
        <v>0</v>
      </c>
      <c r="DK94" s="134">
        <v>77</v>
      </c>
      <c r="DM94" s="136">
        <f t="shared" si="165"/>
        <v>0</v>
      </c>
      <c r="DN94" s="134">
        <v>77</v>
      </c>
      <c r="DP94" s="136">
        <f t="shared" si="166"/>
        <v>0</v>
      </c>
      <c r="DQ94" s="134">
        <v>77</v>
      </c>
      <c r="DS94" s="136">
        <f t="shared" si="167"/>
        <v>0</v>
      </c>
      <c r="DT94" s="134">
        <v>77</v>
      </c>
      <c r="DV94" s="136">
        <f t="shared" si="168"/>
        <v>0</v>
      </c>
      <c r="DW94" s="134">
        <v>77</v>
      </c>
      <c r="DY94" s="136">
        <f t="shared" si="169"/>
        <v>0</v>
      </c>
      <c r="DZ94" s="134">
        <v>77</v>
      </c>
      <c r="EB94" s="136">
        <f t="shared" si="170"/>
        <v>0</v>
      </c>
      <c r="EC94" s="134">
        <v>77</v>
      </c>
      <c r="EE94" s="136">
        <f t="shared" si="171"/>
        <v>0</v>
      </c>
      <c r="EF94" s="134">
        <v>77</v>
      </c>
      <c r="EH94" s="136">
        <f t="shared" si="172"/>
        <v>0</v>
      </c>
      <c r="EI94" s="134">
        <v>77</v>
      </c>
      <c r="EK94" s="136">
        <f t="shared" si="173"/>
        <v>0</v>
      </c>
      <c r="EL94" s="134">
        <v>77</v>
      </c>
      <c r="EN94" s="136">
        <f t="shared" si="174"/>
        <v>0</v>
      </c>
      <c r="EO94" s="134">
        <v>77</v>
      </c>
      <c r="EQ94" s="136">
        <f t="shared" si="175"/>
        <v>0</v>
      </c>
      <c r="ER94" s="134">
        <v>77</v>
      </c>
      <c r="ET94" s="136">
        <f t="shared" si="176"/>
        <v>0</v>
      </c>
      <c r="EU94" s="134">
        <v>77</v>
      </c>
      <c r="EW94" s="136">
        <f t="shared" si="177"/>
        <v>0</v>
      </c>
      <c r="EX94" s="134">
        <v>77</v>
      </c>
      <c r="EZ94" s="136">
        <f t="shared" si="178"/>
        <v>0</v>
      </c>
      <c r="FA94" s="134">
        <v>77</v>
      </c>
      <c r="FC94" s="136">
        <f t="shared" si="179"/>
        <v>0</v>
      </c>
      <c r="FD94" s="134">
        <v>77</v>
      </c>
      <c r="FF94" s="136">
        <f t="shared" si="180"/>
        <v>0</v>
      </c>
      <c r="FG94" s="134">
        <v>77</v>
      </c>
      <c r="FI94" s="136">
        <f t="shared" si="181"/>
        <v>0</v>
      </c>
      <c r="FJ94" s="134">
        <v>77</v>
      </c>
      <c r="FL94" s="136">
        <f t="shared" si="182"/>
        <v>0</v>
      </c>
      <c r="FM94" s="134">
        <v>77</v>
      </c>
      <c r="FO94" s="136">
        <f t="shared" si="183"/>
        <v>0</v>
      </c>
      <c r="FP94" s="134">
        <v>77</v>
      </c>
      <c r="FR94" s="136">
        <f t="shared" si="184"/>
        <v>0</v>
      </c>
      <c r="FS94" s="134">
        <v>77</v>
      </c>
      <c r="FU94" s="136">
        <f t="shared" si="185"/>
        <v>0</v>
      </c>
      <c r="FV94" s="134">
        <v>77</v>
      </c>
      <c r="FX94" s="136">
        <f t="shared" si="186"/>
        <v>0</v>
      </c>
      <c r="FY94" s="134">
        <v>77</v>
      </c>
      <c r="GA94" s="136">
        <f t="shared" si="187"/>
        <v>0</v>
      </c>
      <c r="GB94" s="134">
        <v>77</v>
      </c>
      <c r="GD94" s="136">
        <f t="shared" si="188"/>
        <v>0</v>
      </c>
      <c r="GE94" s="134">
        <v>77</v>
      </c>
      <c r="GG94" s="136">
        <f t="shared" si="189"/>
        <v>0</v>
      </c>
      <c r="GH94" s="134">
        <v>77</v>
      </c>
      <c r="GJ94" s="136">
        <f t="shared" si="190"/>
        <v>0</v>
      </c>
      <c r="GK94" s="134">
        <v>77</v>
      </c>
      <c r="GM94" s="136">
        <f t="shared" si="191"/>
        <v>0</v>
      </c>
      <c r="GN94" s="134">
        <v>77</v>
      </c>
    </row>
    <row r="95" spans="1:207" x14ac:dyDescent="0.25">
      <c r="A95" s="99">
        <f t="shared" si="192"/>
        <v>0</v>
      </c>
      <c r="B95" s="99">
        <f t="shared" si="193"/>
        <v>0</v>
      </c>
      <c r="C95" s="53">
        <v>78</v>
      </c>
      <c r="D95" s="54">
        <f t="shared" si="195"/>
        <v>0</v>
      </c>
      <c r="E95" s="3">
        <f t="shared" si="287"/>
        <v>0</v>
      </c>
      <c r="F95" s="3"/>
      <c r="G95" s="55">
        <f t="shared" si="196"/>
        <v>0</v>
      </c>
      <c r="H95" s="56">
        <f t="shared" si="194"/>
        <v>0</v>
      </c>
      <c r="I95" s="3">
        <f t="shared" si="255"/>
        <v>40</v>
      </c>
      <c r="J95" s="3">
        <f t="shared" si="197"/>
        <v>0</v>
      </c>
      <c r="K95" s="3">
        <f t="shared" si="198"/>
        <v>0</v>
      </c>
      <c r="L95" s="3">
        <f t="shared" si="256"/>
        <v>25</v>
      </c>
      <c r="M95" s="55">
        <f t="shared" si="199"/>
        <v>0</v>
      </c>
      <c r="N95" s="56">
        <f t="shared" si="200"/>
        <v>0</v>
      </c>
      <c r="O95" s="3">
        <f t="shared" si="257"/>
        <v>0</v>
      </c>
      <c r="P95" s="3">
        <f t="shared" si="201"/>
        <v>0</v>
      </c>
      <c r="Q95" s="3">
        <f t="shared" si="202"/>
        <v>0</v>
      </c>
      <c r="R95" s="3">
        <f t="shared" si="258"/>
        <v>0</v>
      </c>
      <c r="S95" s="55">
        <f t="shared" si="203"/>
        <v>0</v>
      </c>
      <c r="T95" s="56">
        <f t="shared" si="259"/>
        <v>0</v>
      </c>
      <c r="U95" s="3">
        <f t="shared" si="260"/>
        <v>0</v>
      </c>
      <c r="V95" s="3">
        <f t="shared" si="204"/>
        <v>0</v>
      </c>
      <c r="W95" s="3">
        <f t="shared" si="205"/>
        <v>0</v>
      </c>
      <c r="X95" s="3">
        <f t="shared" si="261"/>
        <v>0</v>
      </c>
      <c r="Y95" s="55">
        <f t="shared" si="206"/>
        <v>0</v>
      </c>
      <c r="Z95" s="56">
        <f t="shared" si="207"/>
        <v>0</v>
      </c>
      <c r="AA95" s="3">
        <f t="shared" si="262"/>
        <v>0</v>
      </c>
      <c r="AC95" s="82">
        <f t="shared" si="208"/>
        <v>0</v>
      </c>
      <c r="AD95" s="82">
        <f t="shared" si="263"/>
        <v>0</v>
      </c>
      <c r="AE95" s="196">
        <f t="shared" si="209"/>
        <v>0</v>
      </c>
      <c r="AF95" s="188">
        <f t="shared" si="210"/>
        <v>0</v>
      </c>
      <c r="AG95" s="82">
        <f t="shared" si="264"/>
        <v>0</v>
      </c>
      <c r="AH95" s="82">
        <f t="shared" si="211"/>
        <v>0</v>
      </c>
      <c r="AI95" s="82">
        <f t="shared" si="212"/>
        <v>0</v>
      </c>
      <c r="AJ95" s="82">
        <f t="shared" si="265"/>
        <v>0</v>
      </c>
      <c r="AK95" s="196">
        <f t="shared" si="213"/>
        <v>0</v>
      </c>
      <c r="AL95" s="188">
        <f t="shared" si="214"/>
        <v>0</v>
      </c>
      <c r="AM95" s="82">
        <f t="shared" si="266"/>
        <v>0</v>
      </c>
      <c r="AN95" s="82">
        <f t="shared" si="215"/>
        <v>0</v>
      </c>
      <c r="AO95" s="82">
        <f t="shared" si="216"/>
        <v>0</v>
      </c>
      <c r="AP95" s="82">
        <f t="shared" si="267"/>
        <v>0</v>
      </c>
      <c r="AQ95" s="196">
        <f t="shared" si="217"/>
        <v>0</v>
      </c>
      <c r="AR95" s="188">
        <f t="shared" si="218"/>
        <v>0</v>
      </c>
      <c r="AS95" s="82">
        <f t="shared" si="268"/>
        <v>0</v>
      </c>
      <c r="AT95" s="82">
        <f t="shared" si="219"/>
        <v>0</v>
      </c>
      <c r="AU95" s="82">
        <f t="shared" si="220"/>
        <v>0</v>
      </c>
      <c r="AV95" s="82">
        <f t="shared" si="269"/>
        <v>0</v>
      </c>
      <c r="AW95" s="196">
        <f t="shared" si="221"/>
        <v>0</v>
      </c>
      <c r="AX95" s="188">
        <f t="shared" si="222"/>
        <v>0</v>
      </c>
      <c r="AY95" s="82">
        <f t="shared" si="270"/>
        <v>0</v>
      </c>
      <c r="AZ95" s="196">
        <f t="shared" si="223"/>
        <v>0</v>
      </c>
      <c r="BA95" s="188">
        <f t="shared" si="224"/>
        <v>0</v>
      </c>
      <c r="BB95" s="188">
        <f t="shared" si="271"/>
        <v>0</v>
      </c>
      <c r="BC95" s="196">
        <f t="shared" si="225"/>
        <v>0</v>
      </c>
      <c r="BD95" s="188">
        <f t="shared" si="226"/>
        <v>0</v>
      </c>
      <c r="BE95" s="188">
        <f t="shared" si="272"/>
        <v>0</v>
      </c>
      <c r="BF95" s="196">
        <f t="shared" si="227"/>
        <v>0</v>
      </c>
      <c r="BG95" s="188">
        <f t="shared" si="228"/>
        <v>0</v>
      </c>
      <c r="BH95" s="188">
        <f t="shared" si="273"/>
        <v>0</v>
      </c>
      <c r="BI95" s="196">
        <f t="shared" si="229"/>
        <v>0</v>
      </c>
      <c r="BJ95" s="188">
        <f t="shared" si="230"/>
        <v>0</v>
      </c>
      <c r="BK95" s="188">
        <f t="shared" si="274"/>
        <v>0</v>
      </c>
      <c r="BL95" s="196">
        <f t="shared" si="231"/>
        <v>0</v>
      </c>
      <c r="BM95" s="188">
        <f t="shared" si="232"/>
        <v>0</v>
      </c>
      <c r="BN95" s="188">
        <f t="shared" si="275"/>
        <v>0</v>
      </c>
      <c r="BO95" s="196">
        <f t="shared" si="233"/>
        <v>0</v>
      </c>
      <c r="BP95" s="188">
        <f t="shared" si="234"/>
        <v>0</v>
      </c>
      <c r="BQ95" s="188">
        <f t="shared" si="276"/>
        <v>0</v>
      </c>
      <c r="BR95" s="196">
        <f t="shared" si="235"/>
        <v>0</v>
      </c>
      <c r="BS95" s="188">
        <f t="shared" si="236"/>
        <v>0</v>
      </c>
      <c r="BT95" s="188">
        <f t="shared" si="277"/>
        <v>0</v>
      </c>
      <c r="BU95" s="196">
        <f t="shared" si="237"/>
        <v>0</v>
      </c>
      <c r="BV95" s="188">
        <f t="shared" si="238"/>
        <v>0</v>
      </c>
      <c r="BW95" s="188">
        <f t="shared" si="278"/>
        <v>0</v>
      </c>
      <c r="BX95" s="196">
        <f t="shared" si="239"/>
        <v>0</v>
      </c>
      <c r="BY95" s="188">
        <f t="shared" si="240"/>
        <v>0</v>
      </c>
      <c r="BZ95" s="188">
        <f t="shared" si="279"/>
        <v>0</v>
      </c>
      <c r="CA95" s="196">
        <f t="shared" si="241"/>
        <v>0</v>
      </c>
      <c r="CB95" s="188">
        <f t="shared" si="242"/>
        <v>0</v>
      </c>
      <c r="CC95" s="188">
        <f t="shared" si="280"/>
        <v>0</v>
      </c>
      <c r="CD95" s="196">
        <f t="shared" si="243"/>
        <v>0</v>
      </c>
      <c r="CE95" s="188">
        <f t="shared" si="244"/>
        <v>0</v>
      </c>
      <c r="CF95" s="188">
        <f t="shared" si="281"/>
        <v>0</v>
      </c>
      <c r="CG95" s="196">
        <f t="shared" si="245"/>
        <v>0</v>
      </c>
      <c r="CH95" s="188">
        <f t="shared" si="246"/>
        <v>0</v>
      </c>
      <c r="CI95" s="188">
        <f t="shared" si="282"/>
        <v>0</v>
      </c>
      <c r="CJ95" s="196">
        <f t="shared" si="247"/>
        <v>0</v>
      </c>
      <c r="CK95" s="188">
        <f t="shared" si="248"/>
        <v>0</v>
      </c>
      <c r="CL95" s="188">
        <f t="shared" si="283"/>
        <v>0</v>
      </c>
      <c r="CM95" s="196">
        <f t="shared" si="249"/>
        <v>0</v>
      </c>
      <c r="CN95" s="188">
        <f t="shared" si="250"/>
        <v>0</v>
      </c>
      <c r="CO95" s="188">
        <f t="shared" si="284"/>
        <v>0</v>
      </c>
      <c r="CP95" s="196">
        <f t="shared" si="251"/>
        <v>0</v>
      </c>
      <c r="CQ95" s="188">
        <f t="shared" si="252"/>
        <v>0</v>
      </c>
      <c r="CR95" s="188">
        <f t="shared" si="285"/>
        <v>0</v>
      </c>
      <c r="CS95" s="196">
        <f t="shared" si="253"/>
        <v>0</v>
      </c>
      <c r="CT95" s="188">
        <f t="shared" si="254"/>
        <v>0</v>
      </c>
      <c r="CU95" s="188">
        <f t="shared" si="286"/>
        <v>0</v>
      </c>
      <c r="CW95" s="80"/>
      <c r="CX95" s="136">
        <f t="shared" si="160"/>
        <v>0</v>
      </c>
      <c r="CY95" s="134">
        <v>78</v>
      </c>
      <c r="DA95" s="136">
        <f t="shared" si="161"/>
        <v>0</v>
      </c>
      <c r="DB95" s="134">
        <v>78</v>
      </c>
      <c r="DD95" s="136">
        <f t="shared" si="162"/>
        <v>0</v>
      </c>
      <c r="DE95" s="134">
        <v>78</v>
      </c>
      <c r="DG95" s="136">
        <f t="shared" si="163"/>
        <v>0</v>
      </c>
      <c r="DH95" s="134">
        <v>78</v>
      </c>
      <c r="DJ95" s="136">
        <f t="shared" si="164"/>
        <v>0</v>
      </c>
      <c r="DK95" s="134">
        <v>78</v>
      </c>
      <c r="DM95" s="136">
        <f t="shared" si="165"/>
        <v>0</v>
      </c>
      <c r="DN95" s="134">
        <v>78</v>
      </c>
      <c r="DP95" s="136">
        <f t="shared" si="166"/>
        <v>0</v>
      </c>
      <c r="DQ95" s="134">
        <v>78</v>
      </c>
      <c r="DS95" s="136">
        <f t="shared" si="167"/>
        <v>0</v>
      </c>
      <c r="DT95" s="134">
        <v>78</v>
      </c>
      <c r="DV95" s="136">
        <f t="shared" si="168"/>
        <v>0</v>
      </c>
      <c r="DW95" s="134">
        <v>78</v>
      </c>
      <c r="DY95" s="136">
        <f t="shared" si="169"/>
        <v>0</v>
      </c>
      <c r="DZ95" s="134">
        <v>78</v>
      </c>
      <c r="EB95" s="136">
        <f t="shared" si="170"/>
        <v>0</v>
      </c>
      <c r="EC95" s="134">
        <v>78</v>
      </c>
      <c r="EE95" s="136">
        <f t="shared" si="171"/>
        <v>0</v>
      </c>
      <c r="EF95" s="134">
        <v>78</v>
      </c>
      <c r="EH95" s="136">
        <f t="shared" si="172"/>
        <v>0</v>
      </c>
      <c r="EI95" s="134">
        <v>78</v>
      </c>
      <c r="EK95" s="136">
        <f t="shared" si="173"/>
        <v>0</v>
      </c>
      <c r="EL95" s="134">
        <v>78</v>
      </c>
      <c r="EN95" s="136">
        <f t="shared" si="174"/>
        <v>0</v>
      </c>
      <c r="EO95" s="134">
        <v>78</v>
      </c>
      <c r="EQ95" s="136">
        <f t="shared" si="175"/>
        <v>0</v>
      </c>
      <c r="ER95" s="134">
        <v>78</v>
      </c>
      <c r="ET95" s="136">
        <f t="shared" si="176"/>
        <v>0</v>
      </c>
      <c r="EU95" s="134">
        <v>78</v>
      </c>
      <c r="EW95" s="136">
        <f t="shared" si="177"/>
        <v>0</v>
      </c>
      <c r="EX95" s="134">
        <v>78</v>
      </c>
      <c r="EZ95" s="136">
        <f t="shared" si="178"/>
        <v>0</v>
      </c>
      <c r="FA95" s="134">
        <v>78</v>
      </c>
      <c r="FC95" s="136">
        <f t="shared" si="179"/>
        <v>0</v>
      </c>
      <c r="FD95" s="134">
        <v>78</v>
      </c>
      <c r="FF95" s="136">
        <f t="shared" si="180"/>
        <v>0</v>
      </c>
      <c r="FG95" s="134">
        <v>78</v>
      </c>
      <c r="FI95" s="136">
        <f t="shared" si="181"/>
        <v>0</v>
      </c>
      <c r="FJ95" s="134">
        <v>78</v>
      </c>
      <c r="FL95" s="136">
        <f t="shared" si="182"/>
        <v>0</v>
      </c>
      <c r="FM95" s="134">
        <v>78</v>
      </c>
      <c r="FO95" s="136">
        <f t="shared" si="183"/>
        <v>0</v>
      </c>
      <c r="FP95" s="134">
        <v>78</v>
      </c>
      <c r="FR95" s="136">
        <f t="shared" si="184"/>
        <v>0</v>
      </c>
      <c r="FS95" s="134">
        <v>78</v>
      </c>
      <c r="FU95" s="136">
        <f t="shared" si="185"/>
        <v>0</v>
      </c>
      <c r="FV95" s="134">
        <v>78</v>
      </c>
      <c r="FX95" s="136">
        <f t="shared" si="186"/>
        <v>0</v>
      </c>
      <c r="FY95" s="134">
        <v>78</v>
      </c>
      <c r="GA95" s="136">
        <f t="shared" si="187"/>
        <v>0</v>
      </c>
      <c r="GB95" s="134">
        <v>78</v>
      </c>
      <c r="GD95" s="136">
        <f t="shared" si="188"/>
        <v>0</v>
      </c>
      <c r="GE95" s="134">
        <v>78</v>
      </c>
      <c r="GG95" s="136">
        <f t="shared" si="189"/>
        <v>0</v>
      </c>
      <c r="GH95" s="134">
        <v>78</v>
      </c>
      <c r="GJ95" s="136">
        <f t="shared" si="190"/>
        <v>0</v>
      </c>
      <c r="GK95" s="134">
        <v>78</v>
      </c>
      <c r="GM95" s="136">
        <f t="shared" si="191"/>
        <v>0</v>
      </c>
      <c r="GN95" s="134">
        <v>78</v>
      </c>
    </row>
    <row r="96" spans="1:207" x14ac:dyDescent="0.25">
      <c r="A96" s="99">
        <f t="shared" si="192"/>
        <v>0</v>
      </c>
      <c r="B96" s="99">
        <f t="shared" si="193"/>
        <v>0</v>
      </c>
      <c r="C96" s="53">
        <v>79</v>
      </c>
      <c r="D96" s="54">
        <f t="shared" si="195"/>
        <v>0</v>
      </c>
      <c r="E96" s="3">
        <f t="shared" si="287"/>
        <v>0</v>
      </c>
      <c r="F96" s="3"/>
      <c r="G96" s="55">
        <f t="shared" si="196"/>
        <v>0</v>
      </c>
      <c r="H96" s="56">
        <f t="shared" si="194"/>
        <v>0</v>
      </c>
      <c r="I96" s="3">
        <f t="shared" si="255"/>
        <v>40</v>
      </c>
      <c r="J96" s="3">
        <f t="shared" si="197"/>
        <v>0</v>
      </c>
      <c r="K96" s="3">
        <f t="shared" si="198"/>
        <v>0</v>
      </c>
      <c r="L96" s="3">
        <f t="shared" si="256"/>
        <v>25</v>
      </c>
      <c r="M96" s="55">
        <f t="shared" si="199"/>
        <v>0</v>
      </c>
      <c r="N96" s="56">
        <f t="shared" si="200"/>
        <v>0</v>
      </c>
      <c r="O96" s="3">
        <f t="shared" si="257"/>
        <v>0</v>
      </c>
      <c r="P96" s="3">
        <f t="shared" si="201"/>
        <v>0</v>
      </c>
      <c r="Q96" s="3">
        <f t="shared" si="202"/>
        <v>0</v>
      </c>
      <c r="R96" s="3">
        <f t="shared" si="258"/>
        <v>0</v>
      </c>
      <c r="S96" s="55">
        <f t="shared" si="203"/>
        <v>0</v>
      </c>
      <c r="T96" s="56">
        <f t="shared" si="259"/>
        <v>0</v>
      </c>
      <c r="U96" s="3">
        <f t="shared" si="260"/>
        <v>0</v>
      </c>
      <c r="V96" s="3">
        <f t="shared" si="204"/>
        <v>0</v>
      </c>
      <c r="W96" s="3">
        <f t="shared" si="205"/>
        <v>0</v>
      </c>
      <c r="X96" s="3">
        <f t="shared" si="261"/>
        <v>0</v>
      </c>
      <c r="Y96" s="55">
        <f t="shared" si="206"/>
        <v>0</v>
      </c>
      <c r="Z96" s="56">
        <f t="shared" si="207"/>
        <v>0</v>
      </c>
      <c r="AA96" s="3">
        <f t="shared" si="262"/>
        <v>0</v>
      </c>
      <c r="AC96" s="82">
        <f t="shared" si="208"/>
        <v>0</v>
      </c>
      <c r="AD96" s="82">
        <f t="shared" si="263"/>
        <v>0</v>
      </c>
      <c r="AE96" s="196">
        <f t="shared" si="209"/>
        <v>0</v>
      </c>
      <c r="AF96" s="188">
        <f t="shared" si="210"/>
        <v>0</v>
      </c>
      <c r="AG96" s="82">
        <f t="shared" si="264"/>
        <v>0</v>
      </c>
      <c r="AH96" s="82">
        <f t="shared" si="211"/>
        <v>0</v>
      </c>
      <c r="AI96" s="82">
        <f t="shared" si="212"/>
        <v>0</v>
      </c>
      <c r="AJ96" s="82">
        <f t="shared" si="265"/>
        <v>0</v>
      </c>
      <c r="AK96" s="196">
        <f t="shared" si="213"/>
        <v>0</v>
      </c>
      <c r="AL96" s="188">
        <f t="shared" si="214"/>
        <v>0</v>
      </c>
      <c r="AM96" s="82">
        <f t="shared" si="266"/>
        <v>0</v>
      </c>
      <c r="AN96" s="82">
        <f t="shared" si="215"/>
        <v>0</v>
      </c>
      <c r="AO96" s="82">
        <f t="shared" si="216"/>
        <v>0</v>
      </c>
      <c r="AP96" s="82">
        <f t="shared" si="267"/>
        <v>0</v>
      </c>
      <c r="AQ96" s="196">
        <f t="shared" si="217"/>
        <v>0</v>
      </c>
      <c r="AR96" s="188">
        <f t="shared" si="218"/>
        <v>0</v>
      </c>
      <c r="AS96" s="82">
        <f t="shared" si="268"/>
        <v>0</v>
      </c>
      <c r="AT96" s="82">
        <f t="shared" si="219"/>
        <v>0</v>
      </c>
      <c r="AU96" s="82">
        <f t="shared" si="220"/>
        <v>0</v>
      </c>
      <c r="AV96" s="82">
        <f t="shared" si="269"/>
        <v>0</v>
      </c>
      <c r="AW96" s="196">
        <f t="shared" si="221"/>
        <v>0</v>
      </c>
      <c r="AX96" s="188">
        <f t="shared" si="222"/>
        <v>0</v>
      </c>
      <c r="AY96" s="82">
        <f t="shared" si="270"/>
        <v>0</v>
      </c>
      <c r="AZ96" s="196">
        <f t="shared" si="223"/>
        <v>0</v>
      </c>
      <c r="BA96" s="188">
        <f t="shared" si="224"/>
        <v>0</v>
      </c>
      <c r="BB96" s="188">
        <f t="shared" si="271"/>
        <v>0</v>
      </c>
      <c r="BC96" s="196">
        <f t="shared" si="225"/>
        <v>0</v>
      </c>
      <c r="BD96" s="188">
        <f t="shared" si="226"/>
        <v>0</v>
      </c>
      <c r="BE96" s="188">
        <f t="shared" si="272"/>
        <v>0</v>
      </c>
      <c r="BF96" s="196">
        <f t="shared" si="227"/>
        <v>0</v>
      </c>
      <c r="BG96" s="188">
        <f t="shared" si="228"/>
        <v>0</v>
      </c>
      <c r="BH96" s="188">
        <f t="shared" si="273"/>
        <v>0</v>
      </c>
      <c r="BI96" s="196">
        <f t="shared" si="229"/>
        <v>0</v>
      </c>
      <c r="BJ96" s="188">
        <f t="shared" si="230"/>
        <v>0</v>
      </c>
      <c r="BK96" s="188">
        <f t="shared" si="274"/>
        <v>0</v>
      </c>
      <c r="BL96" s="196">
        <f t="shared" si="231"/>
        <v>0</v>
      </c>
      <c r="BM96" s="188">
        <f t="shared" si="232"/>
        <v>0</v>
      </c>
      <c r="BN96" s="188">
        <f t="shared" si="275"/>
        <v>0</v>
      </c>
      <c r="BO96" s="196">
        <f t="shared" si="233"/>
        <v>0</v>
      </c>
      <c r="BP96" s="188">
        <f t="shared" si="234"/>
        <v>0</v>
      </c>
      <c r="BQ96" s="188">
        <f t="shared" si="276"/>
        <v>0</v>
      </c>
      <c r="BR96" s="196">
        <f t="shared" si="235"/>
        <v>0</v>
      </c>
      <c r="BS96" s="188">
        <f t="shared" si="236"/>
        <v>0</v>
      </c>
      <c r="BT96" s="188">
        <f t="shared" si="277"/>
        <v>0</v>
      </c>
      <c r="BU96" s="196">
        <f t="shared" si="237"/>
        <v>0</v>
      </c>
      <c r="BV96" s="188">
        <f t="shared" si="238"/>
        <v>0</v>
      </c>
      <c r="BW96" s="188">
        <f t="shared" si="278"/>
        <v>0</v>
      </c>
      <c r="BX96" s="196">
        <f t="shared" si="239"/>
        <v>0</v>
      </c>
      <c r="BY96" s="188">
        <f t="shared" si="240"/>
        <v>0</v>
      </c>
      <c r="BZ96" s="188">
        <f t="shared" si="279"/>
        <v>0</v>
      </c>
      <c r="CA96" s="196">
        <f t="shared" si="241"/>
        <v>0</v>
      </c>
      <c r="CB96" s="188">
        <f t="shared" si="242"/>
        <v>0</v>
      </c>
      <c r="CC96" s="188">
        <f t="shared" si="280"/>
        <v>0</v>
      </c>
      <c r="CD96" s="196">
        <f t="shared" si="243"/>
        <v>0</v>
      </c>
      <c r="CE96" s="188">
        <f t="shared" si="244"/>
        <v>0</v>
      </c>
      <c r="CF96" s="188">
        <f t="shared" si="281"/>
        <v>0</v>
      </c>
      <c r="CG96" s="196">
        <f t="shared" si="245"/>
        <v>0</v>
      </c>
      <c r="CH96" s="188">
        <f t="shared" si="246"/>
        <v>0</v>
      </c>
      <c r="CI96" s="188">
        <f t="shared" si="282"/>
        <v>0</v>
      </c>
      <c r="CJ96" s="196">
        <f t="shared" si="247"/>
        <v>0</v>
      </c>
      <c r="CK96" s="188">
        <f t="shared" si="248"/>
        <v>0</v>
      </c>
      <c r="CL96" s="188">
        <f t="shared" si="283"/>
        <v>0</v>
      </c>
      <c r="CM96" s="196">
        <f t="shared" si="249"/>
        <v>0</v>
      </c>
      <c r="CN96" s="188">
        <f t="shared" si="250"/>
        <v>0</v>
      </c>
      <c r="CO96" s="188">
        <f t="shared" si="284"/>
        <v>0</v>
      </c>
      <c r="CP96" s="196">
        <f t="shared" si="251"/>
        <v>0</v>
      </c>
      <c r="CQ96" s="188">
        <f t="shared" si="252"/>
        <v>0</v>
      </c>
      <c r="CR96" s="188">
        <f t="shared" si="285"/>
        <v>0</v>
      </c>
      <c r="CS96" s="196">
        <f t="shared" si="253"/>
        <v>0</v>
      </c>
      <c r="CT96" s="188">
        <f t="shared" si="254"/>
        <v>0</v>
      </c>
      <c r="CU96" s="188">
        <f t="shared" si="286"/>
        <v>0</v>
      </c>
      <c r="CW96" s="80"/>
      <c r="CX96" s="136">
        <f t="shared" si="160"/>
        <v>0</v>
      </c>
      <c r="CY96" s="134">
        <v>79</v>
      </c>
      <c r="DA96" s="136">
        <f t="shared" si="161"/>
        <v>0</v>
      </c>
      <c r="DB96" s="134">
        <v>79</v>
      </c>
      <c r="DD96" s="136">
        <f t="shared" si="162"/>
        <v>0</v>
      </c>
      <c r="DE96" s="134">
        <v>79</v>
      </c>
      <c r="DG96" s="136">
        <f t="shared" si="163"/>
        <v>0</v>
      </c>
      <c r="DH96" s="134">
        <v>79</v>
      </c>
      <c r="DJ96" s="136">
        <f t="shared" si="164"/>
        <v>0</v>
      </c>
      <c r="DK96" s="134">
        <v>79</v>
      </c>
      <c r="DM96" s="136">
        <f t="shared" si="165"/>
        <v>0</v>
      </c>
      <c r="DN96" s="134">
        <v>79</v>
      </c>
      <c r="DP96" s="136">
        <f t="shared" si="166"/>
        <v>0</v>
      </c>
      <c r="DQ96" s="134">
        <v>79</v>
      </c>
      <c r="DS96" s="136">
        <f t="shared" si="167"/>
        <v>0</v>
      </c>
      <c r="DT96" s="134">
        <v>79</v>
      </c>
      <c r="DV96" s="136">
        <f t="shared" si="168"/>
        <v>0</v>
      </c>
      <c r="DW96" s="134">
        <v>79</v>
      </c>
      <c r="DY96" s="136">
        <f t="shared" si="169"/>
        <v>0</v>
      </c>
      <c r="DZ96" s="134">
        <v>79</v>
      </c>
      <c r="EB96" s="136">
        <f t="shared" si="170"/>
        <v>0</v>
      </c>
      <c r="EC96" s="134">
        <v>79</v>
      </c>
      <c r="EE96" s="136">
        <f t="shared" si="171"/>
        <v>0</v>
      </c>
      <c r="EF96" s="134">
        <v>79</v>
      </c>
      <c r="EH96" s="136">
        <f t="shared" si="172"/>
        <v>0</v>
      </c>
      <c r="EI96" s="134">
        <v>79</v>
      </c>
      <c r="EK96" s="136">
        <f t="shared" si="173"/>
        <v>0</v>
      </c>
      <c r="EL96" s="134">
        <v>79</v>
      </c>
      <c r="EN96" s="136">
        <f t="shared" si="174"/>
        <v>0</v>
      </c>
      <c r="EO96" s="134">
        <v>79</v>
      </c>
      <c r="EQ96" s="136">
        <f t="shared" si="175"/>
        <v>0</v>
      </c>
      <c r="ER96" s="134">
        <v>79</v>
      </c>
      <c r="ET96" s="136">
        <f t="shared" si="176"/>
        <v>0</v>
      </c>
      <c r="EU96" s="134">
        <v>79</v>
      </c>
      <c r="EW96" s="136">
        <f t="shared" si="177"/>
        <v>0</v>
      </c>
      <c r="EX96" s="134">
        <v>79</v>
      </c>
      <c r="EZ96" s="136">
        <f t="shared" si="178"/>
        <v>0</v>
      </c>
      <c r="FA96" s="134">
        <v>79</v>
      </c>
      <c r="FC96" s="136">
        <f t="shared" si="179"/>
        <v>0</v>
      </c>
      <c r="FD96" s="134">
        <v>79</v>
      </c>
      <c r="FF96" s="136">
        <f t="shared" si="180"/>
        <v>0</v>
      </c>
      <c r="FG96" s="134">
        <v>79</v>
      </c>
      <c r="FI96" s="136">
        <f t="shared" si="181"/>
        <v>0</v>
      </c>
      <c r="FJ96" s="134">
        <v>79</v>
      </c>
      <c r="FL96" s="136">
        <f t="shared" si="182"/>
        <v>0</v>
      </c>
      <c r="FM96" s="134">
        <v>79</v>
      </c>
      <c r="FO96" s="136">
        <f t="shared" si="183"/>
        <v>0</v>
      </c>
      <c r="FP96" s="134">
        <v>79</v>
      </c>
      <c r="FR96" s="136">
        <f t="shared" si="184"/>
        <v>0</v>
      </c>
      <c r="FS96" s="134">
        <v>79</v>
      </c>
      <c r="FU96" s="136">
        <f t="shared" si="185"/>
        <v>0</v>
      </c>
      <c r="FV96" s="134">
        <v>79</v>
      </c>
      <c r="FX96" s="136">
        <f t="shared" si="186"/>
        <v>0</v>
      </c>
      <c r="FY96" s="134">
        <v>79</v>
      </c>
      <c r="GA96" s="136">
        <f t="shared" si="187"/>
        <v>0</v>
      </c>
      <c r="GB96" s="134">
        <v>79</v>
      </c>
      <c r="GD96" s="136">
        <f t="shared" si="188"/>
        <v>0</v>
      </c>
      <c r="GE96" s="134">
        <v>79</v>
      </c>
      <c r="GG96" s="136">
        <f t="shared" si="189"/>
        <v>0</v>
      </c>
      <c r="GH96" s="134">
        <v>79</v>
      </c>
      <c r="GJ96" s="136">
        <f t="shared" si="190"/>
        <v>0</v>
      </c>
      <c r="GK96" s="134">
        <v>79</v>
      </c>
      <c r="GM96" s="136">
        <f t="shared" si="191"/>
        <v>0</v>
      </c>
      <c r="GN96" s="134">
        <v>79</v>
      </c>
    </row>
    <row r="97" spans="1:207" x14ac:dyDescent="0.25">
      <c r="A97" s="99">
        <f t="shared" si="192"/>
        <v>0</v>
      </c>
      <c r="B97" s="99">
        <f t="shared" si="193"/>
        <v>0</v>
      </c>
      <c r="C97" s="53">
        <v>80</v>
      </c>
      <c r="D97" s="54">
        <f t="shared" si="195"/>
        <v>0</v>
      </c>
      <c r="E97" s="3">
        <f t="shared" si="287"/>
        <v>0</v>
      </c>
      <c r="F97" s="3"/>
      <c r="G97" s="55">
        <f t="shared" si="196"/>
        <v>0</v>
      </c>
      <c r="H97" s="56">
        <f t="shared" si="194"/>
        <v>0</v>
      </c>
      <c r="I97" s="3">
        <f t="shared" si="255"/>
        <v>40</v>
      </c>
      <c r="J97" s="3">
        <f t="shared" si="197"/>
        <v>0</v>
      </c>
      <c r="K97" s="3">
        <f t="shared" si="198"/>
        <v>0</v>
      </c>
      <c r="L97" s="3">
        <f t="shared" si="256"/>
        <v>25</v>
      </c>
      <c r="M97" s="55">
        <f t="shared" si="199"/>
        <v>0</v>
      </c>
      <c r="N97" s="56">
        <f t="shared" si="200"/>
        <v>0</v>
      </c>
      <c r="O97" s="3">
        <f t="shared" si="257"/>
        <v>0</v>
      </c>
      <c r="P97" s="3">
        <f t="shared" si="201"/>
        <v>0</v>
      </c>
      <c r="Q97" s="3">
        <f t="shared" si="202"/>
        <v>0</v>
      </c>
      <c r="R97" s="3">
        <f t="shared" si="258"/>
        <v>0</v>
      </c>
      <c r="S97" s="55">
        <f t="shared" si="203"/>
        <v>0</v>
      </c>
      <c r="T97" s="56">
        <f t="shared" si="259"/>
        <v>0</v>
      </c>
      <c r="U97" s="3">
        <f t="shared" si="260"/>
        <v>0</v>
      </c>
      <c r="V97" s="3">
        <f t="shared" si="204"/>
        <v>0</v>
      </c>
      <c r="W97" s="3">
        <f t="shared" si="205"/>
        <v>0</v>
      </c>
      <c r="X97" s="3">
        <f t="shared" si="261"/>
        <v>0</v>
      </c>
      <c r="Y97" s="55">
        <f t="shared" si="206"/>
        <v>0</v>
      </c>
      <c r="Z97" s="56">
        <f t="shared" si="207"/>
        <v>0</v>
      </c>
      <c r="AA97" s="3">
        <f t="shared" si="262"/>
        <v>0</v>
      </c>
      <c r="AC97" s="82">
        <f t="shared" si="208"/>
        <v>0</v>
      </c>
      <c r="AD97" s="82">
        <f t="shared" si="263"/>
        <v>0</v>
      </c>
      <c r="AE97" s="196">
        <f t="shared" si="209"/>
        <v>0</v>
      </c>
      <c r="AF97" s="188">
        <f t="shared" si="210"/>
        <v>0</v>
      </c>
      <c r="AG97" s="82">
        <f t="shared" si="264"/>
        <v>0</v>
      </c>
      <c r="AH97" s="82">
        <f t="shared" si="211"/>
        <v>0</v>
      </c>
      <c r="AI97" s="82">
        <f t="shared" si="212"/>
        <v>0</v>
      </c>
      <c r="AJ97" s="82">
        <f t="shared" si="265"/>
        <v>0</v>
      </c>
      <c r="AK97" s="196">
        <f t="shared" si="213"/>
        <v>0</v>
      </c>
      <c r="AL97" s="188">
        <f t="shared" si="214"/>
        <v>0</v>
      </c>
      <c r="AM97" s="82">
        <f t="shared" si="266"/>
        <v>0</v>
      </c>
      <c r="AN97" s="82">
        <f t="shared" si="215"/>
        <v>0</v>
      </c>
      <c r="AO97" s="82">
        <f t="shared" si="216"/>
        <v>0</v>
      </c>
      <c r="AP97" s="82">
        <f t="shared" si="267"/>
        <v>0</v>
      </c>
      <c r="AQ97" s="196">
        <f t="shared" si="217"/>
        <v>0</v>
      </c>
      <c r="AR97" s="188">
        <f t="shared" si="218"/>
        <v>0</v>
      </c>
      <c r="AS97" s="82">
        <f t="shared" si="268"/>
        <v>0</v>
      </c>
      <c r="AT97" s="82">
        <f t="shared" si="219"/>
        <v>0</v>
      </c>
      <c r="AU97" s="82">
        <f t="shared" si="220"/>
        <v>0</v>
      </c>
      <c r="AV97" s="82">
        <f t="shared" si="269"/>
        <v>0</v>
      </c>
      <c r="AW97" s="196">
        <f t="shared" si="221"/>
        <v>0</v>
      </c>
      <c r="AX97" s="188">
        <f t="shared" si="222"/>
        <v>0</v>
      </c>
      <c r="AY97" s="82">
        <f t="shared" si="270"/>
        <v>0</v>
      </c>
      <c r="AZ97" s="196">
        <f t="shared" si="223"/>
        <v>0</v>
      </c>
      <c r="BA97" s="188">
        <f t="shared" si="224"/>
        <v>0</v>
      </c>
      <c r="BB97" s="188">
        <f t="shared" si="271"/>
        <v>0</v>
      </c>
      <c r="BC97" s="196">
        <f t="shared" si="225"/>
        <v>0</v>
      </c>
      <c r="BD97" s="188">
        <f t="shared" si="226"/>
        <v>0</v>
      </c>
      <c r="BE97" s="188">
        <f t="shared" si="272"/>
        <v>0</v>
      </c>
      <c r="BF97" s="196">
        <f t="shared" si="227"/>
        <v>0</v>
      </c>
      <c r="BG97" s="188">
        <f t="shared" si="228"/>
        <v>0</v>
      </c>
      <c r="BH97" s="188">
        <f t="shared" si="273"/>
        <v>0</v>
      </c>
      <c r="BI97" s="196">
        <f t="shared" si="229"/>
        <v>0</v>
      </c>
      <c r="BJ97" s="188">
        <f t="shared" si="230"/>
        <v>0</v>
      </c>
      <c r="BK97" s="188">
        <f t="shared" si="274"/>
        <v>0</v>
      </c>
      <c r="BL97" s="196">
        <f t="shared" si="231"/>
        <v>0</v>
      </c>
      <c r="BM97" s="188">
        <f t="shared" si="232"/>
        <v>0</v>
      </c>
      <c r="BN97" s="188">
        <f t="shared" si="275"/>
        <v>0</v>
      </c>
      <c r="BO97" s="196">
        <f t="shared" si="233"/>
        <v>0</v>
      </c>
      <c r="BP97" s="188">
        <f t="shared" si="234"/>
        <v>0</v>
      </c>
      <c r="BQ97" s="188">
        <f t="shared" si="276"/>
        <v>0</v>
      </c>
      <c r="BR97" s="196">
        <f t="shared" si="235"/>
        <v>0</v>
      </c>
      <c r="BS97" s="188">
        <f t="shared" si="236"/>
        <v>0</v>
      </c>
      <c r="BT97" s="188">
        <f t="shared" si="277"/>
        <v>0</v>
      </c>
      <c r="BU97" s="196">
        <f t="shared" si="237"/>
        <v>0</v>
      </c>
      <c r="BV97" s="188">
        <f t="shared" si="238"/>
        <v>0</v>
      </c>
      <c r="BW97" s="188">
        <f t="shared" si="278"/>
        <v>0</v>
      </c>
      <c r="BX97" s="196">
        <f t="shared" si="239"/>
        <v>0</v>
      </c>
      <c r="BY97" s="188">
        <f t="shared" si="240"/>
        <v>0</v>
      </c>
      <c r="BZ97" s="188">
        <f t="shared" si="279"/>
        <v>0</v>
      </c>
      <c r="CA97" s="196">
        <f t="shared" si="241"/>
        <v>0</v>
      </c>
      <c r="CB97" s="188">
        <f t="shared" si="242"/>
        <v>0</v>
      </c>
      <c r="CC97" s="188">
        <f t="shared" si="280"/>
        <v>0</v>
      </c>
      <c r="CD97" s="196">
        <f t="shared" si="243"/>
        <v>0</v>
      </c>
      <c r="CE97" s="188">
        <f t="shared" si="244"/>
        <v>0</v>
      </c>
      <c r="CF97" s="188">
        <f t="shared" si="281"/>
        <v>0</v>
      </c>
      <c r="CG97" s="196">
        <f t="shared" si="245"/>
        <v>0</v>
      </c>
      <c r="CH97" s="188">
        <f t="shared" si="246"/>
        <v>0</v>
      </c>
      <c r="CI97" s="188">
        <f t="shared" si="282"/>
        <v>0</v>
      </c>
      <c r="CJ97" s="196">
        <f t="shared" si="247"/>
        <v>0</v>
      </c>
      <c r="CK97" s="188">
        <f t="shared" si="248"/>
        <v>0</v>
      </c>
      <c r="CL97" s="188">
        <f t="shared" si="283"/>
        <v>0</v>
      </c>
      <c r="CM97" s="196">
        <f t="shared" si="249"/>
        <v>0</v>
      </c>
      <c r="CN97" s="188">
        <f t="shared" si="250"/>
        <v>0</v>
      </c>
      <c r="CO97" s="188">
        <f t="shared" si="284"/>
        <v>0</v>
      </c>
      <c r="CP97" s="196">
        <f t="shared" si="251"/>
        <v>0</v>
      </c>
      <c r="CQ97" s="188">
        <f t="shared" si="252"/>
        <v>0</v>
      </c>
      <c r="CR97" s="188">
        <f t="shared" si="285"/>
        <v>0</v>
      </c>
      <c r="CS97" s="196">
        <f t="shared" si="253"/>
        <v>0</v>
      </c>
      <c r="CT97" s="188">
        <f t="shared" si="254"/>
        <v>0</v>
      </c>
      <c r="CU97" s="188">
        <f t="shared" si="286"/>
        <v>0</v>
      </c>
      <c r="CW97" s="80"/>
      <c r="CX97" s="136">
        <f t="shared" si="160"/>
        <v>0</v>
      </c>
      <c r="CY97" s="134">
        <v>80</v>
      </c>
      <c r="DA97" s="136">
        <f t="shared" si="161"/>
        <v>0</v>
      </c>
      <c r="DB97" s="134">
        <v>80</v>
      </c>
      <c r="DD97" s="136">
        <f t="shared" si="162"/>
        <v>0</v>
      </c>
      <c r="DE97" s="134">
        <v>80</v>
      </c>
      <c r="DG97" s="136">
        <f t="shared" si="163"/>
        <v>0</v>
      </c>
      <c r="DH97" s="134">
        <v>80</v>
      </c>
      <c r="DJ97" s="136">
        <f t="shared" si="164"/>
        <v>0</v>
      </c>
      <c r="DK97" s="134">
        <v>80</v>
      </c>
      <c r="DM97" s="136">
        <f t="shared" si="165"/>
        <v>0</v>
      </c>
      <c r="DN97" s="134">
        <v>80</v>
      </c>
      <c r="DP97" s="136">
        <f t="shared" si="166"/>
        <v>0</v>
      </c>
      <c r="DQ97" s="134">
        <v>80</v>
      </c>
      <c r="DS97" s="136">
        <f t="shared" si="167"/>
        <v>0</v>
      </c>
      <c r="DT97" s="134">
        <v>80</v>
      </c>
      <c r="DV97" s="136">
        <f t="shared" si="168"/>
        <v>0</v>
      </c>
      <c r="DW97" s="134">
        <v>80</v>
      </c>
      <c r="DY97" s="136">
        <f t="shared" si="169"/>
        <v>0</v>
      </c>
      <c r="DZ97" s="134">
        <v>80</v>
      </c>
      <c r="EB97" s="136">
        <f t="shared" si="170"/>
        <v>0</v>
      </c>
      <c r="EC97" s="134">
        <v>80</v>
      </c>
      <c r="EE97" s="136">
        <f t="shared" si="171"/>
        <v>0</v>
      </c>
      <c r="EF97" s="134">
        <v>80</v>
      </c>
      <c r="EH97" s="136">
        <f t="shared" si="172"/>
        <v>0</v>
      </c>
      <c r="EI97" s="134">
        <v>80</v>
      </c>
      <c r="EK97" s="136">
        <f t="shared" si="173"/>
        <v>0</v>
      </c>
      <c r="EL97" s="134">
        <v>80</v>
      </c>
      <c r="EN97" s="136">
        <f t="shared" si="174"/>
        <v>0</v>
      </c>
      <c r="EO97" s="134">
        <v>80</v>
      </c>
      <c r="EQ97" s="136">
        <f t="shared" si="175"/>
        <v>0</v>
      </c>
      <c r="ER97" s="134">
        <v>80</v>
      </c>
      <c r="ET97" s="136">
        <f t="shared" si="176"/>
        <v>0</v>
      </c>
      <c r="EU97" s="134">
        <v>80</v>
      </c>
      <c r="EW97" s="136">
        <f t="shared" si="177"/>
        <v>0</v>
      </c>
      <c r="EX97" s="134">
        <v>80</v>
      </c>
      <c r="EZ97" s="136">
        <f t="shared" si="178"/>
        <v>0</v>
      </c>
      <c r="FA97" s="134">
        <v>80</v>
      </c>
      <c r="FC97" s="136">
        <f t="shared" si="179"/>
        <v>0</v>
      </c>
      <c r="FD97" s="134">
        <v>80</v>
      </c>
      <c r="FF97" s="136">
        <f t="shared" si="180"/>
        <v>0</v>
      </c>
      <c r="FG97" s="134">
        <v>80</v>
      </c>
      <c r="FI97" s="136">
        <f t="shared" si="181"/>
        <v>0</v>
      </c>
      <c r="FJ97" s="134">
        <v>80</v>
      </c>
      <c r="FL97" s="136">
        <f t="shared" si="182"/>
        <v>0</v>
      </c>
      <c r="FM97" s="134">
        <v>80</v>
      </c>
      <c r="FO97" s="136">
        <f t="shared" si="183"/>
        <v>0</v>
      </c>
      <c r="FP97" s="134">
        <v>80</v>
      </c>
      <c r="FR97" s="136">
        <f t="shared" si="184"/>
        <v>0</v>
      </c>
      <c r="FS97" s="134">
        <v>80</v>
      </c>
      <c r="FU97" s="136">
        <f t="shared" si="185"/>
        <v>0</v>
      </c>
      <c r="FV97" s="134">
        <v>80</v>
      </c>
      <c r="FX97" s="136">
        <f t="shared" si="186"/>
        <v>0</v>
      </c>
      <c r="FY97" s="134">
        <v>80</v>
      </c>
      <c r="GA97" s="136">
        <f t="shared" si="187"/>
        <v>0</v>
      </c>
      <c r="GB97" s="134">
        <v>80</v>
      </c>
      <c r="GD97" s="136">
        <f t="shared" si="188"/>
        <v>0</v>
      </c>
      <c r="GE97" s="134">
        <v>80</v>
      </c>
      <c r="GG97" s="136">
        <f t="shared" si="189"/>
        <v>0</v>
      </c>
      <c r="GH97" s="134">
        <v>80</v>
      </c>
      <c r="GJ97" s="136">
        <f t="shared" si="190"/>
        <v>0</v>
      </c>
      <c r="GK97" s="134">
        <v>80</v>
      </c>
      <c r="GM97" s="136">
        <f t="shared" si="191"/>
        <v>0</v>
      </c>
      <c r="GN97" s="134">
        <v>80</v>
      </c>
    </row>
    <row r="98" spans="1:207" x14ac:dyDescent="0.25">
      <c r="A98" s="99">
        <f t="shared" si="192"/>
        <v>0</v>
      </c>
      <c r="B98" s="99">
        <f t="shared" si="193"/>
        <v>0</v>
      </c>
      <c r="C98" s="53">
        <v>81</v>
      </c>
      <c r="D98" s="54">
        <f t="shared" si="195"/>
        <v>0</v>
      </c>
      <c r="E98" s="3">
        <f t="shared" si="287"/>
        <v>0</v>
      </c>
      <c r="F98" s="3"/>
      <c r="G98" s="55">
        <f t="shared" si="196"/>
        <v>0</v>
      </c>
      <c r="H98" s="56">
        <f t="shared" si="194"/>
        <v>0</v>
      </c>
      <c r="I98" s="3">
        <f t="shared" si="255"/>
        <v>40</v>
      </c>
      <c r="J98" s="3">
        <f t="shared" si="197"/>
        <v>0</v>
      </c>
      <c r="K98" s="3">
        <f t="shared" si="198"/>
        <v>0</v>
      </c>
      <c r="L98" s="3">
        <f t="shared" si="256"/>
        <v>25</v>
      </c>
      <c r="M98" s="55">
        <f t="shared" si="199"/>
        <v>0</v>
      </c>
      <c r="N98" s="56">
        <f t="shared" si="200"/>
        <v>0</v>
      </c>
      <c r="O98" s="3">
        <f t="shared" si="257"/>
        <v>0</v>
      </c>
      <c r="P98" s="3">
        <f t="shared" si="201"/>
        <v>0</v>
      </c>
      <c r="Q98" s="3">
        <f t="shared" si="202"/>
        <v>0</v>
      </c>
      <c r="R98" s="3">
        <f t="shared" si="258"/>
        <v>0</v>
      </c>
      <c r="S98" s="55">
        <f t="shared" si="203"/>
        <v>0</v>
      </c>
      <c r="T98" s="56">
        <f t="shared" si="259"/>
        <v>0</v>
      </c>
      <c r="U98" s="3">
        <f t="shared" si="260"/>
        <v>0</v>
      </c>
      <c r="V98" s="3">
        <f t="shared" si="204"/>
        <v>0</v>
      </c>
      <c r="W98" s="3">
        <f t="shared" si="205"/>
        <v>0</v>
      </c>
      <c r="X98" s="3">
        <f t="shared" si="261"/>
        <v>0</v>
      </c>
      <c r="Y98" s="55">
        <f t="shared" si="206"/>
        <v>0</v>
      </c>
      <c r="Z98" s="56">
        <f t="shared" si="207"/>
        <v>0</v>
      </c>
      <c r="AA98" s="3">
        <f t="shared" si="262"/>
        <v>0</v>
      </c>
      <c r="AC98" s="82">
        <f t="shared" si="208"/>
        <v>0</v>
      </c>
      <c r="AD98" s="82">
        <f t="shared" si="263"/>
        <v>0</v>
      </c>
      <c r="AE98" s="196">
        <f t="shared" si="209"/>
        <v>0</v>
      </c>
      <c r="AF98" s="188">
        <f t="shared" si="210"/>
        <v>0</v>
      </c>
      <c r="AG98" s="82">
        <f t="shared" si="264"/>
        <v>0</v>
      </c>
      <c r="AH98" s="82">
        <f t="shared" si="211"/>
        <v>0</v>
      </c>
      <c r="AI98" s="82">
        <f t="shared" si="212"/>
        <v>0</v>
      </c>
      <c r="AJ98" s="82">
        <f t="shared" si="265"/>
        <v>0</v>
      </c>
      <c r="AK98" s="196">
        <f t="shared" si="213"/>
        <v>0</v>
      </c>
      <c r="AL98" s="188">
        <f t="shared" si="214"/>
        <v>0</v>
      </c>
      <c r="AM98" s="82">
        <f t="shared" si="266"/>
        <v>0</v>
      </c>
      <c r="AN98" s="82">
        <f t="shared" si="215"/>
        <v>0</v>
      </c>
      <c r="AO98" s="82">
        <f t="shared" si="216"/>
        <v>0</v>
      </c>
      <c r="AP98" s="82">
        <f t="shared" si="267"/>
        <v>0</v>
      </c>
      <c r="AQ98" s="196">
        <f t="shared" si="217"/>
        <v>0</v>
      </c>
      <c r="AR98" s="188">
        <f t="shared" si="218"/>
        <v>0</v>
      </c>
      <c r="AS98" s="82">
        <f t="shared" si="268"/>
        <v>0</v>
      </c>
      <c r="AT98" s="82">
        <f t="shared" si="219"/>
        <v>0</v>
      </c>
      <c r="AU98" s="82">
        <f t="shared" si="220"/>
        <v>0</v>
      </c>
      <c r="AV98" s="82">
        <f t="shared" si="269"/>
        <v>0</v>
      </c>
      <c r="AW98" s="196">
        <f t="shared" si="221"/>
        <v>0</v>
      </c>
      <c r="AX98" s="188">
        <f t="shared" si="222"/>
        <v>0</v>
      </c>
      <c r="AY98" s="82">
        <f t="shared" si="270"/>
        <v>0</v>
      </c>
      <c r="AZ98" s="196">
        <f t="shared" si="223"/>
        <v>0</v>
      </c>
      <c r="BA98" s="188">
        <f t="shared" si="224"/>
        <v>0</v>
      </c>
      <c r="BB98" s="188">
        <f t="shared" si="271"/>
        <v>0</v>
      </c>
      <c r="BC98" s="196">
        <f t="shared" si="225"/>
        <v>0</v>
      </c>
      <c r="BD98" s="188">
        <f t="shared" si="226"/>
        <v>0</v>
      </c>
      <c r="BE98" s="188">
        <f t="shared" si="272"/>
        <v>0</v>
      </c>
      <c r="BF98" s="196">
        <f t="shared" si="227"/>
        <v>0</v>
      </c>
      <c r="BG98" s="188">
        <f t="shared" si="228"/>
        <v>0</v>
      </c>
      <c r="BH98" s="188">
        <f t="shared" si="273"/>
        <v>0</v>
      </c>
      <c r="BI98" s="196">
        <f t="shared" si="229"/>
        <v>0</v>
      </c>
      <c r="BJ98" s="188">
        <f t="shared" si="230"/>
        <v>0</v>
      </c>
      <c r="BK98" s="188">
        <f t="shared" si="274"/>
        <v>0</v>
      </c>
      <c r="BL98" s="196">
        <f t="shared" si="231"/>
        <v>0</v>
      </c>
      <c r="BM98" s="188">
        <f t="shared" si="232"/>
        <v>0</v>
      </c>
      <c r="BN98" s="188">
        <f t="shared" si="275"/>
        <v>0</v>
      </c>
      <c r="BO98" s="196">
        <f t="shared" si="233"/>
        <v>0</v>
      </c>
      <c r="BP98" s="188">
        <f t="shared" si="234"/>
        <v>0</v>
      </c>
      <c r="BQ98" s="188">
        <f t="shared" si="276"/>
        <v>0</v>
      </c>
      <c r="BR98" s="196">
        <f t="shared" si="235"/>
        <v>0</v>
      </c>
      <c r="BS98" s="188">
        <f t="shared" si="236"/>
        <v>0</v>
      </c>
      <c r="BT98" s="188">
        <f t="shared" si="277"/>
        <v>0</v>
      </c>
      <c r="BU98" s="196">
        <f t="shared" si="237"/>
        <v>0</v>
      </c>
      <c r="BV98" s="188">
        <f t="shared" si="238"/>
        <v>0</v>
      </c>
      <c r="BW98" s="188">
        <f t="shared" si="278"/>
        <v>0</v>
      </c>
      <c r="BX98" s="196">
        <f t="shared" si="239"/>
        <v>0</v>
      </c>
      <c r="BY98" s="188">
        <f t="shared" si="240"/>
        <v>0</v>
      </c>
      <c r="BZ98" s="188">
        <f t="shared" si="279"/>
        <v>0</v>
      </c>
      <c r="CA98" s="196">
        <f t="shared" si="241"/>
        <v>0</v>
      </c>
      <c r="CB98" s="188">
        <f t="shared" si="242"/>
        <v>0</v>
      </c>
      <c r="CC98" s="188">
        <f t="shared" si="280"/>
        <v>0</v>
      </c>
      <c r="CD98" s="196">
        <f t="shared" si="243"/>
        <v>0</v>
      </c>
      <c r="CE98" s="188">
        <f t="shared" si="244"/>
        <v>0</v>
      </c>
      <c r="CF98" s="188">
        <f t="shared" si="281"/>
        <v>0</v>
      </c>
      <c r="CG98" s="196">
        <f t="shared" si="245"/>
        <v>0</v>
      </c>
      <c r="CH98" s="188">
        <f t="shared" si="246"/>
        <v>0</v>
      </c>
      <c r="CI98" s="188">
        <f t="shared" si="282"/>
        <v>0</v>
      </c>
      <c r="CJ98" s="196">
        <f t="shared" si="247"/>
        <v>0</v>
      </c>
      <c r="CK98" s="188">
        <f t="shared" si="248"/>
        <v>0</v>
      </c>
      <c r="CL98" s="188">
        <f t="shared" si="283"/>
        <v>0</v>
      </c>
      <c r="CM98" s="196">
        <f t="shared" si="249"/>
        <v>0</v>
      </c>
      <c r="CN98" s="188">
        <f t="shared" si="250"/>
        <v>0</v>
      </c>
      <c r="CO98" s="188">
        <f t="shared" si="284"/>
        <v>0</v>
      </c>
      <c r="CP98" s="196">
        <f t="shared" si="251"/>
        <v>0</v>
      </c>
      <c r="CQ98" s="188">
        <f t="shared" si="252"/>
        <v>0</v>
      </c>
      <c r="CR98" s="188">
        <f t="shared" si="285"/>
        <v>0</v>
      </c>
      <c r="CS98" s="196">
        <f t="shared" si="253"/>
        <v>0</v>
      </c>
      <c r="CT98" s="188">
        <f t="shared" si="254"/>
        <v>0</v>
      </c>
      <c r="CU98" s="188">
        <f t="shared" si="286"/>
        <v>0</v>
      </c>
      <c r="CW98" s="80"/>
      <c r="CX98" s="136">
        <f t="shared" si="160"/>
        <v>0</v>
      </c>
      <c r="CY98" s="134">
        <v>81</v>
      </c>
      <c r="DA98" s="136">
        <f t="shared" si="161"/>
        <v>0</v>
      </c>
      <c r="DB98" s="134">
        <v>81</v>
      </c>
      <c r="DD98" s="136">
        <f t="shared" si="162"/>
        <v>0</v>
      </c>
      <c r="DE98" s="134">
        <v>81</v>
      </c>
      <c r="DG98" s="136">
        <f t="shared" si="163"/>
        <v>0</v>
      </c>
      <c r="DH98" s="134">
        <v>81</v>
      </c>
      <c r="DJ98" s="136">
        <f t="shared" si="164"/>
        <v>0</v>
      </c>
      <c r="DK98" s="134">
        <v>81</v>
      </c>
      <c r="DM98" s="136">
        <f t="shared" si="165"/>
        <v>0</v>
      </c>
      <c r="DN98" s="134">
        <v>81</v>
      </c>
      <c r="DP98" s="136">
        <f t="shared" si="166"/>
        <v>0</v>
      </c>
      <c r="DQ98" s="134">
        <v>81</v>
      </c>
      <c r="DS98" s="136">
        <f t="shared" si="167"/>
        <v>0</v>
      </c>
      <c r="DT98" s="134">
        <v>81</v>
      </c>
      <c r="DV98" s="136">
        <f t="shared" si="168"/>
        <v>0</v>
      </c>
      <c r="DW98" s="134">
        <v>81</v>
      </c>
      <c r="DY98" s="136">
        <f t="shared" si="169"/>
        <v>0</v>
      </c>
      <c r="DZ98" s="134">
        <v>81</v>
      </c>
      <c r="EB98" s="136">
        <f t="shared" si="170"/>
        <v>0</v>
      </c>
      <c r="EC98" s="134">
        <v>81</v>
      </c>
      <c r="EE98" s="136">
        <f t="shared" si="171"/>
        <v>0</v>
      </c>
      <c r="EF98" s="134">
        <v>81</v>
      </c>
      <c r="EH98" s="136">
        <f t="shared" si="172"/>
        <v>0</v>
      </c>
      <c r="EI98" s="134">
        <v>81</v>
      </c>
      <c r="EK98" s="136">
        <f t="shared" si="173"/>
        <v>0</v>
      </c>
      <c r="EL98" s="134">
        <v>81</v>
      </c>
      <c r="EN98" s="136">
        <f t="shared" si="174"/>
        <v>0</v>
      </c>
      <c r="EO98" s="134">
        <v>81</v>
      </c>
      <c r="EQ98" s="136">
        <f t="shared" si="175"/>
        <v>0</v>
      </c>
      <c r="ER98" s="134">
        <v>81</v>
      </c>
      <c r="ET98" s="136">
        <f t="shared" si="176"/>
        <v>0</v>
      </c>
      <c r="EU98" s="134">
        <v>81</v>
      </c>
      <c r="EW98" s="136">
        <f t="shared" si="177"/>
        <v>0</v>
      </c>
      <c r="EX98" s="134">
        <v>81</v>
      </c>
      <c r="EZ98" s="136">
        <f t="shared" si="178"/>
        <v>0</v>
      </c>
      <c r="FA98" s="134">
        <v>81</v>
      </c>
      <c r="FC98" s="136">
        <f t="shared" si="179"/>
        <v>0</v>
      </c>
      <c r="FD98" s="134">
        <v>81</v>
      </c>
      <c r="FF98" s="136">
        <f t="shared" si="180"/>
        <v>0</v>
      </c>
      <c r="FG98" s="134">
        <v>81</v>
      </c>
      <c r="FI98" s="136">
        <f t="shared" si="181"/>
        <v>0</v>
      </c>
      <c r="FJ98" s="134">
        <v>81</v>
      </c>
      <c r="FL98" s="136">
        <f t="shared" si="182"/>
        <v>0</v>
      </c>
      <c r="FM98" s="134">
        <v>81</v>
      </c>
      <c r="FO98" s="136">
        <f t="shared" si="183"/>
        <v>0</v>
      </c>
      <c r="FP98" s="134">
        <v>81</v>
      </c>
      <c r="FR98" s="136">
        <f t="shared" si="184"/>
        <v>0</v>
      </c>
      <c r="FS98" s="134">
        <v>81</v>
      </c>
      <c r="FU98" s="136">
        <f t="shared" si="185"/>
        <v>0</v>
      </c>
      <c r="FV98" s="134">
        <v>81</v>
      </c>
      <c r="FX98" s="136">
        <f t="shared" si="186"/>
        <v>0</v>
      </c>
      <c r="FY98" s="134">
        <v>81</v>
      </c>
      <c r="GA98" s="136">
        <f t="shared" si="187"/>
        <v>0</v>
      </c>
      <c r="GB98" s="134">
        <v>81</v>
      </c>
      <c r="GD98" s="136">
        <f t="shared" si="188"/>
        <v>0</v>
      </c>
      <c r="GE98" s="134">
        <v>81</v>
      </c>
      <c r="GG98" s="136">
        <f t="shared" si="189"/>
        <v>0</v>
      </c>
      <c r="GH98" s="134">
        <v>81</v>
      </c>
      <c r="GJ98" s="136">
        <f t="shared" si="190"/>
        <v>0</v>
      </c>
      <c r="GK98" s="134">
        <v>81</v>
      </c>
      <c r="GM98" s="136">
        <f t="shared" si="191"/>
        <v>0</v>
      </c>
      <c r="GN98" s="134">
        <v>81</v>
      </c>
    </row>
    <row r="99" spans="1:207" x14ac:dyDescent="0.25">
      <c r="A99" s="99">
        <f t="shared" si="192"/>
        <v>0</v>
      </c>
      <c r="B99" s="99">
        <f t="shared" si="193"/>
        <v>0</v>
      </c>
      <c r="C99" s="53">
        <v>82</v>
      </c>
      <c r="D99" s="54">
        <f t="shared" si="195"/>
        <v>0</v>
      </c>
      <c r="E99" s="3">
        <f t="shared" si="287"/>
        <v>0</v>
      </c>
      <c r="F99" s="3"/>
      <c r="G99" s="55">
        <f t="shared" si="196"/>
        <v>0</v>
      </c>
      <c r="H99" s="56">
        <f t="shared" si="194"/>
        <v>0</v>
      </c>
      <c r="I99" s="3">
        <f t="shared" si="255"/>
        <v>40</v>
      </c>
      <c r="J99" s="3">
        <f t="shared" si="197"/>
        <v>0</v>
      </c>
      <c r="K99" s="3">
        <f t="shared" si="198"/>
        <v>0</v>
      </c>
      <c r="L99" s="3">
        <f t="shared" si="256"/>
        <v>25</v>
      </c>
      <c r="M99" s="55">
        <f t="shared" si="199"/>
        <v>0</v>
      </c>
      <c r="N99" s="56">
        <f t="shared" si="200"/>
        <v>0</v>
      </c>
      <c r="O99" s="3">
        <f t="shared" si="257"/>
        <v>0</v>
      </c>
      <c r="P99" s="3">
        <f t="shared" si="201"/>
        <v>0</v>
      </c>
      <c r="Q99" s="3">
        <f t="shared" si="202"/>
        <v>0</v>
      </c>
      <c r="R99" s="3">
        <f t="shared" si="258"/>
        <v>0</v>
      </c>
      <c r="S99" s="55">
        <f t="shared" si="203"/>
        <v>0</v>
      </c>
      <c r="T99" s="56">
        <f t="shared" si="259"/>
        <v>0</v>
      </c>
      <c r="U99" s="3">
        <f t="shared" si="260"/>
        <v>0</v>
      </c>
      <c r="V99" s="3">
        <f t="shared" si="204"/>
        <v>0</v>
      </c>
      <c r="W99" s="3">
        <f t="shared" si="205"/>
        <v>0</v>
      </c>
      <c r="X99" s="3">
        <f t="shared" si="261"/>
        <v>0</v>
      </c>
      <c r="Y99" s="55">
        <f t="shared" si="206"/>
        <v>0</v>
      </c>
      <c r="Z99" s="56">
        <f t="shared" si="207"/>
        <v>0</v>
      </c>
      <c r="AA99" s="3">
        <f t="shared" si="262"/>
        <v>0</v>
      </c>
      <c r="AC99" s="82">
        <f t="shared" si="208"/>
        <v>0</v>
      </c>
      <c r="AD99" s="82">
        <f t="shared" si="263"/>
        <v>0</v>
      </c>
      <c r="AE99" s="196">
        <f t="shared" si="209"/>
        <v>0</v>
      </c>
      <c r="AF99" s="188">
        <f t="shared" si="210"/>
        <v>0</v>
      </c>
      <c r="AG99" s="82">
        <f t="shared" si="264"/>
        <v>0</v>
      </c>
      <c r="AH99" s="82">
        <f t="shared" si="211"/>
        <v>0</v>
      </c>
      <c r="AI99" s="82">
        <f t="shared" si="212"/>
        <v>0</v>
      </c>
      <c r="AJ99" s="82">
        <f t="shared" si="265"/>
        <v>0</v>
      </c>
      <c r="AK99" s="196">
        <f t="shared" si="213"/>
        <v>0</v>
      </c>
      <c r="AL99" s="188">
        <f t="shared" si="214"/>
        <v>0</v>
      </c>
      <c r="AM99" s="82">
        <f t="shared" si="266"/>
        <v>0</v>
      </c>
      <c r="AN99" s="82">
        <f t="shared" si="215"/>
        <v>0</v>
      </c>
      <c r="AO99" s="82">
        <f t="shared" si="216"/>
        <v>0</v>
      </c>
      <c r="AP99" s="82">
        <f t="shared" si="267"/>
        <v>0</v>
      </c>
      <c r="AQ99" s="196">
        <f t="shared" si="217"/>
        <v>0</v>
      </c>
      <c r="AR99" s="188">
        <f t="shared" si="218"/>
        <v>0</v>
      </c>
      <c r="AS99" s="82">
        <f t="shared" si="268"/>
        <v>0</v>
      </c>
      <c r="AT99" s="82">
        <f t="shared" si="219"/>
        <v>0</v>
      </c>
      <c r="AU99" s="82">
        <f t="shared" si="220"/>
        <v>0</v>
      </c>
      <c r="AV99" s="82">
        <f t="shared" si="269"/>
        <v>0</v>
      </c>
      <c r="AW99" s="196">
        <f t="shared" si="221"/>
        <v>0</v>
      </c>
      <c r="AX99" s="188">
        <f t="shared" si="222"/>
        <v>0</v>
      </c>
      <c r="AY99" s="82">
        <f t="shared" si="270"/>
        <v>0</v>
      </c>
      <c r="AZ99" s="196">
        <f t="shared" si="223"/>
        <v>0</v>
      </c>
      <c r="BA99" s="188">
        <f t="shared" si="224"/>
        <v>0</v>
      </c>
      <c r="BB99" s="188">
        <f t="shared" si="271"/>
        <v>0</v>
      </c>
      <c r="BC99" s="196">
        <f t="shared" si="225"/>
        <v>0</v>
      </c>
      <c r="BD99" s="188">
        <f t="shared" si="226"/>
        <v>0</v>
      </c>
      <c r="BE99" s="188">
        <f t="shared" si="272"/>
        <v>0</v>
      </c>
      <c r="BF99" s="196">
        <f t="shared" si="227"/>
        <v>0</v>
      </c>
      <c r="BG99" s="188">
        <f t="shared" si="228"/>
        <v>0</v>
      </c>
      <c r="BH99" s="188">
        <f t="shared" si="273"/>
        <v>0</v>
      </c>
      <c r="BI99" s="196">
        <f t="shared" si="229"/>
        <v>0</v>
      </c>
      <c r="BJ99" s="188">
        <f t="shared" si="230"/>
        <v>0</v>
      </c>
      <c r="BK99" s="188">
        <f t="shared" si="274"/>
        <v>0</v>
      </c>
      <c r="BL99" s="196">
        <f t="shared" si="231"/>
        <v>0</v>
      </c>
      <c r="BM99" s="188">
        <f t="shared" si="232"/>
        <v>0</v>
      </c>
      <c r="BN99" s="188">
        <f t="shared" si="275"/>
        <v>0</v>
      </c>
      <c r="BO99" s="196">
        <f t="shared" si="233"/>
        <v>0</v>
      </c>
      <c r="BP99" s="188">
        <f t="shared" si="234"/>
        <v>0</v>
      </c>
      <c r="BQ99" s="188">
        <f t="shared" si="276"/>
        <v>0</v>
      </c>
      <c r="BR99" s="196">
        <f t="shared" si="235"/>
        <v>0</v>
      </c>
      <c r="BS99" s="188">
        <f t="shared" si="236"/>
        <v>0</v>
      </c>
      <c r="BT99" s="188">
        <f t="shared" si="277"/>
        <v>0</v>
      </c>
      <c r="BU99" s="196">
        <f t="shared" si="237"/>
        <v>0</v>
      </c>
      <c r="BV99" s="188">
        <f t="shared" si="238"/>
        <v>0</v>
      </c>
      <c r="BW99" s="188">
        <f t="shared" si="278"/>
        <v>0</v>
      </c>
      <c r="BX99" s="196">
        <f t="shared" si="239"/>
        <v>0</v>
      </c>
      <c r="BY99" s="188">
        <f t="shared" si="240"/>
        <v>0</v>
      </c>
      <c r="BZ99" s="188">
        <f t="shared" si="279"/>
        <v>0</v>
      </c>
      <c r="CA99" s="196">
        <f t="shared" si="241"/>
        <v>0</v>
      </c>
      <c r="CB99" s="188">
        <f t="shared" si="242"/>
        <v>0</v>
      </c>
      <c r="CC99" s="188">
        <f t="shared" si="280"/>
        <v>0</v>
      </c>
      <c r="CD99" s="196">
        <f t="shared" si="243"/>
        <v>0</v>
      </c>
      <c r="CE99" s="188">
        <f t="shared" si="244"/>
        <v>0</v>
      </c>
      <c r="CF99" s="188">
        <f t="shared" si="281"/>
        <v>0</v>
      </c>
      <c r="CG99" s="196">
        <f t="shared" si="245"/>
        <v>0</v>
      </c>
      <c r="CH99" s="188">
        <f t="shared" si="246"/>
        <v>0</v>
      </c>
      <c r="CI99" s="188">
        <f t="shared" si="282"/>
        <v>0</v>
      </c>
      <c r="CJ99" s="196">
        <f t="shared" si="247"/>
        <v>0</v>
      </c>
      <c r="CK99" s="188">
        <f t="shared" si="248"/>
        <v>0</v>
      </c>
      <c r="CL99" s="188">
        <f t="shared" si="283"/>
        <v>0</v>
      </c>
      <c r="CM99" s="196">
        <f t="shared" si="249"/>
        <v>0</v>
      </c>
      <c r="CN99" s="188">
        <f t="shared" si="250"/>
        <v>0</v>
      </c>
      <c r="CO99" s="188">
        <f t="shared" si="284"/>
        <v>0</v>
      </c>
      <c r="CP99" s="196">
        <f t="shared" si="251"/>
        <v>0</v>
      </c>
      <c r="CQ99" s="188">
        <f t="shared" si="252"/>
        <v>0</v>
      </c>
      <c r="CR99" s="188">
        <f t="shared" si="285"/>
        <v>0</v>
      </c>
      <c r="CS99" s="196">
        <f t="shared" si="253"/>
        <v>0</v>
      </c>
      <c r="CT99" s="188">
        <f t="shared" si="254"/>
        <v>0</v>
      </c>
      <c r="CU99" s="188">
        <f t="shared" si="286"/>
        <v>0</v>
      </c>
      <c r="CW99" s="80"/>
      <c r="CX99" s="136">
        <f t="shared" si="160"/>
        <v>0</v>
      </c>
      <c r="CY99" s="134">
        <v>82</v>
      </c>
      <c r="DA99" s="136">
        <f t="shared" si="161"/>
        <v>0</v>
      </c>
      <c r="DB99" s="134">
        <v>82</v>
      </c>
      <c r="DD99" s="136">
        <f t="shared" si="162"/>
        <v>0</v>
      </c>
      <c r="DE99" s="134">
        <v>82</v>
      </c>
      <c r="DG99" s="136">
        <f t="shared" si="163"/>
        <v>0</v>
      </c>
      <c r="DH99" s="134">
        <v>82</v>
      </c>
      <c r="DJ99" s="136">
        <f t="shared" si="164"/>
        <v>0</v>
      </c>
      <c r="DK99" s="134">
        <v>82</v>
      </c>
      <c r="DM99" s="136">
        <f t="shared" si="165"/>
        <v>0</v>
      </c>
      <c r="DN99" s="134">
        <v>82</v>
      </c>
      <c r="DP99" s="136">
        <f t="shared" si="166"/>
        <v>0</v>
      </c>
      <c r="DQ99" s="134">
        <v>82</v>
      </c>
      <c r="DS99" s="136">
        <f t="shared" si="167"/>
        <v>0</v>
      </c>
      <c r="DT99" s="134">
        <v>82</v>
      </c>
      <c r="DV99" s="136">
        <f t="shared" si="168"/>
        <v>0</v>
      </c>
      <c r="DW99" s="134">
        <v>82</v>
      </c>
      <c r="DY99" s="136">
        <f t="shared" si="169"/>
        <v>0</v>
      </c>
      <c r="DZ99" s="134">
        <v>82</v>
      </c>
      <c r="EB99" s="136">
        <f t="shared" si="170"/>
        <v>0</v>
      </c>
      <c r="EC99" s="134">
        <v>82</v>
      </c>
      <c r="EE99" s="136">
        <f t="shared" si="171"/>
        <v>0</v>
      </c>
      <c r="EF99" s="134">
        <v>82</v>
      </c>
      <c r="EH99" s="136">
        <f t="shared" si="172"/>
        <v>0</v>
      </c>
      <c r="EI99" s="134">
        <v>82</v>
      </c>
      <c r="EK99" s="136">
        <f t="shared" si="173"/>
        <v>0</v>
      </c>
      <c r="EL99" s="134">
        <v>82</v>
      </c>
      <c r="EN99" s="136">
        <f t="shared" si="174"/>
        <v>0</v>
      </c>
      <c r="EO99" s="134">
        <v>82</v>
      </c>
      <c r="EQ99" s="136">
        <f t="shared" si="175"/>
        <v>0</v>
      </c>
      <c r="ER99" s="134">
        <v>82</v>
      </c>
      <c r="ET99" s="136">
        <f t="shared" si="176"/>
        <v>0</v>
      </c>
      <c r="EU99" s="134">
        <v>82</v>
      </c>
      <c r="EW99" s="136">
        <f t="shared" si="177"/>
        <v>0</v>
      </c>
      <c r="EX99" s="134">
        <v>82</v>
      </c>
      <c r="EZ99" s="136">
        <f t="shared" si="178"/>
        <v>0</v>
      </c>
      <c r="FA99" s="134">
        <v>82</v>
      </c>
      <c r="FC99" s="136">
        <f t="shared" si="179"/>
        <v>0</v>
      </c>
      <c r="FD99" s="134">
        <v>82</v>
      </c>
      <c r="FF99" s="136">
        <f t="shared" si="180"/>
        <v>0</v>
      </c>
      <c r="FG99" s="134">
        <v>82</v>
      </c>
      <c r="FI99" s="136">
        <f t="shared" si="181"/>
        <v>0</v>
      </c>
      <c r="FJ99" s="134">
        <v>82</v>
      </c>
      <c r="FL99" s="136">
        <f t="shared" si="182"/>
        <v>0</v>
      </c>
      <c r="FM99" s="134">
        <v>82</v>
      </c>
      <c r="FO99" s="136">
        <f t="shared" si="183"/>
        <v>0</v>
      </c>
      <c r="FP99" s="134">
        <v>82</v>
      </c>
      <c r="FR99" s="136">
        <f t="shared" si="184"/>
        <v>0</v>
      </c>
      <c r="FS99" s="134">
        <v>82</v>
      </c>
      <c r="FU99" s="136">
        <f t="shared" si="185"/>
        <v>0</v>
      </c>
      <c r="FV99" s="134">
        <v>82</v>
      </c>
      <c r="FX99" s="136">
        <f t="shared" si="186"/>
        <v>0</v>
      </c>
      <c r="FY99" s="134">
        <v>82</v>
      </c>
      <c r="GA99" s="136">
        <f t="shared" si="187"/>
        <v>0</v>
      </c>
      <c r="GB99" s="134">
        <v>82</v>
      </c>
      <c r="GD99" s="136">
        <f t="shared" si="188"/>
        <v>0</v>
      </c>
      <c r="GE99" s="134">
        <v>82</v>
      </c>
      <c r="GG99" s="136">
        <f t="shared" si="189"/>
        <v>0</v>
      </c>
      <c r="GH99" s="134">
        <v>82</v>
      </c>
      <c r="GJ99" s="136">
        <f t="shared" si="190"/>
        <v>0</v>
      </c>
      <c r="GK99" s="134">
        <v>82</v>
      </c>
      <c r="GM99" s="136">
        <f t="shared" si="191"/>
        <v>0</v>
      </c>
      <c r="GN99" s="134">
        <v>82</v>
      </c>
    </row>
    <row r="100" spans="1:207" x14ac:dyDescent="0.25">
      <c r="A100" s="99">
        <f t="shared" si="192"/>
        <v>0</v>
      </c>
      <c r="B100" s="99">
        <f t="shared" si="193"/>
        <v>0</v>
      </c>
      <c r="C100" s="53">
        <v>83</v>
      </c>
      <c r="D100" s="54">
        <f t="shared" si="195"/>
        <v>0</v>
      </c>
      <c r="E100" s="3">
        <f t="shared" si="287"/>
        <v>0</v>
      </c>
      <c r="F100" s="3"/>
      <c r="G100" s="55">
        <f t="shared" si="196"/>
        <v>0</v>
      </c>
      <c r="H100" s="56">
        <f t="shared" si="194"/>
        <v>0</v>
      </c>
      <c r="I100" s="3">
        <f t="shared" si="255"/>
        <v>40</v>
      </c>
      <c r="J100" s="3">
        <f t="shared" si="197"/>
        <v>0</v>
      </c>
      <c r="K100" s="3">
        <f t="shared" si="198"/>
        <v>0</v>
      </c>
      <c r="L100" s="3">
        <f t="shared" si="256"/>
        <v>25</v>
      </c>
      <c r="M100" s="55">
        <f t="shared" si="199"/>
        <v>0</v>
      </c>
      <c r="N100" s="56">
        <f t="shared" si="200"/>
        <v>0</v>
      </c>
      <c r="O100" s="3">
        <f t="shared" si="257"/>
        <v>0</v>
      </c>
      <c r="P100" s="3">
        <f t="shared" si="201"/>
        <v>0</v>
      </c>
      <c r="Q100" s="3">
        <f t="shared" si="202"/>
        <v>0</v>
      </c>
      <c r="R100" s="3">
        <f t="shared" si="258"/>
        <v>0</v>
      </c>
      <c r="S100" s="55">
        <f t="shared" si="203"/>
        <v>0</v>
      </c>
      <c r="T100" s="56">
        <f t="shared" si="259"/>
        <v>0</v>
      </c>
      <c r="U100" s="3">
        <f t="shared" si="260"/>
        <v>0</v>
      </c>
      <c r="V100" s="3">
        <f t="shared" si="204"/>
        <v>0</v>
      </c>
      <c r="W100" s="3">
        <f t="shared" si="205"/>
        <v>0</v>
      </c>
      <c r="X100" s="3">
        <f t="shared" si="261"/>
        <v>0</v>
      </c>
      <c r="Y100" s="55">
        <f t="shared" si="206"/>
        <v>0</v>
      </c>
      <c r="Z100" s="56">
        <f t="shared" si="207"/>
        <v>0</v>
      </c>
      <c r="AA100" s="3">
        <f t="shared" si="262"/>
        <v>0</v>
      </c>
      <c r="AC100" s="82">
        <f t="shared" si="208"/>
        <v>0</v>
      </c>
      <c r="AD100" s="82">
        <f t="shared" si="263"/>
        <v>0</v>
      </c>
      <c r="AE100" s="196">
        <f t="shared" si="209"/>
        <v>0</v>
      </c>
      <c r="AF100" s="188">
        <f t="shared" si="210"/>
        <v>0</v>
      </c>
      <c r="AG100" s="82">
        <f t="shared" si="264"/>
        <v>0</v>
      </c>
      <c r="AH100" s="82">
        <f t="shared" si="211"/>
        <v>0</v>
      </c>
      <c r="AI100" s="82">
        <f t="shared" si="212"/>
        <v>0</v>
      </c>
      <c r="AJ100" s="82">
        <f t="shared" si="265"/>
        <v>0</v>
      </c>
      <c r="AK100" s="196">
        <f t="shared" si="213"/>
        <v>0</v>
      </c>
      <c r="AL100" s="188">
        <f t="shared" si="214"/>
        <v>0</v>
      </c>
      <c r="AM100" s="82">
        <f t="shared" si="266"/>
        <v>0</v>
      </c>
      <c r="AN100" s="82">
        <f t="shared" si="215"/>
        <v>0</v>
      </c>
      <c r="AO100" s="82">
        <f t="shared" si="216"/>
        <v>0</v>
      </c>
      <c r="AP100" s="82">
        <f t="shared" si="267"/>
        <v>0</v>
      </c>
      <c r="AQ100" s="196">
        <f t="shared" si="217"/>
        <v>0</v>
      </c>
      <c r="AR100" s="188">
        <f t="shared" si="218"/>
        <v>0</v>
      </c>
      <c r="AS100" s="82">
        <f t="shared" si="268"/>
        <v>0</v>
      </c>
      <c r="AT100" s="82">
        <f t="shared" si="219"/>
        <v>0</v>
      </c>
      <c r="AU100" s="82">
        <f t="shared" si="220"/>
        <v>0</v>
      </c>
      <c r="AV100" s="82">
        <f t="shared" si="269"/>
        <v>0</v>
      </c>
      <c r="AW100" s="196">
        <f t="shared" si="221"/>
        <v>0</v>
      </c>
      <c r="AX100" s="188">
        <f t="shared" si="222"/>
        <v>0</v>
      </c>
      <c r="AY100" s="82">
        <f t="shared" si="270"/>
        <v>0</v>
      </c>
      <c r="AZ100" s="196">
        <f t="shared" si="223"/>
        <v>0</v>
      </c>
      <c r="BA100" s="188">
        <f t="shared" si="224"/>
        <v>0</v>
      </c>
      <c r="BB100" s="188">
        <f t="shared" si="271"/>
        <v>0</v>
      </c>
      <c r="BC100" s="196">
        <f t="shared" si="225"/>
        <v>0</v>
      </c>
      <c r="BD100" s="188">
        <f t="shared" si="226"/>
        <v>0</v>
      </c>
      <c r="BE100" s="188">
        <f t="shared" si="272"/>
        <v>0</v>
      </c>
      <c r="BF100" s="196">
        <f t="shared" si="227"/>
        <v>0</v>
      </c>
      <c r="BG100" s="188">
        <f t="shared" si="228"/>
        <v>0</v>
      </c>
      <c r="BH100" s="188">
        <f t="shared" si="273"/>
        <v>0</v>
      </c>
      <c r="BI100" s="196">
        <f t="shared" si="229"/>
        <v>0</v>
      </c>
      <c r="BJ100" s="188">
        <f t="shared" si="230"/>
        <v>0</v>
      </c>
      <c r="BK100" s="188">
        <f t="shared" si="274"/>
        <v>0</v>
      </c>
      <c r="BL100" s="196">
        <f t="shared" si="231"/>
        <v>0</v>
      </c>
      <c r="BM100" s="188">
        <f t="shared" si="232"/>
        <v>0</v>
      </c>
      <c r="BN100" s="188">
        <f t="shared" si="275"/>
        <v>0</v>
      </c>
      <c r="BO100" s="196">
        <f t="shared" si="233"/>
        <v>0</v>
      </c>
      <c r="BP100" s="188">
        <f t="shared" si="234"/>
        <v>0</v>
      </c>
      <c r="BQ100" s="188">
        <f t="shared" si="276"/>
        <v>0</v>
      </c>
      <c r="BR100" s="196">
        <f t="shared" si="235"/>
        <v>0</v>
      </c>
      <c r="BS100" s="188">
        <f t="shared" si="236"/>
        <v>0</v>
      </c>
      <c r="BT100" s="188">
        <f t="shared" si="277"/>
        <v>0</v>
      </c>
      <c r="BU100" s="196">
        <f t="shared" si="237"/>
        <v>0</v>
      </c>
      <c r="BV100" s="188">
        <f t="shared" si="238"/>
        <v>0</v>
      </c>
      <c r="BW100" s="188">
        <f t="shared" si="278"/>
        <v>0</v>
      </c>
      <c r="BX100" s="196">
        <f t="shared" si="239"/>
        <v>0</v>
      </c>
      <c r="BY100" s="188">
        <f t="shared" si="240"/>
        <v>0</v>
      </c>
      <c r="BZ100" s="188">
        <f t="shared" si="279"/>
        <v>0</v>
      </c>
      <c r="CA100" s="196">
        <f t="shared" si="241"/>
        <v>0</v>
      </c>
      <c r="CB100" s="188">
        <f t="shared" si="242"/>
        <v>0</v>
      </c>
      <c r="CC100" s="188">
        <f t="shared" si="280"/>
        <v>0</v>
      </c>
      <c r="CD100" s="196">
        <f t="shared" si="243"/>
        <v>0</v>
      </c>
      <c r="CE100" s="188">
        <f t="shared" si="244"/>
        <v>0</v>
      </c>
      <c r="CF100" s="188">
        <f t="shared" si="281"/>
        <v>0</v>
      </c>
      <c r="CG100" s="196">
        <f t="shared" si="245"/>
        <v>0</v>
      </c>
      <c r="CH100" s="188">
        <f t="shared" si="246"/>
        <v>0</v>
      </c>
      <c r="CI100" s="188">
        <f t="shared" si="282"/>
        <v>0</v>
      </c>
      <c r="CJ100" s="196">
        <f t="shared" si="247"/>
        <v>0</v>
      </c>
      <c r="CK100" s="188">
        <f t="shared" si="248"/>
        <v>0</v>
      </c>
      <c r="CL100" s="188">
        <f t="shared" si="283"/>
        <v>0</v>
      </c>
      <c r="CM100" s="196">
        <f t="shared" si="249"/>
        <v>0</v>
      </c>
      <c r="CN100" s="188">
        <f t="shared" si="250"/>
        <v>0</v>
      </c>
      <c r="CO100" s="188">
        <f t="shared" si="284"/>
        <v>0</v>
      </c>
      <c r="CP100" s="196">
        <f t="shared" si="251"/>
        <v>0</v>
      </c>
      <c r="CQ100" s="188">
        <f t="shared" si="252"/>
        <v>0</v>
      </c>
      <c r="CR100" s="188">
        <f t="shared" si="285"/>
        <v>0</v>
      </c>
      <c r="CS100" s="196">
        <f t="shared" si="253"/>
        <v>0</v>
      </c>
      <c r="CT100" s="188">
        <f t="shared" si="254"/>
        <v>0</v>
      </c>
      <c r="CU100" s="188">
        <f t="shared" si="286"/>
        <v>0</v>
      </c>
      <c r="CW100" s="80"/>
      <c r="CX100" s="136">
        <f t="shared" si="160"/>
        <v>0</v>
      </c>
      <c r="CY100" s="134">
        <v>83</v>
      </c>
      <c r="DA100" s="136">
        <f t="shared" si="161"/>
        <v>0</v>
      </c>
      <c r="DB100" s="134">
        <v>83</v>
      </c>
      <c r="DD100" s="136">
        <f t="shared" si="162"/>
        <v>0</v>
      </c>
      <c r="DE100" s="134">
        <v>83</v>
      </c>
      <c r="DG100" s="136">
        <f t="shared" si="163"/>
        <v>0</v>
      </c>
      <c r="DH100" s="134">
        <v>83</v>
      </c>
      <c r="DJ100" s="136">
        <f t="shared" si="164"/>
        <v>0</v>
      </c>
      <c r="DK100" s="134">
        <v>83</v>
      </c>
      <c r="DM100" s="136">
        <f t="shared" si="165"/>
        <v>0</v>
      </c>
      <c r="DN100" s="134">
        <v>83</v>
      </c>
      <c r="DP100" s="136">
        <f t="shared" si="166"/>
        <v>0</v>
      </c>
      <c r="DQ100" s="134">
        <v>83</v>
      </c>
      <c r="DS100" s="136">
        <f t="shared" si="167"/>
        <v>0</v>
      </c>
      <c r="DT100" s="134">
        <v>83</v>
      </c>
      <c r="DV100" s="136">
        <f t="shared" si="168"/>
        <v>0</v>
      </c>
      <c r="DW100" s="134">
        <v>83</v>
      </c>
      <c r="DY100" s="136">
        <f t="shared" si="169"/>
        <v>0</v>
      </c>
      <c r="DZ100" s="134">
        <v>83</v>
      </c>
      <c r="EB100" s="136">
        <f t="shared" si="170"/>
        <v>0</v>
      </c>
      <c r="EC100" s="134">
        <v>83</v>
      </c>
      <c r="EE100" s="136">
        <f t="shared" si="171"/>
        <v>0</v>
      </c>
      <c r="EF100" s="134">
        <v>83</v>
      </c>
      <c r="EH100" s="136">
        <f t="shared" si="172"/>
        <v>0</v>
      </c>
      <c r="EI100" s="134">
        <v>83</v>
      </c>
      <c r="EK100" s="136">
        <f t="shared" si="173"/>
        <v>0</v>
      </c>
      <c r="EL100" s="134">
        <v>83</v>
      </c>
      <c r="EN100" s="136">
        <f t="shared" si="174"/>
        <v>0</v>
      </c>
      <c r="EO100" s="134">
        <v>83</v>
      </c>
      <c r="EQ100" s="136">
        <f t="shared" si="175"/>
        <v>0</v>
      </c>
      <c r="ER100" s="134">
        <v>83</v>
      </c>
      <c r="ET100" s="136">
        <f t="shared" si="176"/>
        <v>0</v>
      </c>
      <c r="EU100" s="134">
        <v>83</v>
      </c>
      <c r="EW100" s="136">
        <f t="shared" si="177"/>
        <v>0</v>
      </c>
      <c r="EX100" s="134">
        <v>83</v>
      </c>
      <c r="EZ100" s="136">
        <f t="shared" si="178"/>
        <v>0</v>
      </c>
      <c r="FA100" s="134">
        <v>83</v>
      </c>
      <c r="FC100" s="136">
        <f t="shared" si="179"/>
        <v>0</v>
      </c>
      <c r="FD100" s="134">
        <v>83</v>
      </c>
      <c r="FF100" s="136">
        <f t="shared" si="180"/>
        <v>0</v>
      </c>
      <c r="FG100" s="134">
        <v>83</v>
      </c>
      <c r="FI100" s="136">
        <f t="shared" si="181"/>
        <v>0</v>
      </c>
      <c r="FJ100" s="134">
        <v>83</v>
      </c>
      <c r="FL100" s="136">
        <f t="shared" si="182"/>
        <v>0</v>
      </c>
      <c r="FM100" s="134">
        <v>83</v>
      </c>
      <c r="FO100" s="136">
        <f t="shared" si="183"/>
        <v>0</v>
      </c>
      <c r="FP100" s="134">
        <v>83</v>
      </c>
      <c r="FR100" s="136">
        <f t="shared" si="184"/>
        <v>0</v>
      </c>
      <c r="FS100" s="134">
        <v>83</v>
      </c>
      <c r="FU100" s="136">
        <f t="shared" si="185"/>
        <v>0</v>
      </c>
      <c r="FV100" s="134">
        <v>83</v>
      </c>
      <c r="FX100" s="136">
        <f t="shared" si="186"/>
        <v>0</v>
      </c>
      <c r="FY100" s="134">
        <v>83</v>
      </c>
      <c r="GA100" s="136">
        <f t="shared" si="187"/>
        <v>0</v>
      </c>
      <c r="GB100" s="134">
        <v>83</v>
      </c>
      <c r="GD100" s="136">
        <f t="shared" si="188"/>
        <v>0</v>
      </c>
      <c r="GE100" s="134">
        <v>83</v>
      </c>
      <c r="GG100" s="136">
        <f t="shared" si="189"/>
        <v>0</v>
      </c>
      <c r="GH100" s="134">
        <v>83</v>
      </c>
      <c r="GJ100" s="136">
        <f t="shared" si="190"/>
        <v>0</v>
      </c>
      <c r="GK100" s="134">
        <v>83</v>
      </c>
      <c r="GM100" s="136">
        <f t="shared" si="191"/>
        <v>0</v>
      </c>
      <c r="GN100" s="134">
        <v>83</v>
      </c>
    </row>
    <row r="101" spans="1:207" s="61" customFormat="1" x14ac:dyDescent="0.25">
      <c r="A101" s="99">
        <f t="shared" si="192"/>
        <v>0</v>
      </c>
      <c r="B101" s="99">
        <f t="shared" si="193"/>
        <v>0</v>
      </c>
      <c r="C101" s="57">
        <v>84</v>
      </c>
      <c r="D101" s="98">
        <f t="shared" si="195"/>
        <v>0</v>
      </c>
      <c r="E101" s="58">
        <f t="shared" si="287"/>
        <v>0</v>
      </c>
      <c r="F101" s="58"/>
      <c r="G101" s="59">
        <f t="shared" si="196"/>
        <v>0</v>
      </c>
      <c r="H101" s="60">
        <f t="shared" si="194"/>
        <v>0</v>
      </c>
      <c r="I101" s="58">
        <f t="shared" si="255"/>
        <v>40</v>
      </c>
      <c r="J101" s="58">
        <f t="shared" si="197"/>
        <v>0</v>
      </c>
      <c r="K101" s="58">
        <f t="shared" si="198"/>
        <v>0</v>
      </c>
      <c r="L101" s="58">
        <f t="shared" si="256"/>
        <v>25</v>
      </c>
      <c r="M101" s="59">
        <f t="shared" si="199"/>
        <v>0</v>
      </c>
      <c r="N101" s="60">
        <f t="shared" si="200"/>
        <v>0</v>
      </c>
      <c r="O101" s="58">
        <f t="shared" si="257"/>
        <v>0</v>
      </c>
      <c r="P101" s="58">
        <f t="shared" si="201"/>
        <v>0</v>
      </c>
      <c r="Q101" s="58">
        <f t="shared" si="202"/>
        <v>0</v>
      </c>
      <c r="R101" s="58">
        <f t="shared" si="258"/>
        <v>0</v>
      </c>
      <c r="S101" s="59">
        <f t="shared" si="203"/>
        <v>0</v>
      </c>
      <c r="T101" s="60">
        <f t="shared" si="259"/>
        <v>0</v>
      </c>
      <c r="U101" s="58">
        <f t="shared" si="260"/>
        <v>0</v>
      </c>
      <c r="V101" s="58">
        <f t="shared" si="204"/>
        <v>0</v>
      </c>
      <c r="W101" s="58">
        <f t="shared" si="205"/>
        <v>0</v>
      </c>
      <c r="X101" s="58">
        <f t="shared" si="261"/>
        <v>0</v>
      </c>
      <c r="Y101" s="59">
        <f t="shared" si="206"/>
        <v>0</v>
      </c>
      <c r="Z101" s="60">
        <f t="shared" si="207"/>
        <v>0</v>
      </c>
      <c r="AA101" s="58">
        <f t="shared" si="262"/>
        <v>0</v>
      </c>
      <c r="AB101" s="97"/>
      <c r="AC101" s="197">
        <f t="shared" si="208"/>
        <v>0</v>
      </c>
      <c r="AD101" s="197">
        <f t="shared" si="263"/>
        <v>0</v>
      </c>
      <c r="AE101" s="198">
        <f t="shared" si="209"/>
        <v>0</v>
      </c>
      <c r="AF101" s="199">
        <f t="shared" si="210"/>
        <v>0</v>
      </c>
      <c r="AG101" s="197">
        <f t="shared" si="264"/>
        <v>0</v>
      </c>
      <c r="AH101" s="197">
        <f t="shared" si="211"/>
        <v>0</v>
      </c>
      <c r="AI101" s="197">
        <f t="shared" si="212"/>
        <v>0</v>
      </c>
      <c r="AJ101" s="197">
        <f t="shared" si="265"/>
        <v>0</v>
      </c>
      <c r="AK101" s="198">
        <f t="shared" si="213"/>
        <v>0</v>
      </c>
      <c r="AL101" s="199">
        <f t="shared" si="214"/>
        <v>0</v>
      </c>
      <c r="AM101" s="197">
        <f t="shared" si="266"/>
        <v>0</v>
      </c>
      <c r="AN101" s="197">
        <f t="shared" si="215"/>
        <v>0</v>
      </c>
      <c r="AO101" s="197">
        <f t="shared" si="216"/>
        <v>0</v>
      </c>
      <c r="AP101" s="197">
        <f t="shared" si="267"/>
        <v>0</v>
      </c>
      <c r="AQ101" s="198">
        <f t="shared" si="217"/>
        <v>0</v>
      </c>
      <c r="AR101" s="199">
        <f t="shared" si="218"/>
        <v>0</v>
      </c>
      <c r="AS101" s="197">
        <f t="shared" si="268"/>
        <v>0</v>
      </c>
      <c r="AT101" s="197">
        <f t="shared" si="219"/>
        <v>0</v>
      </c>
      <c r="AU101" s="197">
        <f t="shared" si="220"/>
        <v>0</v>
      </c>
      <c r="AV101" s="197">
        <f t="shared" si="269"/>
        <v>0</v>
      </c>
      <c r="AW101" s="198">
        <f t="shared" si="221"/>
        <v>0</v>
      </c>
      <c r="AX101" s="199">
        <f t="shared" si="222"/>
        <v>0</v>
      </c>
      <c r="AY101" s="197">
        <f t="shared" si="270"/>
        <v>0</v>
      </c>
      <c r="AZ101" s="198">
        <f t="shared" si="223"/>
        <v>0</v>
      </c>
      <c r="BA101" s="199">
        <f t="shared" si="224"/>
        <v>0</v>
      </c>
      <c r="BB101" s="199">
        <f t="shared" si="271"/>
        <v>0</v>
      </c>
      <c r="BC101" s="198">
        <f t="shared" si="225"/>
        <v>0</v>
      </c>
      <c r="BD101" s="199">
        <f t="shared" si="226"/>
        <v>0</v>
      </c>
      <c r="BE101" s="199">
        <f t="shared" si="272"/>
        <v>0</v>
      </c>
      <c r="BF101" s="198">
        <f t="shared" si="227"/>
        <v>0</v>
      </c>
      <c r="BG101" s="199">
        <f t="shared" si="228"/>
        <v>0</v>
      </c>
      <c r="BH101" s="199">
        <f t="shared" si="273"/>
        <v>0</v>
      </c>
      <c r="BI101" s="198">
        <f t="shared" si="229"/>
        <v>0</v>
      </c>
      <c r="BJ101" s="199">
        <f t="shared" si="230"/>
        <v>0</v>
      </c>
      <c r="BK101" s="199">
        <f t="shared" si="274"/>
        <v>0</v>
      </c>
      <c r="BL101" s="198">
        <f t="shared" si="231"/>
        <v>0</v>
      </c>
      <c r="BM101" s="199">
        <f t="shared" si="232"/>
        <v>0</v>
      </c>
      <c r="BN101" s="199">
        <f t="shared" si="275"/>
        <v>0</v>
      </c>
      <c r="BO101" s="198">
        <f t="shared" si="233"/>
        <v>0</v>
      </c>
      <c r="BP101" s="199">
        <f t="shared" si="234"/>
        <v>0</v>
      </c>
      <c r="BQ101" s="199">
        <f t="shared" si="276"/>
        <v>0</v>
      </c>
      <c r="BR101" s="198">
        <f t="shared" si="235"/>
        <v>0</v>
      </c>
      <c r="BS101" s="199">
        <f t="shared" si="236"/>
        <v>0</v>
      </c>
      <c r="BT101" s="199">
        <f t="shared" si="277"/>
        <v>0</v>
      </c>
      <c r="BU101" s="198">
        <f t="shared" si="237"/>
        <v>0</v>
      </c>
      <c r="BV101" s="199">
        <f t="shared" si="238"/>
        <v>0</v>
      </c>
      <c r="BW101" s="199">
        <f t="shared" si="278"/>
        <v>0</v>
      </c>
      <c r="BX101" s="198">
        <f t="shared" si="239"/>
        <v>0</v>
      </c>
      <c r="BY101" s="199">
        <f t="shared" si="240"/>
        <v>0</v>
      </c>
      <c r="BZ101" s="199">
        <f t="shared" si="279"/>
        <v>0</v>
      </c>
      <c r="CA101" s="198">
        <f t="shared" si="241"/>
        <v>0</v>
      </c>
      <c r="CB101" s="199">
        <f t="shared" si="242"/>
        <v>0</v>
      </c>
      <c r="CC101" s="199">
        <f t="shared" si="280"/>
        <v>0</v>
      </c>
      <c r="CD101" s="198">
        <f t="shared" si="243"/>
        <v>0</v>
      </c>
      <c r="CE101" s="199">
        <f t="shared" si="244"/>
        <v>0</v>
      </c>
      <c r="CF101" s="199">
        <f t="shared" si="281"/>
        <v>0</v>
      </c>
      <c r="CG101" s="198">
        <f t="shared" si="245"/>
        <v>0</v>
      </c>
      <c r="CH101" s="199">
        <f t="shared" si="246"/>
        <v>0</v>
      </c>
      <c r="CI101" s="199">
        <f t="shared" si="282"/>
        <v>0</v>
      </c>
      <c r="CJ101" s="198">
        <f t="shared" si="247"/>
        <v>0</v>
      </c>
      <c r="CK101" s="199">
        <f t="shared" si="248"/>
        <v>0</v>
      </c>
      <c r="CL101" s="199">
        <f t="shared" si="283"/>
        <v>0</v>
      </c>
      <c r="CM101" s="198">
        <f t="shared" si="249"/>
        <v>0</v>
      </c>
      <c r="CN101" s="199">
        <f t="shared" si="250"/>
        <v>0</v>
      </c>
      <c r="CO101" s="199">
        <f t="shared" si="284"/>
        <v>0</v>
      </c>
      <c r="CP101" s="198">
        <f t="shared" si="251"/>
        <v>0</v>
      </c>
      <c r="CQ101" s="199">
        <f t="shared" si="252"/>
        <v>0</v>
      </c>
      <c r="CR101" s="199">
        <f t="shared" si="285"/>
        <v>0</v>
      </c>
      <c r="CS101" s="198">
        <f t="shared" si="253"/>
        <v>0</v>
      </c>
      <c r="CT101" s="199">
        <f t="shared" si="254"/>
        <v>0</v>
      </c>
      <c r="CU101" s="199">
        <f t="shared" si="286"/>
        <v>0</v>
      </c>
      <c r="CV101" s="97"/>
      <c r="CW101" s="97"/>
      <c r="CX101" s="136">
        <f t="shared" si="160"/>
        <v>0</v>
      </c>
      <c r="CY101" s="134">
        <v>84</v>
      </c>
      <c r="CZ101" s="134"/>
      <c r="DA101" s="136">
        <f t="shared" si="161"/>
        <v>0</v>
      </c>
      <c r="DB101" s="134">
        <v>84</v>
      </c>
      <c r="DC101" s="134"/>
      <c r="DD101" s="136">
        <f t="shared" si="162"/>
        <v>0</v>
      </c>
      <c r="DE101" s="134">
        <v>84</v>
      </c>
      <c r="DF101" s="134"/>
      <c r="DG101" s="136">
        <f t="shared" si="163"/>
        <v>0</v>
      </c>
      <c r="DH101" s="134">
        <v>84</v>
      </c>
      <c r="DI101" s="134"/>
      <c r="DJ101" s="136">
        <f t="shared" si="164"/>
        <v>0</v>
      </c>
      <c r="DK101" s="134">
        <v>84</v>
      </c>
      <c r="DL101" s="134"/>
      <c r="DM101" s="136">
        <f t="shared" si="165"/>
        <v>0</v>
      </c>
      <c r="DN101" s="134">
        <v>84</v>
      </c>
      <c r="DO101" s="134"/>
      <c r="DP101" s="136">
        <f t="shared" si="166"/>
        <v>0</v>
      </c>
      <c r="DQ101" s="134">
        <v>84</v>
      </c>
      <c r="DR101" s="134"/>
      <c r="DS101" s="136">
        <f t="shared" si="167"/>
        <v>0</v>
      </c>
      <c r="DT101" s="134">
        <v>84</v>
      </c>
      <c r="DU101" s="134"/>
      <c r="DV101" s="136">
        <f t="shared" si="168"/>
        <v>0</v>
      </c>
      <c r="DW101" s="134">
        <v>84</v>
      </c>
      <c r="DX101" s="134"/>
      <c r="DY101" s="136">
        <f t="shared" si="169"/>
        <v>0</v>
      </c>
      <c r="DZ101" s="134">
        <v>84</v>
      </c>
      <c r="EA101" s="134"/>
      <c r="EB101" s="136">
        <f t="shared" si="170"/>
        <v>0</v>
      </c>
      <c r="EC101" s="134">
        <v>84</v>
      </c>
      <c r="ED101" s="134"/>
      <c r="EE101" s="136">
        <f t="shared" si="171"/>
        <v>0</v>
      </c>
      <c r="EF101" s="134">
        <v>84</v>
      </c>
      <c r="EG101" s="134"/>
      <c r="EH101" s="136">
        <f t="shared" si="172"/>
        <v>0</v>
      </c>
      <c r="EI101" s="134">
        <v>84</v>
      </c>
      <c r="EJ101" s="134"/>
      <c r="EK101" s="136">
        <f t="shared" si="173"/>
        <v>0</v>
      </c>
      <c r="EL101" s="134">
        <v>84</v>
      </c>
      <c r="EM101" s="134"/>
      <c r="EN101" s="136">
        <f t="shared" si="174"/>
        <v>0</v>
      </c>
      <c r="EO101" s="134">
        <v>84</v>
      </c>
      <c r="EP101" s="134"/>
      <c r="EQ101" s="136">
        <f t="shared" si="175"/>
        <v>0</v>
      </c>
      <c r="ER101" s="134">
        <v>84</v>
      </c>
      <c r="ES101" s="134"/>
      <c r="ET101" s="136">
        <f t="shared" si="176"/>
        <v>0</v>
      </c>
      <c r="EU101" s="134">
        <v>84</v>
      </c>
      <c r="EV101" s="134"/>
      <c r="EW101" s="136">
        <f t="shared" si="177"/>
        <v>0</v>
      </c>
      <c r="EX101" s="134">
        <v>84</v>
      </c>
      <c r="EY101" s="134"/>
      <c r="EZ101" s="136">
        <f t="shared" si="178"/>
        <v>0</v>
      </c>
      <c r="FA101" s="134">
        <v>84</v>
      </c>
      <c r="FB101" s="134"/>
      <c r="FC101" s="136">
        <f t="shared" si="179"/>
        <v>0</v>
      </c>
      <c r="FD101" s="134">
        <v>84</v>
      </c>
      <c r="FE101" s="134"/>
      <c r="FF101" s="136">
        <f t="shared" si="180"/>
        <v>0</v>
      </c>
      <c r="FG101" s="134">
        <v>84</v>
      </c>
      <c r="FH101" s="134"/>
      <c r="FI101" s="136">
        <f t="shared" si="181"/>
        <v>0</v>
      </c>
      <c r="FJ101" s="134">
        <v>84</v>
      </c>
      <c r="FK101" s="134"/>
      <c r="FL101" s="136">
        <f t="shared" si="182"/>
        <v>0</v>
      </c>
      <c r="FM101" s="134">
        <v>84</v>
      </c>
      <c r="FN101" s="134"/>
      <c r="FO101" s="136">
        <f t="shared" si="183"/>
        <v>0</v>
      </c>
      <c r="FP101" s="134">
        <v>84</v>
      </c>
      <c r="FQ101" s="134"/>
      <c r="FR101" s="136">
        <f t="shared" si="184"/>
        <v>0</v>
      </c>
      <c r="FS101" s="134">
        <v>84</v>
      </c>
      <c r="FT101" s="134"/>
      <c r="FU101" s="136">
        <f t="shared" si="185"/>
        <v>0</v>
      </c>
      <c r="FV101" s="134">
        <v>84</v>
      </c>
      <c r="FW101" s="134"/>
      <c r="FX101" s="136">
        <f t="shared" si="186"/>
        <v>0</v>
      </c>
      <c r="FY101" s="134">
        <v>84</v>
      </c>
      <c r="FZ101" s="134"/>
      <c r="GA101" s="136">
        <f t="shared" si="187"/>
        <v>0</v>
      </c>
      <c r="GB101" s="134">
        <v>84</v>
      </c>
      <c r="GC101" s="134"/>
      <c r="GD101" s="136">
        <f t="shared" si="188"/>
        <v>0</v>
      </c>
      <c r="GE101" s="134">
        <v>84</v>
      </c>
      <c r="GF101" s="134"/>
      <c r="GG101" s="136">
        <f t="shared" si="189"/>
        <v>0</v>
      </c>
      <c r="GH101" s="134">
        <v>84</v>
      </c>
      <c r="GI101" s="134"/>
      <c r="GJ101" s="136">
        <f t="shared" si="190"/>
        <v>0</v>
      </c>
      <c r="GK101" s="134">
        <v>84</v>
      </c>
      <c r="GL101" s="134"/>
      <c r="GM101" s="136">
        <f t="shared" si="191"/>
        <v>0</v>
      </c>
      <c r="GN101" s="134">
        <v>84</v>
      </c>
      <c r="GO101" s="134"/>
      <c r="GP101" s="134"/>
      <c r="GQ101" s="134"/>
      <c r="GR101" s="134"/>
      <c r="GS101" s="134"/>
      <c r="GT101" s="134"/>
      <c r="GU101" s="134"/>
      <c r="GV101" s="134"/>
      <c r="GW101" s="134"/>
      <c r="GX101" s="134"/>
      <c r="GY101" s="134"/>
    </row>
    <row r="102" spans="1:207" x14ac:dyDescent="0.25">
      <c r="A102" s="99">
        <f t="shared" si="192"/>
        <v>0</v>
      </c>
      <c r="B102" s="99">
        <f t="shared" si="193"/>
        <v>0</v>
      </c>
      <c r="C102" s="53">
        <v>85</v>
      </c>
      <c r="D102" s="54">
        <f t="shared" si="195"/>
        <v>0</v>
      </c>
      <c r="E102" s="3">
        <f t="shared" si="287"/>
        <v>0</v>
      </c>
      <c r="F102" s="3"/>
      <c r="G102" s="55">
        <f t="shared" si="196"/>
        <v>0</v>
      </c>
      <c r="H102" s="56">
        <f t="shared" si="194"/>
        <v>0</v>
      </c>
      <c r="I102" s="3">
        <f t="shared" si="255"/>
        <v>40</v>
      </c>
      <c r="J102" s="3">
        <f t="shared" si="197"/>
        <v>0</v>
      </c>
      <c r="K102" s="3">
        <f t="shared" si="198"/>
        <v>0</v>
      </c>
      <c r="L102" s="3">
        <f t="shared" si="256"/>
        <v>25</v>
      </c>
      <c r="M102" s="55">
        <f t="shared" si="199"/>
        <v>0</v>
      </c>
      <c r="N102" s="56">
        <f t="shared" si="200"/>
        <v>0</v>
      </c>
      <c r="O102" s="3">
        <f t="shared" si="257"/>
        <v>0</v>
      </c>
      <c r="P102" s="3">
        <f t="shared" si="201"/>
        <v>0</v>
      </c>
      <c r="Q102" s="3">
        <f t="shared" si="202"/>
        <v>0</v>
      </c>
      <c r="R102" s="3">
        <f t="shared" si="258"/>
        <v>0</v>
      </c>
      <c r="S102" s="55">
        <f t="shared" si="203"/>
        <v>0</v>
      </c>
      <c r="T102" s="56">
        <f t="shared" si="259"/>
        <v>0</v>
      </c>
      <c r="U102" s="3">
        <f t="shared" si="260"/>
        <v>0</v>
      </c>
      <c r="V102" s="3">
        <f t="shared" si="204"/>
        <v>0</v>
      </c>
      <c r="W102" s="3">
        <f t="shared" si="205"/>
        <v>0</v>
      </c>
      <c r="X102" s="3">
        <f t="shared" si="261"/>
        <v>0</v>
      </c>
      <c r="Y102" s="55">
        <f t="shared" si="206"/>
        <v>0</v>
      </c>
      <c r="Z102" s="56">
        <f t="shared" si="207"/>
        <v>0</v>
      </c>
      <c r="AA102" s="3">
        <f t="shared" si="262"/>
        <v>0</v>
      </c>
      <c r="AC102" s="82">
        <f t="shared" si="208"/>
        <v>0</v>
      </c>
      <c r="AD102" s="82">
        <f t="shared" si="263"/>
        <v>0</v>
      </c>
      <c r="AE102" s="196">
        <f t="shared" si="209"/>
        <v>0</v>
      </c>
      <c r="AF102" s="188">
        <f t="shared" si="210"/>
        <v>0</v>
      </c>
      <c r="AG102" s="82">
        <f t="shared" si="264"/>
        <v>0</v>
      </c>
      <c r="AH102" s="82">
        <f t="shared" si="211"/>
        <v>0</v>
      </c>
      <c r="AI102" s="82">
        <f t="shared" si="212"/>
        <v>0</v>
      </c>
      <c r="AJ102" s="82">
        <f t="shared" si="265"/>
        <v>0</v>
      </c>
      <c r="AK102" s="196">
        <f t="shared" si="213"/>
        <v>0</v>
      </c>
      <c r="AL102" s="188">
        <f t="shared" si="214"/>
        <v>0</v>
      </c>
      <c r="AM102" s="82">
        <f t="shared" si="266"/>
        <v>0</v>
      </c>
      <c r="AN102" s="82">
        <f t="shared" si="215"/>
        <v>0</v>
      </c>
      <c r="AO102" s="82">
        <f t="shared" si="216"/>
        <v>0</v>
      </c>
      <c r="AP102" s="82">
        <f t="shared" si="267"/>
        <v>0</v>
      </c>
      <c r="AQ102" s="196">
        <f t="shared" si="217"/>
        <v>0</v>
      </c>
      <c r="AR102" s="188">
        <f t="shared" si="218"/>
        <v>0</v>
      </c>
      <c r="AS102" s="82">
        <f t="shared" si="268"/>
        <v>0</v>
      </c>
      <c r="AT102" s="82">
        <f t="shared" si="219"/>
        <v>0</v>
      </c>
      <c r="AU102" s="82">
        <f t="shared" si="220"/>
        <v>0</v>
      </c>
      <c r="AV102" s="82">
        <f t="shared" si="269"/>
        <v>0</v>
      </c>
      <c r="AW102" s="196">
        <f t="shared" si="221"/>
        <v>0</v>
      </c>
      <c r="AX102" s="188">
        <f t="shared" si="222"/>
        <v>0</v>
      </c>
      <c r="AY102" s="82">
        <f t="shared" si="270"/>
        <v>0</v>
      </c>
      <c r="AZ102" s="196">
        <f t="shared" si="223"/>
        <v>0</v>
      </c>
      <c r="BA102" s="188">
        <f t="shared" si="224"/>
        <v>0</v>
      </c>
      <c r="BB102" s="188">
        <f t="shared" si="271"/>
        <v>0</v>
      </c>
      <c r="BC102" s="196">
        <f t="shared" si="225"/>
        <v>0</v>
      </c>
      <c r="BD102" s="188">
        <f t="shared" si="226"/>
        <v>0</v>
      </c>
      <c r="BE102" s="188">
        <f t="shared" si="272"/>
        <v>0</v>
      </c>
      <c r="BF102" s="196">
        <f t="shared" si="227"/>
        <v>0</v>
      </c>
      <c r="BG102" s="188">
        <f t="shared" si="228"/>
        <v>0</v>
      </c>
      <c r="BH102" s="188">
        <f t="shared" si="273"/>
        <v>0</v>
      </c>
      <c r="BI102" s="196">
        <f t="shared" si="229"/>
        <v>0</v>
      </c>
      <c r="BJ102" s="188">
        <f t="shared" si="230"/>
        <v>0</v>
      </c>
      <c r="BK102" s="188">
        <f t="shared" si="274"/>
        <v>0</v>
      </c>
      <c r="BL102" s="196">
        <f t="shared" si="231"/>
        <v>0</v>
      </c>
      <c r="BM102" s="188">
        <f t="shared" si="232"/>
        <v>0</v>
      </c>
      <c r="BN102" s="188">
        <f t="shared" si="275"/>
        <v>0</v>
      </c>
      <c r="BO102" s="196">
        <f t="shared" si="233"/>
        <v>0</v>
      </c>
      <c r="BP102" s="188">
        <f t="shared" si="234"/>
        <v>0</v>
      </c>
      <c r="BQ102" s="188">
        <f t="shared" si="276"/>
        <v>0</v>
      </c>
      <c r="BR102" s="196">
        <f t="shared" si="235"/>
        <v>0</v>
      </c>
      <c r="BS102" s="188">
        <f t="shared" si="236"/>
        <v>0</v>
      </c>
      <c r="BT102" s="188">
        <f t="shared" si="277"/>
        <v>0</v>
      </c>
      <c r="BU102" s="196">
        <f t="shared" si="237"/>
        <v>0</v>
      </c>
      <c r="BV102" s="188">
        <f t="shared" si="238"/>
        <v>0</v>
      </c>
      <c r="BW102" s="188">
        <f t="shared" si="278"/>
        <v>0</v>
      </c>
      <c r="BX102" s="196">
        <f t="shared" si="239"/>
        <v>0</v>
      </c>
      <c r="BY102" s="188">
        <f t="shared" si="240"/>
        <v>0</v>
      </c>
      <c r="BZ102" s="188">
        <f t="shared" si="279"/>
        <v>0</v>
      </c>
      <c r="CA102" s="196">
        <f t="shared" si="241"/>
        <v>0</v>
      </c>
      <c r="CB102" s="188">
        <f t="shared" si="242"/>
        <v>0</v>
      </c>
      <c r="CC102" s="188">
        <f t="shared" si="280"/>
        <v>0</v>
      </c>
      <c r="CD102" s="196">
        <f t="shared" si="243"/>
        <v>0</v>
      </c>
      <c r="CE102" s="188">
        <f t="shared" si="244"/>
        <v>0</v>
      </c>
      <c r="CF102" s="188">
        <f t="shared" si="281"/>
        <v>0</v>
      </c>
      <c r="CG102" s="196">
        <f t="shared" si="245"/>
        <v>0</v>
      </c>
      <c r="CH102" s="188">
        <f t="shared" si="246"/>
        <v>0</v>
      </c>
      <c r="CI102" s="188">
        <f t="shared" si="282"/>
        <v>0</v>
      </c>
      <c r="CJ102" s="196">
        <f t="shared" si="247"/>
        <v>0</v>
      </c>
      <c r="CK102" s="188">
        <f t="shared" si="248"/>
        <v>0</v>
      </c>
      <c r="CL102" s="188">
        <f t="shared" si="283"/>
        <v>0</v>
      </c>
      <c r="CM102" s="196">
        <f t="shared" si="249"/>
        <v>0</v>
      </c>
      <c r="CN102" s="188">
        <f t="shared" si="250"/>
        <v>0</v>
      </c>
      <c r="CO102" s="188">
        <f t="shared" si="284"/>
        <v>0</v>
      </c>
      <c r="CP102" s="196">
        <f t="shared" si="251"/>
        <v>0</v>
      </c>
      <c r="CQ102" s="188">
        <f t="shared" si="252"/>
        <v>0</v>
      </c>
      <c r="CR102" s="188">
        <f t="shared" si="285"/>
        <v>0</v>
      </c>
      <c r="CS102" s="196">
        <f t="shared" si="253"/>
        <v>0</v>
      </c>
      <c r="CT102" s="188">
        <f t="shared" si="254"/>
        <v>0</v>
      </c>
      <c r="CU102" s="188">
        <f t="shared" si="286"/>
        <v>0</v>
      </c>
      <c r="CW102" s="80"/>
      <c r="CX102" s="136">
        <f t="shared" si="160"/>
        <v>0</v>
      </c>
      <c r="CY102" s="134">
        <v>85</v>
      </c>
      <c r="DA102" s="136">
        <f t="shared" si="161"/>
        <v>0</v>
      </c>
      <c r="DB102" s="134">
        <v>85</v>
      </c>
      <c r="DD102" s="136">
        <f t="shared" si="162"/>
        <v>0</v>
      </c>
      <c r="DE102" s="134">
        <v>85</v>
      </c>
      <c r="DG102" s="136">
        <f t="shared" si="163"/>
        <v>0</v>
      </c>
      <c r="DH102" s="134">
        <v>85</v>
      </c>
      <c r="DJ102" s="136">
        <f t="shared" si="164"/>
        <v>0</v>
      </c>
      <c r="DK102" s="134">
        <v>85</v>
      </c>
      <c r="DM102" s="136">
        <f t="shared" si="165"/>
        <v>0</v>
      </c>
      <c r="DN102" s="134">
        <v>85</v>
      </c>
      <c r="DP102" s="136">
        <f t="shared" si="166"/>
        <v>0</v>
      </c>
      <c r="DQ102" s="134">
        <v>85</v>
      </c>
      <c r="DS102" s="136">
        <f t="shared" si="167"/>
        <v>0</v>
      </c>
      <c r="DT102" s="134">
        <v>85</v>
      </c>
      <c r="DV102" s="136">
        <f t="shared" si="168"/>
        <v>0</v>
      </c>
      <c r="DW102" s="134">
        <v>85</v>
      </c>
      <c r="DY102" s="136">
        <f t="shared" si="169"/>
        <v>0</v>
      </c>
      <c r="DZ102" s="134">
        <v>85</v>
      </c>
      <c r="EB102" s="136">
        <f t="shared" si="170"/>
        <v>0</v>
      </c>
      <c r="EC102" s="134">
        <v>85</v>
      </c>
      <c r="EE102" s="136">
        <f t="shared" si="171"/>
        <v>0</v>
      </c>
      <c r="EF102" s="134">
        <v>85</v>
      </c>
      <c r="EH102" s="136">
        <f t="shared" si="172"/>
        <v>0</v>
      </c>
      <c r="EI102" s="134">
        <v>85</v>
      </c>
      <c r="EK102" s="136">
        <f t="shared" si="173"/>
        <v>0</v>
      </c>
      <c r="EL102" s="134">
        <v>85</v>
      </c>
      <c r="EN102" s="136">
        <f t="shared" si="174"/>
        <v>0</v>
      </c>
      <c r="EO102" s="134">
        <v>85</v>
      </c>
      <c r="EQ102" s="136">
        <f t="shared" si="175"/>
        <v>0</v>
      </c>
      <c r="ER102" s="134">
        <v>85</v>
      </c>
      <c r="ET102" s="136">
        <f t="shared" si="176"/>
        <v>0</v>
      </c>
      <c r="EU102" s="134">
        <v>85</v>
      </c>
      <c r="EW102" s="136">
        <f t="shared" si="177"/>
        <v>0</v>
      </c>
      <c r="EX102" s="134">
        <v>85</v>
      </c>
      <c r="EZ102" s="136">
        <f t="shared" si="178"/>
        <v>0</v>
      </c>
      <c r="FA102" s="134">
        <v>85</v>
      </c>
      <c r="FC102" s="136">
        <f t="shared" si="179"/>
        <v>0</v>
      </c>
      <c r="FD102" s="134">
        <v>85</v>
      </c>
      <c r="FF102" s="136">
        <f t="shared" si="180"/>
        <v>0</v>
      </c>
      <c r="FG102" s="134">
        <v>85</v>
      </c>
      <c r="FI102" s="136">
        <f t="shared" si="181"/>
        <v>0</v>
      </c>
      <c r="FJ102" s="134">
        <v>85</v>
      </c>
      <c r="FL102" s="136">
        <f t="shared" si="182"/>
        <v>0</v>
      </c>
      <c r="FM102" s="134">
        <v>85</v>
      </c>
      <c r="FO102" s="136">
        <f t="shared" si="183"/>
        <v>0</v>
      </c>
      <c r="FP102" s="134">
        <v>85</v>
      </c>
      <c r="FR102" s="136">
        <f t="shared" si="184"/>
        <v>0</v>
      </c>
      <c r="FS102" s="134">
        <v>85</v>
      </c>
      <c r="FU102" s="136">
        <f t="shared" si="185"/>
        <v>0</v>
      </c>
      <c r="FV102" s="134">
        <v>85</v>
      </c>
      <c r="FX102" s="136">
        <f t="shared" si="186"/>
        <v>0</v>
      </c>
      <c r="FY102" s="134">
        <v>85</v>
      </c>
      <c r="GA102" s="136">
        <f t="shared" si="187"/>
        <v>0</v>
      </c>
      <c r="GB102" s="134">
        <v>85</v>
      </c>
      <c r="GD102" s="136">
        <f t="shared" si="188"/>
        <v>0</v>
      </c>
      <c r="GE102" s="134">
        <v>85</v>
      </c>
      <c r="GG102" s="136">
        <f t="shared" si="189"/>
        <v>0</v>
      </c>
      <c r="GH102" s="134">
        <v>85</v>
      </c>
      <c r="GJ102" s="136">
        <f t="shared" si="190"/>
        <v>0</v>
      </c>
      <c r="GK102" s="134">
        <v>85</v>
      </c>
      <c r="GM102" s="136">
        <f t="shared" si="191"/>
        <v>0</v>
      </c>
      <c r="GN102" s="134">
        <v>85</v>
      </c>
    </row>
    <row r="103" spans="1:207" x14ac:dyDescent="0.25">
      <c r="A103" s="99">
        <f t="shared" si="192"/>
        <v>0</v>
      </c>
      <c r="B103" s="99">
        <f t="shared" si="193"/>
        <v>0</v>
      </c>
      <c r="C103" s="53">
        <v>86</v>
      </c>
      <c r="D103" s="54">
        <f t="shared" si="195"/>
        <v>0</v>
      </c>
      <c r="E103" s="3">
        <f t="shared" si="287"/>
        <v>0</v>
      </c>
      <c r="F103" s="3"/>
      <c r="G103" s="55">
        <f t="shared" si="196"/>
        <v>0</v>
      </c>
      <c r="H103" s="56">
        <f t="shared" si="194"/>
        <v>0</v>
      </c>
      <c r="I103" s="3">
        <f t="shared" si="255"/>
        <v>40</v>
      </c>
      <c r="J103" s="3">
        <f t="shared" si="197"/>
        <v>0</v>
      </c>
      <c r="K103" s="3">
        <f t="shared" si="198"/>
        <v>0</v>
      </c>
      <c r="L103" s="3">
        <f t="shared" si="256"/>
        <v>25</v>
      </c>
      <c r="M103" s="55">
        <f t="shared" si="199"/>
        <v>0</v>
      </c>
      <c r="N103" s="56">
        <f t="shared" si="200"/>
        <v>0</v>
      </c>
      <c r="O103" s="3">
        <f t="shared" si="257"/>
        <v>0</v>
      </c>
      <c r="P103" s="3">
        <f t="shared" si="201"/>
        <v>0</v>
      </c>
      <c r="Q103" s="3">
        <f t="shared" si="202"/>
        <v>0</v>
      </c>
      <c r="R103" s="3">
        <f t="shared" si="258"/>
        <v>0</v>
      </c>
      <c r="S103" s="55">
        <f t="shared" si="203"/>
        <v>0</v>
      </c>
      <c r="T103" s="56">
        <f t="shared" si="259"/>
        <v>0</v>
      </c>
      <c r="U103" s="3">
        <f t="shared" si="260"/>
        <v>0</v>
      </c>
      <c r="V103" s="3">
        <f t="shared" si="204"/>
        <v>0</v>
      </c>
      <c r="W103" s="3">
        <f t="shared" si="205"/>
        <v>0</v>
      </c>
      <c r="X103" s="3">
        <f t="shared" si="261"/>
        <v>0</v>
      </c>
      <c r="Y103" s="55">
        <f t="shared" si="206"/>
        <v>0</v>
      </c>
      <c r="Z103" s="56">
        <f t="shared" si="207"/>
        <v>0</v>
      </c>
      <c r="AA103" s="3">
        <f t="shared" si="262"/>
        <v>0</v>
      </c>
      <c r="AC103" s="82">
        <f t="shared" si="208"/>
        <v>0</v>
      </c>
      <c r="AD103" s="82">
        <f t="shared" si="263"/>
        <v>0</v>
      </c>
      <c r="AE103" s="196">
        <f t="shared" si="209"/>
        <v>0</v>
      </c>
      <c r="AF103" s="188">
        <f t="shared" si="210"/>
        <v>0</v>
      </c>
      <c r="AG103" s="82">
        <f t="shared" si="264"/>
        <v>0</v>
      </c>
      <c r="AH103" s="82">
        <f t="shared" si="211"/>
        <v>0</v>
      </c>
      <c r="AI103" s="82">
        <f t="shared" si="212"/>
        <v>0</v>
      </c>
      <c r="AJ103" s="82">
        <f t="shared" si="265"/>
        <v>0</v>
      </c>
      <c r="AK103" s="196">
        <f t="shared" si="213"/>
        <v>0</v>
      </c>
      <c r="AL103" s="188">
        <f t="shared" si="214"/>
        <v>0</v>
      </c>
      <c r="AM103" s="82">
        <f t="shared" si="266"/>
        <v>0</v>
      </c>
      <c r="AN103" s="82">
        <f t="shared" si="215"/>
        <v>0</v>
      </c>
      <c r="AO103" s="82">
        <f t="shared" si="216"/>
        <v>0</v>
      </c>
      <c r="AP103" s="82">
        <f t="shared" si="267"/>
        <v>0</v>
      </c>
      <c r="AQ103" s="196">
        <f t="shared" si="217"/>
        <v>0</v>
      </c>
      <c r="AR103" s="188">
        <f t="shared" si="218"/>
        <v>0</v>
      </c>
      <c r="AS103" s="82">
        <f t="shared" si="268"/>
        <v>0</v>
      </c>
      <c r="AT103" s="82">
        <f t="shared" si="219"/>
        <v>0</v>
      </c>
      <c r="AU103" s="82">
        <f t="shared" si="220"/>
        <v>0</v>
      </c>
      <c r="AV103" s="82">
        <f t="shared" si="269"/>
        <v>0</v>
      </c>
      <c r="AW103" s="196">
        <f t="shared" si="221"/>
        <v>0</v>
      </c>
      <c r="AX103" s="188">
        <f t="shared" si="222"/>
        <v>0</v>
      </c>
      <c r="AY103" s="82">
        <f t="shared" si="270"/>
        <v>0</v>
      </c>
      <c r="AZ103" s="196">
        <f t="shared" si="223"/>
        <v>0</v>
      </c>
      <c r="BA103" s="188">
        <f t="shared" si="224"/>
        <v>0</v>
      </c>
      <c r="BB103" s="188">
        <f t="shared" si="271"/>
        <v>0</v>
      </c>
      <c r="BC103" s="196">
        <f t="shared" si="225"/>
        <v>0</v>
      </c>
      <c r="BD103" s="188">
        <f t="shared" si="226"/>
        <v>0</v>
      </c>
      <c r="BE103" s="188">
        <f t="shared" si="272"/>
        <v>0</v>
      </c>
      <c r="BF103" s="196">
        <f t="shared" si="227"/>
        <v>0</v>
      </c>
      <c r="BG103" s="188">
        <f t="shared" si="228"/>
        <v>0</v>
      </c>
      <c r="BH103" s="188">
        <f t="shared" si="273"/>
        <v>0</v>
      </c>
      <c r="BI103" s="196">
        <f t="shared" si="229"/>
        <v>0</v>
      </c>
      <c r="BJ103" s="188">
        <f t="shared" si="230"/>
        <v>0</v>
      </c>
      <c r="BK103" s="188">
        <f t="shared" si="274"/>
        <v>0</v>
      </c>
      <c r="BL103" s="196">
        <f t="shared" si="231"/>
        <v>0</v>
      </c>
      <c r="BM103" s="188">
        <f t="shared" si="232"/>
        <v>0</v>
      </c>
      <c r="BN103" s="188">
        <f t="shared" si="275"/>
        <v>0</v>
      </c>
      <c r="BO103" s="196">
        <f t="shared" si="233"/>
        <v>0</v>
      </c>
      <c r="BP103" s="188">
        <f t="shared" si="234"/>
        <v>0</v>
      </c>
      <c r="BQ103" s="188">
        <f t="shared" si="276"/>
        <v>0</v>
      </c>
      <c r="BR103" s="196">
        <f t="shared" si="235"/>
        <v>0</v>
      </c>
      <c r="BS103" s="188">
        <f t="shared" si="236"/>
        <v>0</v>
      </c>
      <c r="BT103" s="188">
        <f t="shared" si="277"/>
        <v>0</v>
      </c>
      <c r="BU103" s="196">
        <f t="shared" si="237"/>
        <v>0</v>
      </c>
      <c r="BV103" s="188">
        <f t="shared" si="238"/>
        <v>0</v>
      </c>
      <c r="BW103" s="188">
        <f t="shared" si="278"/>
        <v>0</v>
      </c>
      <c r="BX103" s="196">
        <f t="shared" si="239"/>
        <v>0</v>
      </c>
      <c r="BY103" s="188">
        <f t="shared" si="240"/>
        <v>0</v>
      </c>
      <c r="BZ103" s="188">
        <f t="shared" si="279"/>
        <v>0</v>
      </c>
      <c r="CA103" s="196">
        <f t="shared" si="241"/>
        <v>0</v>
      </c>
      <c r="CB103" s="188">
        <f t="shared" si="242"/>
        <v>0</v>
      </c>
      <c r="CC103" s="188">
        <f t="shared" si="280"/>
        <v>0</v>
      </c>
      <c r="CD103" s="196">
        <f t="shared" si="243"/>
        <v>0</v>
      </c>
      <c r="CE103" s="188">
        <f t="shared" si="244"/>
        <v>0</v>
      </c>
      <c r="CF103" s="188">
        <f t="shared" si="281"/>
        <v>0</v>
      </c>
      <c r="CG103" s="196">
        <f t="shared" si="245"/>
        <v>0</v>
      </c>
      <c r="CH103" s="188">
        <f t="shared" si="246"/>
        <v>0</v>
      </c>
      <c r="CI103" s="188">
        <f t="shared" si="282"/>
        <v>0</v>
      </c>
      <c r="CJ103" s="196">
        <f t="shared" si="247"/>
        <v>0</v>
      </c>
      <c r="CK103" s="188">
        <f t="shared" si="248"/>
        <v>0</v>
      </c>
      <c r="CL103" s="188">
        <f t="shared" si="283"/>
        <v>0</v>
      </c>
      <c r="CM103" s="196">
        <f t="shared" si="249"/>
        <v>0</v>
      </c>
      <c r="CN103" s="188">
        <f t="shared" si="250"/>
        <v>0</v>
      </c>
      <c r="CO103" s="188">
        <f t="shared" si="284"/>
        <v>0</v>
      </c>
      <c r="CP103" s="196">
        <f t="shared" si="251"/>
        <v>0</v>
      </c>
      <c r="CQ103" s="188">
        <f t="shared" si="252"/>
        <v>0</v>
      </c>
      <c r="CR103" s="188">
        <f t="shared" si="285"/>
        <v>0</v>
      </c>
      <c r="CS103" s="196">
        <f t="shared" si="253"/>
        <v>0</v>
      </c>
      <c r="CT103" s="188">
        <f t="shared" si="254"/>
        <v>0</v>
      </c>
      <c r="CU103" s="188">
        <f t="shared" si="286"/>
        <v>0</v>
      </c>
      <c r="CW103" s="80"/>
      <c r="CX103" s="136">
        <f t="shared" si="160"/>
        <v>0</v>
      </c>
      <c r="CY103" s="134">
        <v>86</v>
      </c>
      <c r="DA103" s="136">
        <f t="shared" si="161"/>
        <v>0</v>
      </c>
      <c r="DB103" s="134">
        <v>86</v>
      </c>
      <c r="DD103" s="136">
        <f t="shared" si="162"/>
        <v>0</v>
      </c>
      <c r="DE103" s="134">
        <v>86</v>
      </c>
      <c r="DG103" s="136">
        <f t="shared" si="163"/>
        <v>0</v>
      </c>
      <c r="DH103" s="134">
        <v>86</v>
      </c>
      <c r="DJ103" s="136">
        <f t="shared" si="164"/>
        <v>0</v>
      </c>
      <c r="DK103" s="134">
        <v>86</v>
      </c>
      <c r="DM103" s="136">
        <f t="shared" si="165"/>
        <v>0</v>
      </c>
      <c r="DN103" s="134">
        <v>86</v>
      </c>
      <c r="DP103" s="136">
        <f t="shared" si="166"/>
        <v>0</v>
      </c>
      <c r="DQ103" s="134">
        <v>86</v>
      </c>
      <c r="DS103" s="136">
        <f t="shared" si="167"/>
        <v>0</v>
      </c>
      <c r="DT103" s="134">
        <v>86</v>
      </c>
      <c r="DV103" s="136">
        <f t="shared" si="168"/>
        <v>0</v>
      </c>
      <c r="DW103" s="134">
        <v>86</v>
      </c>
      <c r="DY103" s="136">
        <f t="shared" si="169"/>
        <v>0</v>
      </c>
      <c r="DZ103" s="134">
        <v>86</v>
      </c>
      <c r="EB103" s="136">
        <f t="shared" si="170"/>
        <v>0</v>
      </c>
      <c r="EC103" s="134">
        <v>86</v>
      </c>
      <c r="EE103" s="136">
        <f t="shared" si="171"/>
        <v>0</v>
      </c>
      <c r="EF103" s="134">
        <v>86</v>
      </c>
      <c r="EH103" s="136">
        <f t="shared" si="172"/>
        <v>0</v>
      </c>
      <c r="EI103" s="134">
        <v>86</v>
      </c>
      <c r="EK103" s="136">
        <f t="shared" si="173"/>
        <v>0</v>
      </c>
      <c r="EL103" s="134">
        <v>86</v>
      </c>
      <c r="EN103" s="136">
        <f t="shared" si="174"/>
        <v>0</v>
      </c>
      <c r="EO103" s="134">
        <v>86</v>
      </c>
      <c r="EQ103" s="136">
        <f t="shared" si="175"/>
        <v>0</v>
      </c>
      <c r="ER103" s="134">
        <v>86</v>
      </c>
      <c r="ET103" s="136">
        <f t="shared" si="176"/>
        <v>0</v>
      </c>
      <c r="EU103" s="134">
        <v>86</v>
      </c>
      <c r="EW103" s="136">
        <f t="shared" si="177"/>
        <v>0</v>
      </c>
      <c r="EX103" s="134">
        <v>86</v>
      </c>
      <c r="EZ103" s="136">
        <f t="shared" si="178"/>
        <v>0</v>
      </c>
      <c r="FA103" s="134">
        <v>86</v>
      </c>
      <c r="FC103" s="136">
        <f t="shared" si="179"/>
        <v>0</v>
      </c>
      <c r="FD103" s="134">
        <v>86</v>
      </c>
      <c r="FF103" s="136">
        <f t="shared" si="180"/>
        <v>0</v>
      </c>
      <c r="FG103" s="134">
        <v>86</v>
      </c>
      <c r="FI103" s="136">
        <f t="shared" si="181"/>
        <v>0</v>
      </c>
      <c r="FJ103" s="134">
        <v>86</v>
      </c>
      <c r="FL103" s="136">
        <f t="shared" si="182"/>
        <v>0</v>
      </c>
      <c r="FM103" s="134">
        <v>86</v>
      </c>
      <c r="FO103" s="136">
        <f t="shared" si="183"/>
        <v>0</v>
      </c>
      <c r="FP103" s="134">
        <v>86</v>
      </c>
      <c r="FR103" s="136">
        <f t="shared" si="184"/>
        <v>0</v>
      </c>
      <c r="FS103" s="134">
        <v>86</v>
      </c>
      <c r="FU103" s="136">
        <f t="shared" si="185"/>
        <v>0</v>
      </c>
      <c r="FV103" s="134">
        <v>86</v>
      </c>
      <c r="FX103" s="136">
        <f t="shared" si="186"/>
        <v>0</v>
      </c>
      <c r="FY103" s="134">
        <v>86</v>
      </c>
      <c r="GA103" s="136">
        <f t="shared" si="187"/>
        <v>0</v>
      </c>
      <c r="GB103" s="134">
        <v>86</v>
      </c>
      <c r="GD103" s="136">
        <f t="shared" si="188"/>
        <v>0</v>
      </c>
      <c r="GE103" s="134">
        <v>86</v>
      </c>
      <c r="GG103" s="136">
        <f t="shared" si="189"/>
        <v>0</v>
      </c>
      <c r="GH103" s="134">
        <v>86</v>
      </c>
      <c r="GJ103" s="136">
        <f t="shared" si="190"/>
        <v>0</v>
      </c>
      <c r="GK103" s="134">
        <v>86</v>
      </c>
      <c r="GM103" s="136">
        <f t="shared" si="191"/>
        <v>0</v>
      </c>
      <c r="GN103" s="134">
        <v>86</v>
      </c>
    </row>
    <row r="104" spans="1:207" x14ac:dyDescent="0.25">
      <c r="A104" s="99">
        <f t="shared" si="192"/>
        <v>0</v>
      </c>
      <c r="B104" s="99">
        <f t="shared" si="193"/>
        <v>0</v>
      </c>
      <c r="C104" s="53">
        <v>87</v>
      </c>
      <c r="D104" s="54">
        <f t="shared" si="195"/>
        <v>0</v>
      </c>
      <c r="E104" s="3">
        <f t="shared" si="287"/>
        <v>0</v>
      </c>
      <c r="F104" s="3"/>
      <c r="G104" s="55">
        <f t="shared" si="196"/>
        <v>0</v>
      </c>
      <c r="H104" s="56">
        <f t="shared" si="194"/>
        <v>0</v>
      </c>
      <c r="I104" s="3">
        <f t="shared" si="255"/>
        <v>40</v>
      </c>
      <c r="J104" s="3">
        <f t="shared" si="197"/>
        <v>0</v>
      </c>
      <c r="K104" s="3">
        <f t="shared" si="198"/>
        <v>0</v>
      </c>
      <c r="L104" s="3">
        <f t="shared" si="256"/>
        <v>25</v>
      </c>
      <c r="M104" s="55">
        <f t="shared" si="199"/>
        <v>0</v>
      </c>
      <c r="N104" s="56">
        <f t="shared" si="200"/>
        <v>0</v>
      </c>
      <c r="O104" s="3">
        <f t="shared" si="257"/>
        <v>0</v>
      </c>
      <c r="P104" s="3">
        <f t="shared" si="201"/>
        <v>0</v>
      </c>
      <c r="Q104" s="3">
        <f t="shared" si="202"/>
        <v>0</v>
      </c>
      <c r="R104" s="3">
        <f t="shared" si="258"/>
        <v>0</v>
      </c>
      <c r="S104" s="55">
        <f t="shared" si="203"/>
        <v>0</v>
      </c>
      <c r="T104" s="56">
        <f t="shared" si="259"/>
        <v>0</v>
      </c>
      <c r="U104" s="3">
        <f t="shared" si="260"/>
        <v>0</v>
      </c>
      <c r="V104" s="3">
        <f t="shared" si="204"/>
        <v>0</v>
      </c>
      <c r="W104" s="3">
        <f t="shared" si="205"/>
        <v>0</v>
      </c>
      <c r="X104" s="3">
        <f t="shared" si="261"/>
        <v>0</v>
      </c>
      <c r="Y104" s="55">
        <f t="shared" si="206"/>
        <v>0</v>
      </c>
      <c r="Z104" s="56">
        <f t="shared" si="207"/>
        <v>0</v>
      </c>
      <c r="AA104" s="3">
        <f t="shared" si="262"/>
        <v>0</v>
      </c>
      <c r="AC104" s="82">
        <f t="shared" si="208"/>
        <v>0</v>
      </c>
      <c r="AD104" s="82">
        <f t="shared" si="263"/>
        <v>0</v>
      </c>
      <c r="AE104" s="196">
        <f t="shared" si="209"/>
        <v>0</v>
      </c>
      <c r="AF104" s="188">
        <f t="shared" si="210"/>
        <v>0</v>
      </c>
      <c r="AG104" s="82">
        <f t="shared" si="264"/>
        <v>0</v>
      </c>
      <c r="AH104" s="82">
        <f t="shared" si="211"/>
        <v>0</v>
      </c>
      <c r="AI104" s="82">
        <f t="shared" si="212"/>
        <v>0</v>
      </c>
      <c r="AJ104" s="82">
        <f t="shared" si="265"/>
        <v>0</v>
      </c>
      <c r="AK104" s="196">
        <f t="shared" si="213"/>
        <v>0</v>
      </c>
      <c r="AL104" s="188">
        <f t="shared" si="214"/>
        <v>0</v>
      </c>
      <c r="AM104" s="82">
        <f t="shared" si="266"/>
        <v>0</v>
      </c>
      <c r="AN104" s="82">
        <f t="shared" si="215"/>
        <v>0</v>
      </c>
      <c r="AO104" s="82">
        <f t="shared" si="216"/>
        <v>0</v>
      </c>
      <c r="AP104" s="82">
        <f t="shared" si="267"/>
        <v>0</v>
      </c>
      <c r="AQ104" s="196">
        <f t="shared" si="217"/>
        <v>0</v>
      </c>
      <c r="AR104" s="188">
        <f t="shared" si="218"/>
        <v>0</v>
      </c>
      <c r="AS104" s="82">
        <f t="shared" si="268"/>
        <v>0</v>
      </c>
      <c r="AT104" s="82">
        <f t="shared" si="219"/>
        <v>0</v>
      </c>
      <c r="AU104" s="82">
        <f t="shared" si="220"/>
        <v>0</v>
      </c>
      <c r="AV104" s="82">
        <f t="shared" si="269"/>
        <v>0</v>
      </c>
      <c r="AW104" s="196">
        <f t="shared" si="221"/>
        <v>0</v>
      </c>
      <c r="AX104" s="188">
        <f t="shared" si="222"/>
        <v>0</v>
      </c>
      <c r="AY104" s="82">
        <f t="shared" si="270"/>
        <v>0</v>
      </c>
      <c r="AZ104" s="196">
        <f t="shared" si="223"/>
        <v>0</v>
      </c>
      <c r="BA104" s="188">
        <f t="shared" si="224"/>
        <v>0</v>
      </c>
      <c r="BB104" s="188">
        <f t="shared" si="271"/>
        <v>0</v>
      </c>
      <c r="BC104" s="196">
        <f t="shared" si="225"/>
        <v>0</v>
      </c>
      <c r="BD104" s="188">
        <f t="shared" si="226"/>
        <v>0</v>
      </c>
      <c r="BE104" s="188">
        <f t="shared" si="272"/>
        <v>0</v>
      </c>
      <c r="BF104" s="196">
        <f t="shared" si="227"/>
        <v>0</v>
      </c>
      <c r="BG104" s="188">
        <f t="shared" si="228"/>
        <v>0</v>
      </c>
      <c r="BH104" s="188">
        <f t="shared" si="273"/>
        <v>0</v>
      </c>
      <c r="BI104" s="196">
        <f t="shared" si="229"/>
        <v>0</v>
      </c>
      <c r="BJ104" s="188">
        <f t="shared" si="230"/>
        <v>0</v>
      </c>
      <c r="BK104" s="188">
        <f t="shared" si="274"/>
        <v>0</v>
      </c>
      <c r="BL104" s="196">
        <f t="shared" si="231"/>
        <v>0</v>
      </c>
      <c r="BM104" s="188">
        <f t="shared" si="232"/>
        <v>0</v>
      </c>
      <c r="BN104" s="188">
        <f t="shared" si="275"/>
        <v>0</v>
      </c>
      <c r="BO104" s="196">
        <f t="shared" si="233"/>
        <v>0</v>
      </c>
      <c r="BP104" s="188">
        <f t="shared" si="234"/>
        <v>0</v>
      </c>
      <c r="BQ104" s="188">
        <f t="shared" si="276"/>
        <v>0</v>
      </c>
      <c r="BR104" s="196">
        <f t="shared" si="235"/>
        <v>0</v>
      </c>
      <c r="BS104" s="188">
        <f t="shared" si="236"/>
        <v>0</v>
      </c>
      <c r="BT104" s="188">
        <f t="shared" si="277"/>
        <v>0</v>
      </c>
      <c r="BU104" s="196">
        <f t="shared" si="237"/>
        <v>0</v>
      </c>
      <c r="BV104" s="188">
        <f t="shared" si="238"/>
        <v>0</v>
      </c>
      <c r="BW104" s="188">
        <f t="shared" si="278"/>
        <v>0</v>
      </c>
      <c r="BX104" s="196">
        <f t="shared" si="239"/>
        <v>0</v>
      </c>
      <c r="BY104" s="188">
        <f t="shared" si="240"/>
        <v>0</v>
      </c>
      <c r="BZ104" s="188">
        <f t="shared" si="279"/>
        <v>0</v>
      </c>
      <c r="CA104" s="196">
        <f t="shared" si="241"/>
        <v>0</v>
      </c>
      <c r="CB104" s="188">
        <f t="shared" si="242"/>
        <v>0</v>
      </c>
      <c r="CC104" s="188">
        <f t="shared" si="280"/>
        <v>0</v>
      </c>
      <c r="CD104" s="196">
        <f t="shared" si="243"/>
        <v>0</v>
      </c>
      <c r="CE104" s="188">
        <f t="shared" si="244"/>
        <v>0</v>
      </c>
      <c r="CF104" s="188">
        <f t="shared" si="281"/>
        <v>0</v>
      </c>
      <c r="CG104" s="196">
        <f t="shared" si="245"/>
        <v>0</v>
      </c>
      <c r="CH104" s="188">
        <f t="shared" si="246"/>
        <v>0</v>
      </c>
      <c r="CI104" s="188">
        <f t="shared" si="282"/>
        <v>0</v>
      </c>
      <c r="CJ104" s="196">
        <f t="shared" si="247"/>
        <v>0</v>
      </c>
      <c r="CK104" s="188">
        <f t="shared" si="248"/>
        <v>0</v>
      </c>
      <c r="CL104" s="188">
        <f t="shared" si="283"/>
        <v>0</v>
      </c>
      <c r="CM104" s="196">
        <f t="shared" si="249"/>
        <v>0</v>
      </c>
      <c r="CN104" s="188">
        <f t="shared" si="250"/>
        <v>0</v>
      </c>
      <c r="CO104" s="188">
        <f t="shared" si="284"/>
        <v>0</v>
      </c>
      <c r="CP104" s="196">
        <f t="shared" si="251"/>
        <v>0</v>
      </c>
      <c r="CQ104" s="188">
        <f t="shared" si="252"/>
        <v>0</v>
      </c>
      <c r="CR104" s="188">
        <f t="shared" si="285"/>
        <v>0</v>
      </c>
      <c r="CS104" s="196">
        <f t="shared" si="253"/>
        <v>0</v>
      </c>
      <c r="CT104" s="188">
        <f t="shared" si="254"/>
        <v>0</v>
      </c>
      <c r="CU104" s="188">
        <f t="shared" si="286"/>
        <v>0</v>
      </c>
      <c r="CW104" s="80"/>
      <c r="CX104" s="136">
        <f t="shared" si="160"/>
        <v>0</v>
      </c>
      <c r="CY104" s="134">
        <v>87</v>
      </c>
      <c r="DA104" s="136">
        <f t="shared" si="161"/>
        <v>0</v>
      </c>
      <c r="DB104" s="134">
        <v>87</v>
      </c>
      <c r="DD104" s="136">
        <f t="shared" si="162"/>
        <v>0</v>
      </c>
      <c r="DE104" s="134">
        <v>87</v>
      </c>
      <c r="DG104" s="136">
        <f t="shared" si="163"/>
        <v>0</v>
      </c>
      <c r="DH104" s="134">
        <v>87</v>
      </c>
      <c r="DJ104" s="136">
        <f t="shared" si="164"/>
        <v>0</v>
      </c>
      <c r="DK104" s="134">
        <v>87</v>
      </c>
      <c r="DM104" s="136">
        <f t="shared" si="165"/>
        <v>0</v>
      </c>
      <c r="DN104" s="134">
        <v>87</v>
      </c>
      <c r="DP104" s="136">
        <f t="shared" si="166"/>
        <v>0</v>
      </c>
      <c r="DQ104" s="134">
        <v>87</v>
      </c>
      <c r="DS104" s="136">
        <f t="shared" si="167"/>
        <v>0</v>
      </c>
      <c r="DT104" s="134">
        <v>87</v>
      </c>
      <c r="DV104" s="136">
        <f t="shared" si="168"/>
        <v>0</v>
      </c>
      <c r="DW104" s="134">
        <v>87</v>
      </c>
      <c r="DY104" s="136">
        <f t="shared" si="169"/>
        <v>0</v>
      </c>
      <c r="DZ104" s="134">
        <v>87</v>
      </c>
      <c r="EB104" s="136">
        <f t="shared" si="170"/>
        <v>0</v>
      </c>
      <c r="EC104" s="134">
        <v>87</v>
      </c>
      <c r="EE104" s="136">
        <f t="shared" si="171"/>
        <v>0</v>
      </c>
      <c r="EF104" s="134">
        <v>87</v>
      </c>
      <c r="EH104" s="136">
        <f t="shared" si="172"/>
        <v>0</v>
      </c>
      <c r="EI104" s="134">
        <v>87</v>
      </c>
      <c r="EK104" s="136">
        <f t="shared" si="173"/>
        <v>0</v>
      </c>
      <c r="EL104" s="134">
        <v>87</v>
      </c>
      <c r="EN104" s="136">
        <f t="shared" si="174"/>
        <v>0</v>
      </c>
      <c r="EO104" s="134">
        <v>87</v>
      </c>
      <c r="EQ104" s="136">
        <f t="shared" si="175"/>
        <v>0</v>
      </c>
      <c r="ER104" s="134">
        <v>87</v>
      </c>
      <c r="ET104" s="136">
        <f t="shared" si="176"/>
        <v>0</v>
      </c>
      <c r="EU104" s="134">
        <v>87</v>
      </c>
      <c r="EW104" s="136">
        <f t="shared" si="177"/>
        <v>0</v>
      </c>
      <c r="EX104" s="134">
        <v>87</v>
      </c>
      <c r="EZ104" s="136">
        <f t="shared" si="178"/>
        <v>0</v>
      </c>
      <c r="FA104" s="134">
        <v>87</v>
      </c>
      <c r="FC104" s="136">
        <f t="shared" si="179"/>
        <v>0</v>
      </c>
      <c r="FD104" s="134">
        <v>87</v>
      </c>
      <c r="FF104" s="136">
        <f t="shared" si="180"/>
        <v>0</v>
      </c>
      <c r="FG104" s="134">
        <v>87</v>
      </c>
      <c r="FI104" s="136">
        <f t="shared" si="181"/>
        <v>0</v>
      </c>
      <c r="FJ104" s="134">
        <v>87</v>
      </c>
      <c r="FL104" s="136">
        <f t="shared" si="182"/>
        <v>0</v>
      </c>
      <c r="FM104" s="134">
        <v>87</v>
      </c>
      <c r="FO104" s="136">
        <f t="shared" si="183"/>
        <v>0</v>
      </c>
      <c r="FP104" s="134">
        <v>87</v>
      </c>
      <c r="FR104" s="136">
        <f t="shared" si="184"/>
        <v>0</v>
      </c>
      <c r="FS104" s="134">
        <v>87</v>
      </c>
      <c r="FU104" s="136">
        <f t="shared" si="185"/>
        <v>0</v>
      </c>
      <c r="FV104" s="134">
        <v>87</v>
      </c>
      <c r="FX104" s="136">
        <f t="shared" si="186"/>
        <v>0</v>
      </c>
      <c r="FY104" s="134">
        <v>87</v>
      </c>
      <c r="GA104" s="136">
        <f t="shared" si="187"/>
        <v>0</v>
      </c>
      <c r="GB104" s="134">
        <v>87</v>
      </c>
      <c r="GD104" s="136">
        <f t="shared" si="188"/>
        <v>0</v>
      </c>
      <c r="GE104" s="134">
        <v>87</v>
      </c>
      <c r="GG104" s="136">
        <f t="shared" si="189"/>
        <v>0</v>
      </c>
      <c r="GH104" s="134">
        <v>87</v>
      </c>
      <c r="GJ104" s="136">
        <f t="shared" si="190"/>
        <v>0</v>
      </c>
      <c r="GK104" s="134">
        <v>87</v>
      </c>
      <c r="GM104" s="136">
        <f t="shared" si="191"/>
        <v>0</v>
      </c>
      <c r="GN104" s="134">
        <v>87</v>
      </c>
    </row>
    <row r="105" spans="1:207" x14ac:dyDescent="0.25">
      <c r="A105" s="99">
        <f t="shared" si="192"/>
        <v>0</v>
      </c>
      <c r="B105" s="99">
        <f t="shared" si="193"/>
        <v>0</v>
      </c>
      <c r="C105" s="53">
        <v>88</v>
      </c>
      <c r="D105" s="54">
        <f t="shared" si="195"/>
        <v>0</v>
      </c>
      <c r="E105" s="3">
        <f t="shared" si="287"/>
        <v>0</v>
      </c>
      <c r="F105" s="3"/>
      <c r="G105" s="55">
        <f t="shared" si="196"/>
        <v>0</v>
      </c>
      <c r="H105" s="56">
        <f t="shared" si="194"/>
        <v>0</v>
      </c>
      <c r="I105" s="3">
        <f t="shared" si="255"/>
        <v>40</v>
      </c>
      <c r="J105" s="3">
        <f t="shared" si="197"/>
        <v>0</v>
      </c>
      <c r="K105" s="3">
        <f t="shared" si="198"/>
        <v>0</v>
      </c>
      <c r="L105" s="3">
        <f t="shared" si="256"/>
        <v>25</v>
      </c>
      <c r="M105" s="55">
        <f t="shared" si="199"/>
        <v>0</v>
      </c>
      <c r="N105" s="56">
        <f t="shared" si="200"/>
        <v>0</v>
      </c>
      <c r="O105" s="3">
        <f t="shared" si="257"/>
        <v>0</v>
      </c>
      <c r="P105" s="3">
        <f t="shared" si="201"/>
        <v>0</v>
      </c>
      <c r="Q105" s="3">
        <f t="shared" si="202"/>
        <v>0</v>
      </c>
      <c r="R105" s="3">
        <f t="shared" si="258"/>
        <v>0</v>
      </c>
      <c r="S105" s="55">
        <f t="shared" si="203"/>
        <v>0</v>
      </c>
      <c r="T105" s="56">
        <f t="shared" si="259"/>
        <v>0</v>
      </c>
      <c r="U105" s="3">
        <f t="shared" si="260"/>
        <v>0</v>
      </c>
      <c r="V105" s="3">
        <f t="shared" si="204"/>
        <v>0</v>
      </c>
      <c r="W105" s="3">
        <f t="shared" si="205"/>
        <v>0</v>
      </c>
      <c r="X105" s="3">
        <f t="shared" si="261"/>
        <v>0</v>
      </c>
      <c r="Y105" s="55">
        <f t="shared" si="206"/>
        <v>0</v>
      </c>
      <c r="Z105" s="56">
        <f t="shared" si="207"/>
        <v>0</v>
      </c>
      <c r="AA105" s="3">
        <f t="shared" si="262"/>
        <v>0</v>
      </c>
      <c r="AC105" s="82">
        <f t="shared" si="208"/>
        <v>0</v>
      </c>
      <c r="AD105" s="82">
        <f t="shared" si="263"/>
        <v>0</v>
      </c>
      <c r="AE105" s="196">
        <f t="shared" si="209"/>
        <v>0</v>
      </c>
      <c r="AF105" s="188">
        <f t="shared" si="210"/>
        <v>0</v>
      </c>
      <c r="AG105" s="82">
        <f t="shared" si="264"/>
        <v>0</v>
      </c>
      <c r="AH105" s="82">
        <f t="shared" si="211"/>
        <v>0</v>
      </c>
      <c r="AI105" s="82">
        <f t="shared" si="212"/>
        <v>0</v>
      </c>
      <c r="AJ105" s="82">
        <f t="shared" si="265"/>
        <v>0</v>
      </c>
      <c r="AK105" s="196">
        <f t="shared" si="213"/>
        <v>0</v>
      </c>
      <c r="AL105" s="188">
        <f t="shared" si="214"/>
        <v>0</v>
      </c>
      <c r="AM105" s="82">
        <f t="shared" si="266"/>
        <v>0</v>
      </c>
      <c r="AN105" s="82">
        <f t="shared" si="215"/>
        <v>0</v>
      </c>
      <c r="AO105" s="82">
        <f t="shared" si="216"/>
        <v>0</v>
      </c>
      <c r="AP105" s="82">
        <f t="shared" si="267"/>
        <v>0</v>
      </c>
      <c r="AQ105" s="196">
        <f t="shared" si="217"/>
        <v>0</v>
      </c>
      <c r="AR105" s="188">
        <f t="shared" si="218"/>
        <v>0</v>
      </c>
      <c r="AS105" s="82">
        <f t="shared" si="268"/>
        <v>0</v>
      </c>
      <c r="AT105" s="82">
        <f t="shared" si="219"/>
        <v>0</v>
      </c>
      <c r="AU105" s="82">
        <f t="shared" si="220"/>
        <v>0</v>
      </c>
      <c r="AV105" s="82">
        <f t="shared" si="269"/>
        <v>0</v>
      </c>
      <c r="AW105" s="196">
        <f t="shared" si="221"/>
        <v>0</v>
      </c>
      <c r="AX105" s="188">
        <f t="shared" si="222"/>
        <v>0</v>
      </c>
      <c r="AY105" s="82">
        <f t="shared" si="270"/>
        <v>0</v>
      </c>
      <c r="AZ105" s="196">
        <f t="shared" si="223"/>
        <v>0</v>
      </c>
      <c r="BA105" s="188">
        <f t="shared" si="224"/>
        <v>0</v>
      </c>
      <c r="BB105" s="188">
        <f t="shared" si="271"/>
        <v>0</v>
      </c>
      <c r="BC105" s="196">
        <f t="shared" si="225"/>
        <v>0</v>
      </c>
      <c r="BD105" s="188">
        <f t="shared" si="226"/>
        <v>0</v>
      </c>
      <c r="BE105" s="188">
        <f t="shared" si="272"/>
        <v>0</v>
      </c>
      <c r="BF105" s="196">
        <f t="shared" si="227"/>
        <v>0</v>
      </c>
      <c r="BG105" s="188">
        <f t="shared" si="228"/>
        <v>0</v>
      </c>
      <c r="BH105" s="188">
        <f t="shared" si="273"/>
        <v>0</v>
      </c>
      <c r="BI105" s="196">
        <f t="shared" si="229"/>
        <v>0</v>
      </c>
      <c r="BJ105" s="188">
        <f t="shared" si="230"/>
        <v>0</v>
      </c>
      <c r="BK105" s="188">
        <f t="shared" si="274"/>
        <v>0</v>
      </c>
      <c r="BL105" s="196">
        <f t="shared" si="231"/>
        <v>0</v>
      </c>
      <c r="BM105" s="188">
        <f t="shared" si="232"/>
        <v>0</v>
      </c>
      <c r="BN105" s="188">
        <f t="shared" si="275"/>
        <v>0</v>
      </c>
      <c r="BO105" s="196">
        <f t="shared" si="233"/>
        <v>0</v>
      </c>
      <c r="BP105" s="188">
        <f t="shared" si="234"/>
        <v>0</v>
      </c>
      <c r="BQ105" s="188">
        <f t="shared" si="276"/>
        <v>0</v>
      </c>
      <c r="BR105" s="196">
        <f t="shared" si="235"/>
        <v>0</v>
      </c>
      <c r="BS105" s="188">
        <f t="shared" si="236"/>
        <v>0</v>
      </c>
      <c r="BT105" s="188">
        <f t="shared" si="277"/>
        <v>0</v>
      </c>
      <c r="BU105" s="196">
        <f t="shared" si="237"/>
        <v>0</v>
      </c>
      <c r="BV105" s="188">
        <f t="shared" si="238"/>
        <v>0</v>
      </c>
      <c r="BW105" s="188">
        <f t="shared" si="278"/>
        <v>0</v>
      </c>
      <c r="BX105" s="196">
        <f t="shared" si="239"/>
        <v>0</v>
      </c>
      <c r="BY105" s="188">
        <f t="shared" si="240"/>
        <v>0</v>
      </c>
      <c r="BZ105" s="188">
        <f t="shared" si="279"/>
        <v>0</v>
      </c>
      <c r="CA105" s="196">
        <f t="shared" si="241"/>
        <v>0</v>
      </c>
      <c r="CB105" s="188">
        <f t="shared" si="242"/>
        <v>0</v>
      </c>
      <c r="CC105" s="188">
        <f t="shared" si="280"/>
        <v>0</v>
      </c>
      <c r="CD105" s="196">
        <f t="shared" si="243"/>
        <v>0</v>
      </c>
      <c r="CE105" s="188">
        <f t="shared" si="244"/>
        <v>0</v>
      </c>
      <c r="CF105" s="188">
        <f t="shared" si="281"/>
        <v>0</v>
      </c>
      <c r="CG105" s="196">
        <f t="shared" si="245"/>
        <v>0</v>
      </c>
      <c r="CH105" s="188">
        <f t="shared" si="246"/>
        <v>0</v>
      </c>
      <c r="CI105" s="188">
        <f t="shared" si="282"/>
        <v>0</v>
      </c>
      <c r="CJ105" s="196">
        <f t="shared" si="247"/>
        <v>0</v>
      </c>
      <c r="CK105" s="188">
        <f t="shared" si="248"/>
        <v>0</v>
      </c>
      <c r="CL105" s="188">
        <f t="shared" si="283"/>
        <v>0</v>
      </c>
      <c r="CM105" s="196">
        <f t="shared" si="249"/>
        <v>0</v>
      </c>
      <c r="CN105" s="188">
        <f t="shared" si="250"/>
        <v>0</v>
      </c>
      <c r="CO105" s="188">
        <f t="shared" si="284"/>
        <v>0</v>
      </c>
      <c r="CP105" s="196">
        <f t="shared" si="251"/>
        <v>0</v>
      </c>
      <c r="CQ105" s="188">
        <f t="shared" si="252"/>
        <v>0</v>
      </c>
      <c r="CR105" s="188">
        <f t="shared" si="285"/>
        <v>0</v>
      </c>
      <c r="CS105" s="196">
        <f t="shared" si="253"/>
        <v>0</v>
      </c>
      <c r="CT105" s="188">
        <f t="shared" si="254"/>
        <v>0</v>
      </c>
      <c r="CU105" s="188">
        <f t="shared" si="286"/>
        <v>0</v>
      </c>
      <c r="CW105" s="80"/>
      <c r="CX105" s="136">
        <f t="shared" si="160"/>
        <v>0</v>
      </c>
      <c r="CY105" s="134">
        <v>88</v>
      </c>
      <c r="DA105" s="136">
        <f t="shared" si="161"/>
        <v>0</v>
      </c>
      <c r="DB105" s="134">
        <v>88</v>
      </c>
      <c r="DD105" s="136">
        <f t="shared" si="162"/>
        <v>0</v>
      </c>
      <c r="DE105" s="134">
        <v>88</v>
      </c>
      <c r="DG105" s="136">
        <f t="shared" si="163"/>
        <v>0</v>
      </c>
      <c r="DH105" s="134">
        <v>88</v>
      </c>
      <c r="DJ105" s="136">
        <f t="shared" si="164"/>
        <v>0</v>
      </c>
      <c r="DK105" s="134">
        <v>88</v>
      </c>
      <c r="DM105" s="136">
        <f t="shared" si="165"/>
        <v>0</v>
      </c>
      <c r="DN105" s="134">
        <v>88</v>
      </c>
      <c r="DP105" s="136">
        <f t="shared" si="166"/>
        <v>0</v>
      </c>
      <c r="DQ105" s="134">
        <v>88</v>
      </c>
      <c r="DS105" s="136">
        <f t="shared" si="167"/>
        <v>0</v>
      </c>
      <c r="DT105" s="134">
        <v>88</v>
      </c>
      <c r="DV105" s="136">
        <f t="shared" si="168"/>
        <v>0</v>
      </c>
      <c r="DW105" s="134">
        <v>88</v>
      </c>
      <c r="DY105" s="136">
        <f t="shared" si="169"/>
        <v>0</v>
      </c>
      <c r="DZ105" s="134">
        <v>88</v>
      </c>
      <c r="EB105" s="136">
        <f t="shared" si="170"/>
        <v>0</v>
      </c>
      <c r="EC105" s="134">
        <v>88</v>
      </c>
      <c r="EE105" s="136">
        <f t="shared" si="171"/>
        <v>0</v>
      </c>
      <c r="EF105" s="134">
        <v>88</v>
      </c>
      <c r="EH105" s="136">
        <f t="shared" si="172"/>
        <v>0</v>
      </c>
      <c r="EI105" s="134">
        <v>88</v>
      </c>
      <c r="EK105" s="136">
        <f t="shared" si="173"/>
        <v>0</v>
      </c>
      <c r="EL105" s="134">
        <v>88</v>
      </c>
      <c r="EN105" s="136">
        <f t="shared" si="174"/>
        <v>0</v>
      </c>
      <c r="EO105" s="134">
        <v>88</v>
      </c>
      <c r="EQ105" s="136">
        <f t="shared" si="175"/>
        <v>0</v>
      </c>
      <c r="ER105" s="134">
        <v>88</v>
      </c>
      <c r="ET105" s="136">
        <f t="shared" si="176"/>
        <v>0</v>
      </c>
      <c r="EU105" s="134">
        <v>88</v>
      </c>
      <c r="EW105" s="136">
        <f t="shared" si="177"/>
        <v>0</v>
      </c>
      <c r="EX105" s="134">
        <v>88</v>
      </c>
      <c r="EZ105" s="136">
        <f t="shared" si="178"/>
        <v>0</v>
      </c>
      <c r="FA105" s="134">
        <v>88</v>
      </c>
      <c r="FC105" s="136">
        <f t="shared" si="179"/>
        <v>0</v>
      </c>
      <c r="FD105" s="134">
        <v>88</v>
      </c>
      <c r="FF105" s="136">
        <f t="shared" si="180"/>
        <v>0</v>
      </c>
      <c r="FG105" s="134">
        <v>88</v>
      </c>
      <c r="FI105" s="136">
        <f t="shared" si="181"/>
        <v>0</v>
      </c>
      <c r="FJ105" s="134">
        <v>88</v>
      </c>
      <c r="FL105" s="136">
        <f t="shared" si="182"/>
        <v>0</v>
      </c>
      <c r="FM105" s="134">
        <v>88</v>
      </c>
      <c r="FO105" s="136">
        <f t="shared" si="183"/>
        <v>0</v>
      </c>
      <c r="FP105" s="134">
        <v>88</v>
      </c>
      <c r="FR105" s="136">
        <f t="shared" si="184"/>
        <v>0</v>
      </c>
      <c r="FS105" s="134">
        <v>88</v>
      </c>
      <c r="FU105" s="136">
        <f t="shared" si="185"/>
        <v>0</v>
      </c>
      <c r="FV105" s="134">
        <v>88</v>
      </c>
      <c r="FX105" s="136">
        <f t="shared" si="186"/>
        <v>0</v>
      </c>
      <c r="FY105" s="134">
        <v>88</v>
      </c>
      <c r="GA105" s="136">
        <f t="shared" si="187"/>
        <v>0</v>
      </c>
      <c r="GB105" s="134">
        <v>88</v>
      </c>
      <c r="GD105" s="136">
        <f t="shared" si="188"/>
        <v>0</v>
      </c>
      <c r="GE105" s="134">
        <v>88</v>
      </c>
      <c r="GG105" s="136">
        <f t="shared" si="189"/>
        <v>0</v>
      </c>
      <c r="GH105" s="134">
        <v>88</v>
      </c>
      <c r="GJ105" s="136">
        <f t="shared" si="190"/>
        <v>0</v>
      </c>
      <c r="GK105" s="134">
        <v>88</v>
      </c>
      <c r="GM105" s="136">
        <f t="shared" si="191"/>
        <v>0</v>
      </c>
      <c r="GN105" s="134">
        <v>88</v>
      </c>
    </row>
    <row r="106" spans="1:207" x14ac:dyDescent="0.25">
      <c r="A106" s="99">
        <f t="shared" si="192"/>
        <v>0</v>
      </c>
      <c r="B106" s="99">
        <f t="shared" si="193"/>
        <v>0</v>
      </c>
      <c r="C106" s="53">
        <v>89</v>
      </c>
      <c r="D106" s="54">
        <f t="shared" si="195"/>
        <v>0</v>
      </c>
      <c r="E106" s="3">
        <f t="shared" si="287"/>
        <v>0</v>
      </c>
      <c r="F106" s="3"/>
      <c r="G106" s="55">
        <f t="shared" si="196"/>
        <v>0</v>
      </c>
      <c r="H106" s="56">
        <f t="shared" si="194"/>
        <v>0</v>
      </c>
      <c r="I106" s="3">
        <f t="shared" si="255"/>
        <v>40</v>
      </c>
      <c r="J106" s="3">
        <f t="shared" si="197"/>
        <v>0</v>
      </c>
      <c r="K106" s="3">
        <f t="shared" si="198"/>
        <v>0</v>
      </c>
      <c r="L106" s="3">
        <f t="shared" si="256"/>
        <v>25</v>
      </c>
      <c r="M106" s="55">
        <f t="shared" si="199"/>
        <v>0</v>
      </c>
      <c r="N106" s="56">
        <f t="shared" si="200"/>
        <v>0</v>
      </c>
      <c r="O106" s="3">
        <f t="shared" si="257"/>
        <v>0</v>
      </c>
      <c r="P106" s="3">
        <f t="shared" si="201"/>
        <v>0</v>
      </c>
      <c r="Q106" s="3">
        <f t="shared" si="202"/>
        <v>0</v>
      </c>
      <c r="R106" s="3">
        <f t="shared" si="258"/>
        <v>0</v>
      </c>
      <c r="S106" s="55">
        <f t="shared" si="203"/>
        <v>0</v>
      </c>
      <c r="T106" s="56">
        <f t="shared" si="259"/>
        <v>0</v>
      </c>
      <c r="U106" s="3">
        <f t="shared" si="260"/>
        <v>0</v>
      </c>
      <c r="V106" s="3">
        <f t="shared" si="204"/>
        <v>0</v>
      </c>
      <c r="W106" s="3">
        <f t="shared" si="205"/>
        <v>0</v>
      </c>
      <c r="X106" s="3">
        <f t="shared" si="261"/>
        <v>0</v>
      </c>
      <c r="Y106" s="55">
        <f t="shared" si="206"/>
        <v>0</v>
      </c>
      <c r="Z106" s="56">
        <f t="shared" si="207"/>
        <v>0</v>
      </c>
      <c r="AA106" s="3">
        <f t="shared" si="262"/>
        <v>0</v>
      </c>
      <c r="AC106" s="82">
        <f t="shared" si="208"/>
        <v>0</v>
      </c>
      <c r="AD106" s="82">
        <f t="shared" si="263"/>
        <v>0</v>
      </c>
      <c r="AE106" s="196">
        <f t="shared" si="209"/>
        <v>0</v>
      </c>
      <c r="AF106" s="188">
        <f t="shared" si="210"/>
        <v>0</v>
      </c>
      <c r="AG106" s="82">
        <f t="shared" si="264"/>
        <v>0</v>
      </c>
      <c r="AH106" s="82">
        <f t="shared" si="211"/>
        <v>0</v>
      </c>
      <c r="AI106" s="82">
        <f t="shared" si="212"/>
        <v>0</v>
      </c>
      <c r="AJ106" s="82">
        <f t="shared" si="265"/>
        <v>0</v>
      </c>
      <c r="AK106" s="196">
        <f t="shared" si="213"/>
        <v>0</v>
      </c>
      <c r="AL106" s="188">
        <f t="shared" si="214"/>
        <v>0</v>
      </c>
      <c r="AM106" s="82">
        <f t="shared" si="266"/>
        <v>0</v>
      </c>
      <c r="AN106" s="82">
        <f t="shared" si="215"/>
        <v>0</v>
      </c>
      <c r="AO106" s="82">
        <f t="shared" si="216"/>
        <v>0</v>
      </c>
      <c r="AP106" s="82">
        <f t="shared" si="267"/>
        <v>0</v>
      </c>
      <c r="AQ106" s="196">
        <f t="shared" si="217"/>
        <v>0</v>
      </c>
      <c r="AR106" s="188">
        <f t="shared" si="218"/>
        <v>0</v>
      </c>
      <c r="AS106" s="82">
        <f t="shared" si="268"/>
        <v>0</v>
      </c>
      <c r="AT106" s="82">
        <f t="shared" si="219"/>
        <v>0</v>
      </c>
      <c r="AU106" s="82">
        <f t="shared" si="220"/>
        <v>0</v>
      </c>
      <c r="AV106" s="82">
        <f t="shared" si="269"/>
        <v>0</v>
      </c>
      <c r="AW106" s="196">
        <f t="shared" si="221"/>
        <v>0</v>
      </c>
      <c r="AX106" s="188">
        <f t="shared" si="222"/>
        <v>0</v>
      </c>
      <c r="AY106" s="82">
        <f t="shared" si="270"/>
        <v>0</v>
      </c>
      <c r="AZ106" s="196">
        <f t="shared" si="223"/>
        <v>0</v>
      </c>
      <c r="BA106" s="188">
        <f t="shared" si="224"/>
        <v>0</v>
      </c>
      <c r="BB106" s="188">
        <f t="shared" si="271"/>
        <v>0</v>
      </c>
      <c r="BC106" s="196">
        <f t="shared" si="225"/>
        <v>0</v>
      </c>
      <c r="BD106" s="188">
        <f t="shared" si="226"/>
        <v>0</v>
      </c>
      <c r="BE106" s="188">
        <f t="shared" si="272"/>
        <v>0</v>
      </c>
      <c r="BF106" s="196">
        <f t="shared" si="227"/>
        <v>0</v>
      </c>
      <c r="BG106" s="188">
        <f t="shared" si="228"/>
        <v>0</v>
      </c>
      <c r="BH106" s="188">
        <f t="shared" si="273"/>
        <v>0</v>
      </c>
      <c r="BI106" s="196">
        <f t="shared" si="229"/>
        <v>0</v>
      </c>
      <c r="BJ106" s="188">
        <f t="shared" si="230"/>
        <v>0</v>
      </c>
      <c r="BK106" s="188">
        <f t="shared" si="274"/>
        <v>0</v>
      </c>
      <c r="BL106" s="196">
        <f t="shared" si="231"/>
        <v>0</v>
      </c>
      <c r="BM106" s="188">
        <f t="shared" si="232"/>
        <v>0</v>
      </c>
      <c r="BN106" s="188">
        <f t="shared" si="275"/>
        <v>0</v>
      </c>
      <c r="BO106" s="196">
        <f t="shared" si="233"/>
        <v>0</v>
      </c>
      <c r="BP106" s="188">
        <f t="shared" si="234"/>
        <v>0</v>
      </c>
      <c r="BQ106" s="188">
        <f t="shared" si="276"/>
        <v>0</v>
      </c>
      <c r="BR106" s="196">
        <f t="shared" si="235"/>
        <v>0</v>
      </c>
      <c r="BS106" s="188">
        <f t="shared" si="236"/>
        <v>0</v>
      </c>
      <c r="BT106" s="188">
        <f t="shared" si="277"/>
        <v>0</v>
      </c>
      <c r="BU106" s="196">
        <f t="shared" si="237"/>
        <v>0</v>
      </c>
      <c r="BV106" s="188">
        <f t="shared" si="238"/>
        <v>0</v>
      </c>
      <c r="BW106" s="188">
        <f t="shared" si="278"/>
        <v>0</v>
      </c>
      <c r="BX106" s="196">
        <f t="shared" si="239"/>
        <v>0</v>
      </c>
      <c r="BY106" s="188">
        <f t="shared" si="240"/>
        <v>0</v>
      </c>
      <c r="BZ106" s="188">
        <f t="shared" si="279"/>
        <v>0</v>
      </c>
      <c r="CA106" s="196">
        <f t="shared" si="241"/>
        <v>0</v>
      </c>
      <c r="CB106" s="188">
        <f t="shared" si="242"/>
        <v>0</v>
      </c>
      <c r="CC106" s="188">
        <f t="shared" si="280"/>
        <v>0</v>
      </c>
      <c r="CD106" s="196">
        <f t="shared" si="243"/>
        <v>0</v>
      </c>
      <c r="CE106" s="188">
        <f t="shared" si="244"/>
        <v>0</v>
      </c>
      <c r="CF106" s="188">
        <f t="shared" si="281"/>
        <v>0</v>
      </c>
      <c r="CG106" s="196">
        <f t="shared" si="245"/>
        <v>0</v>
      </c>
      <c r="CH106" s="188">
        <f t="shared" si="246"/>
        <v>0</v>
      </c>
      <c r="CI106" s="188">
        <f t="shared" si="282"/>
        <v>0</v>
      </c>
      <c r="CJ106" s="196">
        <f t="shared" si="247"/>
        <v>0</v>
      </c>
      <c r="CK106" s="188">
        <f t="shared" si="248"/>
        <v>0</v>
      </c>
      <c r="CL106" s="188">
        <f t="shared" si="283"/>
        <v>0</v>
      </c>
      <c r="CM106" s="196">
        <f t="shared" si="249"/>
        <v>0</v>
      </c>
      <c r="CN106" s="188">
        <f t="shared" si="250"/>
        <v>0</v>
      </c>
      <c r="CO106" s="188">
        <f t="shared" si="284"/>
        <v>0</v>
      </c>
      <c r="CP106" s="196">
        <f t="shared" si="251"/>
        <v>0</v>
      </c>
      <c r="CQ106" s="188">
        <f t="shared" si="252"/>
        <v>0</v>
      </c>
      <c r="CR106" s="188">
        <f t="shared" si="285"/>
        <v>0</v>
      </c>
      <c r="CS106" s="196">
        <f t="shared" si="253"/>
        <v>0</v>
      </c>
      <c r="CT106" s="188">
        <f t="shared" si="254"/>
        <v>0</v>
      </c>
      <c r="CU106" s="188">
        <f t="shared" si="286"/>
        <v>0</v>
      </c>
      <c r="CW106" s="80"/>
      <c r="CX106" s="136">
        <f t="shared" si="160"/>
        <v>0</v>
      </c>
      <c r="CY106" s="134">
        <v>89</v>
      </c>
      <c r="DA106" s="136">
        <f t="shared" si="161"/>
        <v>0</v>
      </c>
      <c r="DB106" s="134">
        <v>89</v>
      </c>
      <c r="DD106" s="136">
        <f t="shared" si="162"/>
        <v>0</v>
      </c>
      <c r="DE106" s="134">
        <v>89</v>
      </c>
      <c r="DG106" s="136">
        <f t="shared" si="163"/>
        <v>0</v>
      </c>
      <c r="DH106" s="134">
        <v>89</v>
      </c>
      <c r="DJ106" s="136">
        <f t="shared" si="164"/>
        <v>0</v>
      </c>
      <c r="DK106" s="134">
        <v>89</v>
      </c>
      <c r="DM106" s="136">
        <f t="shared" si="165"/>
        <v>0</v>
      </c>
      <c r="DN106" s="134">
        <v>89</v>
      </c>
      <c r="DP106" s="136">
        <f t="shared" si="166"/>
        <v>0</v>
      </c>
      <c r="DQ106" s="134">
        <v>89</v>
      </c>
      <c r="DS106" s="136">
        <f t="shared" si="167"/>
        <v>0</v>
      </c>
      <c r="DT106" s="134">
        <v>89</v>
      </c>
      <c r="DV106" s="136">
        <f t="shared" si="168"/>
        <v>0</v>
      </c>
      <c r="DW106" s="134">
        <v>89</v>
      </c>
      <c r="DY106" s="136">
        <f t="shared" si="169"/>
        <v>0</v>
      </c>
      <c r="DZ106" s="134">
        <v>89</v>
      </c>
      <c r="EB106" s="136">
        <f t="shared" si="170"/>
        <v>0</v>
      </c>
      <c r="EC106" s="134">
        <v>89</v>
      </c>
      <c r="EE106" s="136">
        <f t="shared" si="171"/>
        <v>0</v>
      </c>
      <c r="EF106" s="134">
        <v>89</v>
      </c>
      <c r="EH106" s="136">
        <f t="shared" si="172"/>
        <v>0</v>
      </c>
      <c r="EI106" s="134">
        <v>89</v>
      </c>
      <c r="EK106" s="136">
        <f t="shared" si="173"/>
        <v>0</v>
      </c>
      <c r="EL106" s="134">
        <v>89</v>
      </c>
      <c r="EN106" s="136">
        <f t="shared" si="174"/>
        <v>0</v>
      </c>
      <c r="EO106" s="134">
        <v>89</v>
      </c>
      <c r="EQ106" s="136">
        <f t="shared" si="175"/>
        <v>0</v>
      </c>
      <c r="ER106" s="134">
        <v>89</v>
      </c>
      <c r="ET106" s="136">
        <f t="shared" si="176"/>
        <v>0</v>
      </c>
      <c r="EU106" s="134">
        <v>89</v>
      </c>
      <c r="EW106" s="136">
        <f t="shared" si="177"/>
        <v>0</v>
      </c>
      <c r="EX106" s="134">
        <v>89</v>
      </c>
      <c r="EZ106" s="136">
        <f t="shared" si="178"/>
        <v>0</v>
      </c>
      <c r="FA106" s="134">
        <v>89</v>
      </c>
      <c r="FC106" s="136">
        <f t="shared" si="179"/>
        <v>0</v>
      </c>
      <c r="FD106" s="134">
        <v>89</v>
      </c>
      <c r="FF106" s="136">
        <f t="shared" si="180"/>
        <v>0</v>
      </c>
      <c r="FG106" s="134">
        <v>89</v>
      </c>
      <c r="FI106" s="136">
        <f t="shared" si="181"/>
        <v>0</v>
      </c>
      <c r="FJ106" s="134">
        <v>89</v>
      </c>
      <c r="FL106" s="136">
        <f t="shared" si="182"/>
        <v>0</v>
      </c>
      <c r="FM106" s="134">
        <v>89</v>
      </c>
      <c r="FO106" s="136">
        <f t="shared" si="183"/>
        <v>0</v>
      </c>
      <c r="FP106" s="134">
        <v>89</v>
      </c>
      <c r="FR106" s="136">
        <f t="shared" si="184"/>
        <v>0</v>
      </c>
      <c r="FS106" s="134">
        <v>89</v>
      </c>
      <c r="FU106" s="136">
        <f t="shared" si="185"/>
        <v>0</v>
      </c>
      <c r="FV106" s="134">
        <v>89</v>
      </c>
      <c r="FX106" s="136">
        <f t="shared" si="186"/>
        <v>0</v>
      </c>
      <c r="FY106" s="134">
        <v>89</v>
      </c>
      <c r="GA106" s="136">
        <f t="shared" si="187"/>
        <v>0</v>
      </c>
      <c r="GB106" s="134">
        <v>89</v>
      </c>
      <c r="GD106" s="136">
        <f t="shared" si="188"/>
        <v>0</v>
      </c>
      <c r="GE106" s="134">
        <v>89</v>
      </c>
      <c r="GG106" s="136">
        <f t="shared" si="189"/>
        <v>0</v>
      </c>
      <c r="GH106" s="134">
        <v>89</v>
      </c>
      <c r="GJ106" s="136">
        <f t="shared" si="190"/>
        <v>0</v>
      </c>
      <c r="GK106" s="134">
        <v>89</v>
      </c>
      <c r="GM106" s="136">
        <f t="shared" si="191"/>
        <v>0</v>
      </c>
      <c r="GN106" s="134">
        <v>89</v>
      </c>
    </row>
    <row r="107" spans="1:207" x14ac:dyDescent="0.25">
      <c r="A107" s="99">
        <f t="shared" si="192"/>
        <v>0</v>
      </c>
      <c r="B107" s="99">
        <f t="shared" si="193"/>
        <v>0</v>
      </c>
      <c r="C107" s="53">
        <v>90</v>
      </c>
      <c r="D107" s="54">
        <f t="shared" si="195"/>
        <v>0</v>
      </c>
      <c r="E107" s="3">
        <f t="shared" si="287"/>
        <v>0</v>
      </c>
      <c r="F107" s="3"/>
      <c r="G107" s="55">
        <f t="shared" si="196"/>
        <v>0</v>
      </c>
      <c r="H107" s="56">
        <f t="shared" si="194"/>
        <v>0</v>
      </c>
      <c r="I107" s="3">
        <f t="shared" si="255"/>
        <v>40</v>
      </c>
      <c r="J107" s="3">
        <f t="shared" si="197"/>
        <v>0</v>
      </c>
      <c r="K107" s="3">
        <f t="shared" si="198"/>
        <v>0</v>
      </c>
      <c r="L107" s="3">
        <f t="shared" si="256"/>
        <v>25</v>
      </c>
      <c r="M107" s="55">
        <f t="shared" si="199"/>
        <v>0</v>
      </c>
      <c r="N107" s="56">
        <f t="shared" si="200"/>
        <v>0</v>
      </c>
      <c r="O107" s="3">
        <f t="shared" si="257"/>
        <v>0</v>
      </c>
      <c r="P107" s="3">
        <f t="shared" si="201"/>
        <v>0</v>
      </c>
      <c r="Q107" s="3">
        <f t="shared" si="202"/>
        <v>0</v>
      </c>
      <c r="R107" s="3">
        <f t="shared" si="258"/>
        <v>0</v>
      </c>
      <c r="S107" s="55">
        <f t="shared" si="203"/>
        <v>0</v>
      </c>
      <c r="T107" s="56">
        <f t="shared" si="259"/>
        <v>0</v>
      </c>
      <c r="U107" s="3">
        <f t="shared" si="260"/>
        <v>0</v>
      </c>
      <c r="V107" s="3">
        <f t="shared" si="204"/>
        <v>0</v>
      </c>
      <c r="W107" s="3">
        <f t="shared" si="205"/>
        <v>0</v>
      </c>
      <c r="X107" s="3">
        <f t="shared" si="261"/>
        <v>0</v>
      </c>
      <c r="Y107" s="55">
        <f t="shared" si="206"/>
        <v>0</v>
      </c>
      <c r="Z107" s="56">
        <f t="shared" si="207"/>
        <v>0</v>
      </c>
      <c r="AA107" s="3">
        <f t="shared" si="262"/>
        <v>0</v>
      </c>
      <c r="AC107" s="82">
        <f t="shared" si="208"/>
        <v>0</v>
      </c>
      <c r="AD107" s="82">
        <f t="shared" si="263"/>
        <v>0</v>
      </c>
      <c r="AE107" s="196">
        <f t="shared" si="209"/>
        <v>0</v>
      </c>
      <c r="AF107" s="188">
        <f t="shared" si="210"/>
        <v>0</v>
      </c>
      <c r="AG107" s="82">
        <f t="shared" si="264"/>
        <v>0</v>
      </c>
      <c r="AH107" s="82">
        <f t="shared" si="211"/>
        <v>0</v>
      </c>
      <c r="AI107" s="82">
        <f t="shared" si="212"/>
        <v>0</v>
      </c>
      <c r="AJ107" s="82">
        <f t="shared" si="265"/>
        <v>0</v>
      </c>
      <c r="AK107" s="196">
        <f t="shared" si="213"/>
        <v>0</v>
      </c>
      <c r="AL107" s="188">
        <f t="shared" si="214"/>
        <v>0</v>
      </c>
      <c r="AM107" s="82">
        <f t="shared" si="266"/>
        <v>0</v>
      </c>
      <c r="AN107" s="82">
        <f t="shared" si="215"/>
        <v>0</v>
      </c>
      <c r="AO107" s="82">
        <f t="shared" si="216"/>
        <v>0</v>
      </c>
      <c r="AP107" s="82">
        <f t="shared" si="267"/>
        <v>0</v>
      </c>
      <c r="AQ107" s="196">
        <f t="shared" si="217"/>
        <v>0</v>
      </c>
      <c r="AR107" s="188">
        <f t="shared" si="218"/>
        <v>0</v>
      </c>
      <c r="AS107" s="82">
        <f t="shared" si="268"/>
        <v>0</v>
      </c>
      <c r="AT107" s="82">
        <f t="shared" si="219"/>
        <v>0</v>
      </c>
      <c r="AU107" s="82">
        <f t="shared" si="220"/>
        <v>0</v>
      </c>
      <c r="AV107" s="82">
        <f t="shared" si="269"/>
        <v>0</v>
      </c>
      <c r="AW107" s="196">
        <f t="shared" si="221"/>
        <v>0</v>
      </c>
      <c r="AX107" s="188">
        <f t="shared" si="222"/>
        <v>0</v>
      </c>
      <c r="AY107" s="82">
        <f t="shared" si="270"/>
        <v>0</v>
      </c>
      <c r="AZ107" s="196">
        <f t="shared" si="223"/>
        <v>0</v>
      </c>
      <c r="BA107" s="188">
        <f t="shared" si="224"/>
        <v>0</v>
      </c>
      <c r="BB107" s="188">
        <f t="shared" si="271"/>
        <v>0</v>
      </c>
      <c r="BC107" s="196">
        <f t="shared" si="225"/>
        <v>0</v>
      </c>
      <c r="BD107" s="188">
        <f t="shared" si="226"/>
        <v>0</v>
      </c>
      <c r="BE107" s="188">
        <f t="shared" si="272"/>
        <v>0</v>
      </c>
      <c r="BF107" s="196">
        <f t="shared" si="227"/>
        <v>0</v>
      </c>
      <c r="BG107" s="188">
        <f t="shared" si="228"/>
        <v>0</v>
      </c>
      <c r="BH107" s="188">
        <f t="shared" si="273"/>
        <v>0</v>
      </c>
      <c r="BI107" s="196">
        <f t="shared" si="229"/>
        <v>0</v>
      </c>
      <c r="BJ107" s="188">
        <f t="shared" si="230"/>
        <v>0</v>
      </c>
      <c r="BK107" s="188">
        <f t="shared" si="274"/>
        <v>0</v>
      </c>
      <c r="BL107" s="196">
        <f t="shared" si="231"/>
        <v>0</v>
      </c>
      <c r="BM107" s="188">
        <f t="shared" si="232"/>
        <v>0</v>
      </c>
      <c r="BN107" s="188">
        <f t="shared" si="275"/>
        <v>0</v>
      </c>
      <c r="BO107" s="196">
        <f t="shared" si="233"/>
        <v>0</v>
      </c>
      <c r="BP107" s="188">
        <f t="shared" si="234"/>
        <v>0</v>
      </c>
      <c r="BQ107" s="188">
        <f t="shared" si="276"/>
        <v>0</v>
      </c>
      <c r="BR107" s="196">
        <f t="shared" si="235"/>
        <v>0</v>
      </c>
      <c r="BS107" s="188">
        <f t="shared" si="236"/>
        <v>0</v>
      </c>
      <c r="BT107" s="188">
        <f t="shared" si="277"/>
        <v>0</v>
      </c>
      <c r="BU107" s="196">
        <f t="shared" si="237"/>
        <v>0</v>
      </c>
      <c r="BV107" s="188">
        <f t="shared" si="238"/>
        <v>0</v>
      </c>
      <c r="BW107" s="188">
        <f t="shared" si="278"/>
        <v>0</v>
      </c>
      <c r="BX107" s="196">
        <f t="shared" si="239"/>
        <v>0</v>
      </c>
      <c r="BY107" s="188">
        <f t="shared" si="240"/>
        <v>0</v>
      </c>
      <c r="BZ107" s="188">
        <f t="shared" si="279"/>
        <v>0</v>
      </c>
      <c r="CA107" s="196">
        <f t="shared" si="241"/>
        <v>0</v>
      </c>
      <c r="CB107" s="188">
        <f t="shared" si="242"/>
        <v>0</v>
      </c>
      <c r="CC107" s="188">
        <f t="shared" si="280"/>
        <v>0</v>
      </c>
      <c r="CD107" s="196">
        <f t="shared" si="243"/>
        <v>0</v>
      </c>
      <c r="CE107" s="188">
        <f t="shared" si="244"/>
        <v>0</v>
      </c>
      <c r="CF107" s="188">
        <f t="shared" si="281"/>
        <v>0</v>
      </c>
      <c r="CG107" s="196">
        <f t="shared" si="245"/>
        <v>0</v>
      </c>
      <c r="CH107" s="188">
        <f t="shared" si="246"/>
        <v>0</v>
      </c>
      <c r="CI107" s="188">
        <f t="shared" si="282"/>
        <v>0</v>
      </c>
      <c r="CJ107" s="196">
        <f t="shared" si="247"/>
        <v>0</v>
      </c>
      <c r="CK107" s="188">
        <f t="shared" si="248"/>
        <v>0</v>
      </c>
      <c r="CL107" s="188">
        <f t="shared" si="283"/>
        <v>0</v>
      </c>
      <c r="CM107" s="196">
        <f t="shared" si="249"/>
        <v>0</v>
      </c>
      <c r="CN107" s="188">
        <f t="shared" si="250"/>
        <v>0</v>
      </c>
      <c r="CO107" s="188">
        <f t="shared" si="284"/>
        <v>0</v>
      </c>
      <c r="CP107" s="196">
        <f t="shared" si="251"/>
        <v>0</v>
      </c>
      <c r="CQ107" s="188">
        <f t="shared" si="252"/>
        <v>0</v>
      </c>
      <c r="CR107" s="188">
        <f t="shared" si="285"/>
        <v>0</v>
      </c>
      <c r="CS107" s="196">
        <f t="shared" si="253"/>
        <v>0</v>
      </c>
      <c r="CT107" s="188">
        <f t="shared" si="254"/>
        <v>0</v>
      </c>
      <c r="CU107" s="188">
        <f t="shared" si="286"/>
        <v>0</v>
      </c>
      <c r="CW107" s="80"/>
      <c r="CX107" s="136">
        <f t="shared" si="160"/>
        <v>0</v>
      </c>
      <c r="CY107" s="134">
        <v>90</v>
      </c>
      <c r="DA107" s="136">
        <f t="shared" si="161"/>
        <v>0</v>
      </c>
      <c r="DB107" s="134">
        <v>90</v>
      </c>
      <c r="DD107" s="136">
        <f t="shared" si="162"/>
        <v>0</v>
      </c>
      <c r="DE107" s="134">
        <v>90</v>
      </c>
      <c r="DG107" s="136">
        <f t="shared" si="163"/>
        <v>0</v>
      </c>
      <c r="DH107" s="134">
        <v>90</v>
      </c>
      <c r="DJ107" s="136">
        <f t="shared" si="164"/>
        <v>0</v>
      </c>
      <c r="DK107" s="134">
        <v>90</v>
      </c>
      <c r="DM107" s="136">
        <f t="shared" si="165"/>
        <v>0</v>
      </c>
      <c r="DN107" s="134">
        <v>90</v>
      </c>
      <c r="DP107" s="136">
        <f t="shared" si="166"/>
        <v>0</v>
      </c>
      <c r="DQ107" s="134">
        <v>90</v>
      </c>
      <c r="DS107" s="136">
        <f t="shared" si="167"/>
        <v>0</v>
      </c>
      <c r="DT107" s="134">
        <v>90</v>
      </c>
      <c r="DV107" s="136">
        <f t="shared" si="168"/>
        <v>0</v>
      </c>
      <c r="DW107" s="134">
        <v>90</v>
      </c>
      <c r="DY107" s="136">
        <f t="shared" si="169"/>
        <v>0</v>
      </c>
      <c r="DZ107" s="134">
        <v>90</v>
      </c>
      <c r="EB107" s="136">
        <f t="shared" si="170"/>
        <v>0</v>
      </c>
      <c r="EC107" s="134">
        <v>90</v>
      </c>
      <c r="EE107" s="136">
        <f t="shared" si="171"/>
        <v>0</v>
      </c>
      <c r="EF107" s="134">
        <v>90</v>
      </c>
      <c r="EH107" s="136">
        <f t="shared" si="172"/>
        <v>0</v>
      </c>
      <c r="EI107" s="134">
        <v>90</v>
      </c>
      <c r="EK107" s="136">
        <f t="shared" si="173"/>
        <v>0</v>
      </c>
      <c r="EL107" s="134">
        <v>90</v>
      </c>
      <c r="EN107" s="136">
        <f t="shared" si="174"/>
        <v>0</v>
      </c>
      <c r="EO107" s="134">
        <v>90</v>
      </c>
      <c r="EQ107" s="136">
        <f t="shared" si="175"/>
        <v>0</v>
      </c>
      <c r="ER107" s="134">
        <v>90</v>
      </c>
      <c r="ET107" s="136">
        <f t="shared" si="176"/>
        <v>0</v>
      </c>
      <c r="EU107" s="134">
        <v>90</v>
      </c>
      <c r="EW107" s="136">
        <f t="shared" si="177"/>
        <v>0</v>
      </c>
      <c r="EX107" s="134">
        <v>90</v>
      </c>
      <c r="EZ107" s="136">
        <f t="shared" si="178"/>
        <v>0</v>
      </c>
      <c r="FA107" s="134">
        <v>90</v>
      </c>
      <c r="FC107" s="136">
        <f t="shared" si="179"/>
        <v>0</v>
      </c>
      <c r="FD107" s="134">
        <v>90</v>
      </c>
      <c r="FF107" s="136">
        <f t="shared" si="180"/>
        <v>0</v>
      </c>
      <c r="FG107" s="134">
        <v>90</v>
      </c>
      <c r="FI107" s="136">
        <f t="shared" si="181"/>
        <v>0</v>
      </c>
      <c r="FJ107" s="134">
        <v>90</v>
      </c>
      <c r="FL107" s="136">
        <f t="shared" si="182"/>
        <v>0</v>
      </c>
      <c r="FM107" s="134">
        <v>90</v>
      </c>
      <c r="FO107" s="136">
        <f t="shared" si="183"/>
        <v>0</v>
      </c>
      <c r="FP107" s="134">
        <v>90</v>
      </c>
      <c r="FR107" s="136">
        <f t="shared" si="184"/>
        <v>0</v>
      </c>
      <c r="FS107" s="134">
        <v>90</v>
      </c>
      <c r="FU107" s="136">
        <f t="shared" si="185"/>
        <v>0</v>
      </c>
      <c r="FV107" s="134">
        <v>90</v>
      </c>
      <c r="FX107" s="136">
        <f t="shared" si="186"/>
        <v>0</v>
      </c>
      <c r="FY107" s="134">
        <v>90</v>
      </c>
      <c r="GA107" s="136">
        <f t="shared" si="187"/>
        <v>0</v>
      </c>
      <c r="GB107" s="134">
        <v>90</v>
      </c>
      <c r="GD107" s="136">
        <f t="shared" si="188"/>
        <v>0</v>
      </c>
      <c r="GE107" s="134">
        <v>90</v>
      </c>
      <c r="GG107" s="136">
        <f t="shared" si="189"/>
        <v>0</v>
      </c>
      <c r="GH107" s="134">
        <v>90</v>
      </c>
      <c r="GJ107" s="136">
        <f t="shared" si="190"/>
        <v>0</v>
      </c>
      <c r="GK107" s="134">
        <v>90</v>
      </c>
      <c r="GM107" s="136">
        <f t="shared" si="191"/>
        <v>0</v>
      </c>
      <c r="GN107" s="134">
        <v>90</v>
      </c>
    </row>
    <row r="108" spans="1:207" x14ac:dyDescent="0.25">
      <c r="A108" s="99">
        <f t="shared" si="192"/>
        <v>0</v>
      </c>
      <c r="B108" s="99">
        <f t="shared" si="193"/>
        <v>0</v>
      </c>
      <c r="C108" s="53">
        <v>91</v>
      </c>
      <c r="D108" s="54">
        <f t="shared" si="195"/>
        <v>0</v>
      </c>
      <c r="E108" s="3">
        <f t="shared" si="287"/>
        <v>0</v>
      </c>
      <c r="F108" s="3"/>
      <c r="G108" s="55">
        <f t="shared" si="196"/>
        <v>0</v>
      </c>
      <c r="H108" s="56">
        <f t="shared" si="194"/>
        <v>0</v>
      </c>
      <c r="I108" s="3">
        <f t="shared" si="255"/>
        <v>40</v>
      </c>
      <c r="J108" s="3">
        <f t="shared" si="197"/>
        <v>0</v>
      </c>
      <c r="K108" s="3">
        <f t="shared" si="198"/>
        <v>0</v>
      </c>
      <c r="L108" s="3">
        <f t="shared" si="256"/>
        <v>25</v>
      </c>
      <c r="M108" s="55">
        <f t="shared" si="199"/>
        <v>0</v>
      </c>
      <c r="N108" s="56">
        <f t="shared" si="200"/>
        <v>0</v>
      </c>
      <c r="O108" s="3">
        <f t="shared" si="257"/>
        <v>0</v>
      </c>
      <c r="P108" s="3">
        <f t="shared" si="201"/>
        <v>0</v>
      </c>
      <c r="Q108" s="3">
        <f t="shared" si="202"/>
        <v>0</v>
      </c>
      <c r="R108" s="3">
        <f t="shared" si="258"/>
        <v>0</v>
      </c>
      <c r="S108" s="55">
        <f t="shared" si="203"/>
        <v>0</v>
      </c>
      <c r="T108" s="56">
        <f t="shared" si="259"/>
        <v>0</v>
      </c>
      <c r="U108" s="3">
        <f t="shared" si="260"/>
        <v>0</v>
      </c>
      <c r="V108" s="3">
        <f t="shared" si="204"/>
        <v>0</v>
      </c>
      <c r="W108" s="3">
        <f t="shared" si="205"/>
        <v>0</v>
      </c>
      <c r="X108" s="3">
        <f t="shared" si="261"/>
        <v>0</v>
      </c>
      <c r="Y108" s="55">
        <f t="shared" si="206"/>
        <v>0</v>
      </c>
      <c r="Z108" s="56">
        <f t="shared" si="207"/>
        <v>0</v>
      </c>
      <c r="AA108" s="3">
        <f t="shared" si="262"/>
        <v>0</v>
      </c>
      <c r="AC108" s="82">
        <f t="shared" si="208"/>
        <v>0</v>
      </c>
      <c r="AD108" s="82">
        <f t="shared" si="263"/>
        <v>0</v>
      </c>
      <c r="AE108" s="196">
        <f t="shared" si="209"/>
        <v>0</v>
      </c>
      <c r="AF108" s="188">
        <f t="shared" si="210"/>
        <v>0</v>
      </c>
      <c r="AG108" s="82">
        <f t="shared" si="264"/>
        <v>0</v>
      </c>
      <c r="AH108" s="82">
        <f t="shared" si="211"/>
        <v>0</v>
      </c>
      <c r="AI108" s="82">
        <f t="shared" si="212"/>
        <v>0</v>
      </c>
      <c r="AJ108" s="82">
        <f t="shared" si="265"/>
        <v>0</v>
      </c>
      <c r="AK108" s="196">
        <f t="shared" si="213"/>
        <v>0</v>
      </c>
      <c r="AL108" s="188">
        <f t="shared" si="214"/>
        <v>0</v>
      </c>
      <c r="AM108" s="82">
        <f t="shared" si="266"/>
        <v>0</v>
      </c>
      <c r="AN108" s="82">
        <f t="shared" si="215"/>
        <v>0</v>
      </c>
      <c r="AO108" s="82">
        <f t="shared" si="216"/>
        <v>0</v>
      </c>
      <c r="AP108" s="82">
        <f t="shared" si="267"/>
        <v>0</v>
      </c>
      <c r="AQ108" s="196">
        <f t="shared" si="217"/>
        <v>0</v>
      </c>
      <c r="AR108" s="188">
        <f t="shared" si="218"/>
        <v>0</v>
      </c>
      <c r="AS108" s="82">
        <f t="shared" si="268"/>
        <v>0</v>
      </c>
      <c r="AT108" s="82">
        <f t="shared" si="219"/>
        <v>0</v>
      </c>
      <c r="AU108" s="82">
        <f t="shared" si="220"/>
        <v>0</v>
      </c>
      <c r="AV108" s="82">
        <f t="shared" si="269"/>
        <v>0</v>
      </c>
      <c r="AW108" s="196">
        <f t="shared" si="221"/>
        <v>0</v>
      </c>
      <c r="AX108" s="188">
        <f t="shared" si="222"/>
        <v>0</v>
      </c>
      <c r="AY108" s="82">
        <f t="shared" si="270"/>
        <v>0</v>
      </c>
      <c r="AZ108" s="196">
        <f t="shared" si="223"/>
        <v>0</v>
      </c>
      <c r="BA108" s="188">
        <f t="shared" si="224"/>
        <v>0</v>
      </c>
      <c r="BB108" s="188">
        <f t="shared" si="271"/>
        <v>0</v>
      </c>
      <c r="BC108" s="196">
        <f t="shared" si="225"/>
        <v>0</v>
      </c>
      <c r="BD108" s="188">
        <f t="shared" si="226"/>
        <v>0</v>
      </c>
      <c r="BE108" s="188">
        <f t="shared" si="272"/>
        <v>0</v>
      </c>
      <c r="BF108" s="196">
        <f t="shared" si="227"/>
        <v>0</v>
      </c>
      <c r="BG108" s="188">
        <f t="shared" si="228"/>
        <v>0</v>
      </c>
      <c r="BH108" s="188">
        <f t="shared" si="273"/>
        <v>0</v>
      </c>
      <c r="BI108" s="196">
        <f t="shared" si="229"/>
        <v>0</v>
      </c>
      <c r="BJ108" s="188">
        <f t="shared" si="230"/>
        <v>0</v>
      </c>
      <c r="BK108" s="188">
        <f t="shared" si="274"/>
        <v>0</v>
      </c>
      <c r="BL108" s="196">
        <f t="shared" si="231"/>
        <v>0</v>
      </c>
      <c r="BM108" s="188">
        <f t="shared" si="232"/>
        <v>0</v>
      </c>
      <c r="BN108" s="188">
        <f t="shared" si="275"/>
        <v>0</v>
      </c>
      <c r="BO108" s="196">
        <f t="shared" si="233"/>
        <v>0</v>
      </c>
      <c r="BP108" s="188">
        <f t="shared" si="234"/>
        <v>0</v>
      </c>
      <c r="BQ108" s="188">
        <f t="shared" si="276"/>
        <v>0</v>
      </c>
      <c r="BR108" s="196">
        <f t="shared" si="235"/>
        <v>0</v>
      </c>
      <c r="BS108" s="188">
        <f t="shared" si="236"/>
        <v>0</v>
      </c>
      <c r="BT108" s="188">
        <f t="shared" si="277"/>
        <v>0</v>
      </c>
      <c r="BU108" s="196">
        <f t="shared" si="237"/>
        <v>0</v>
      </c>
      <c r="BV108" s="188">
        <f t="shared" si="238"/>
        <v>0</v>
      </c>
      <c r="BW108" s="188">
        <f t="shared" si="278"/>
        <v>0</v>
      </c>
      <c r="BX108" s="196">
        <f t="shared" si="239"/>
        <v>0</v>
      </c>
      <c r="BY108" s="188">
        <f t="shared" si="240"/>
        <v>0</v>
      </c>
      <c r="BZ108" s="188">
        <f t="shared" si="279"/>
        <v>0</v>
      </c>
      <c r="CA108" s="196">
        <f t="shared" si="241"/>
        <v>0</v>
      </c>
      <c r="CB108" s="188">
        <f t="shared" si="242"/>
        <v>0</v>
      </c>
      <c r="CC108" s="188">
        <f t="shared" si="280"/>
        <v>0</v>
      </c>
      <c r="CD108" s="196">
        <f t="shared" si="243"/>
        <v>0</v>
      </c>
      <c r="CE108" s="188">
        <f t="shared" si="244"/>
        <v>0</v>
      </c>
      <c r="CF108" s="188">
        <f t="shared" si="281"/>
        <v>0</v>
      </c>
      <c r="CG108" s="196">
        <f t="shared" si="245"/>
        <v>0</v>
      </c>
      <c r="CH108" s="188">
        <f t="shared" si="246"/>
        <v>0</v>
      </c>
      <c r="CI108" s="188">
        <f t="shared" si="282"/>
        <v>0</v>
      </c>
      <c r="CJ108" s="196">
        <f t="shared" si="247"/>
        <v>0</v>
      </c>
      <c r="CK108" s="188">
        <f t="shared" si="248"/>
        <v>0</v>
      </c>
      <c r="CL108" s="188">
        <f t="shared" si="283"/>
        <v>0</v>
      </c>
      <c r="CM108" s="196">
        <f t="shared" si="249"/>
        <v>0</v>
      </c>
      <c r="CN108" s="188">
        <f t="shared" si="250"/>
        <v>0</v>
      </c>
      <c r="CO108" s="188">
        <f t="shared" si="284"/>
        <v>0</v>
      </c>
      <c r="CP108" s="196">
        <f t="shared" si="251"/>
        <v>0</v>
      </c>
      <c r="CQ108" s="188">
        <f t="shared" si="252"/>
        <v>0</v>
      </c>
      <c r="CR108" s="188">
        <f t="shared" si="285"/>
        <v>0</v>
      </c>
      <c r="CS108" s="196">
        <f t="shared" si="253"/>
        <v>0</v>
      </c>
      <c r="CT108" s="188">
        <f t="shared" si="254"/>
        <v>0</v>
      </c>
      <c r="CU108" s="188">
        <f t="shared" si="286"/>
        <v>0</v>
      </c>
      <c r="CW108" s="80"/>
      <c r="CX108" s="136">
        <f t="shared" si="160"/>
        <v>0</v>
      </c>
      <c r="CY108" s="134">
        <v>91</v>
      </c>
      <c r="DA108" s="136">
        <f t="shared" si="161"/>
        <v>0</v>
      </c>
      <c r="DB108" s="134">
        <v>91</v>
      </c>
      <c r="DD108" s="136">
        <f t="shared" si="162"/>
        <v>0</v>
      </c>
      <c r="DE108" s="134">
        <v>91</v>
      </c>
      <c r="DG108" s="136">
        <f t="shared" si="163"/>
        <v>0</v>
      </c>
      <c r="DH108" s="134">
        <v>91</v>
      </c>
      <c r="DJ108" s="136">
        <f t="shared" si="164"/>
        <v>0</v>
      </c>
      <c r="DK108" s="134">
        <v>91</v>
      </c>
      <c r="DM108" s="136">
        <f t="shared" si="165"/>
        <v>0</v>
      </c>
      <c r="DN108" s="134">
        <v>91</v>
      </c>
      <c r="DP108" s="136">
        <f t="shared" si="166"/>
        <v>0</v>
      </c>
      <c r="DQ108" s="134">
        <v>91</v>
      </c>
      <c r="DS108" s="136">
        <f t="shared" si="167"/>
        <v>0</v>
      </c>
      <c r="DT108" s="134">
        <v>91</v>
      </c>
      <c r="DV108" s="136">
        <f t="shared" si="168"/>
        <v>0</v>
      </c>
      <c r="DW108" s="134">
        <v>91</v>
      </c>
      <c r="DY108" s="136">
        <f t="shared" si="169"/>
        <v>0</v>
      </c>
      <c r="DZ108" s="134">
        <v>91</v>
      </c>
      <c r="EB108" s="136">
        <f t="shared" si="170"/>
        <v>0</v>
      </c>
      <c r="EC108" s="134">
        <v>91</v>
      </c>
      <c r="EE108" s="136">
        <f t="shared" si="171"/>
        <v>0</v>
      </c>
      <c r="EF108" s="134">
        <v>91</v>
      </c>
      <c r="EH108" s="136">
        <f t="shared" si="172"/>
        <v>0</v>
      </c>
      <c r="EI108" s="134">
        <v>91</v>
      </c>
      <c r="EK108" s="136">
        <f t="shared" si="173"/>
        <v>0</v>
      </c>
      <c r="EL108" s="134">
        <v>91</v>
      </c>
      <c r="EN108" s="136">
        <f t="shared" si="174"/>
        <v>0</v>
      </c>
      <c r="EO108" s="134">
        <v>91</v>
      </c>
      <c r="EQ108" s="136">
        <f t="shared" si="175"/>
        <v>0</v>
      </c>
      <c r="ER108" s="134">
        <v>91</v>
      </c>
      <c r="ET108" s="136">
        <f t="shared" si="176"/>
        <v>0</v>
      </c>
      <c r="EU108" s="134">
        <v>91</v>
      </c>
      <c r="EW108" s="136">
        <f t="shared" si="177"/>
        <v>0</v>
      </c>
      <c r="EX108" s="134">
        <v>91</v>
      </c>
      <c r="EZ108" s="136">
        <f t="shared" si="178"/>
        <v>0</v>
      </c>
      <c r="FA108" s="134">
        <v>91</v>
      </c>
      <c r="FC108" s="136">
        <f t="shared" si="179"/>
        <v>0</v>
      </c>
      <c r="FD108" s="134">
        <v>91</v>
      </c>
      <c r="FF108" s="136">
        <f t="shared" si="180"/>
        <v>0</v>
      </c>
      <c r="FG108" s="134">
        <v>91</v>
      </c>
      <c r="FI108" s="136">
        <f t="shared" si="181"/>
        <v>0</v>
      </c>
      <c r="FJ108" s="134">
        <v>91</v>
      </c>
      <c r="FL108" s="136">
        <f t="shared" si="182"/>
        <v>0</v>
      </c>
      <c r="FM108" s="134">
        <v>91</v>
      </c>
      <c r="FO108" s="136">
        <f t="shared" si="183"/>
        <v>0</v>
      </c>
      <c r="FP108" s="134">
        <v>91</v>
      </c>
      <c r="FR108" s="136">
        <f t="shared" si="184"/>
        <v>0</v>
      </c>
      <c r="FS108" s="134">
        <v>91</v>
      </c>
      <c r="FU108" s="136">
        <f t="shared" si="185"/>
        <v>0</v>
      </c>
      <c r="FV108" s="134">
        <v>91</v>
      </c>
      <c r="FX108" s="136">
        <f t="shared" si="186"/>
        <v>0</v>
      </c>
      <c r="FY108" s="134">
        <v>91</v>
      </c>
      <c r="GA108" s="136">
        <f t="shared" si="187"/>
        <v>0</v>
      </c>
      <c r="GB108" s="134">
        <v>91</v>
      </c>
      <c r="GD108" s="136">
        <f t="shared" si="188"/>
        <v>0</v>
      </c>
      <c r="GE108" s="134">
        <v>91</v>
      </c>
      <c r="GG108" s="136">
        <f t="shared" si="189"/>
        <v>0</v>
      </c>
      <c r="GH108" s="134">
        <v>91</v>
      </c>
      <c r="GJ108" s="136">
        <f t="shared" si="190"/>
        <v>0</v>
      </c>
      <c r="GK108" s="134">
        <v>91</v>
      </c>
      <c r="GM108" s="136">
        <f t="shared" si="191"/>
        <v>0</v>
      </c>
      <c r="GN108" s="134">
        <v>91</v>
      </c>
    </row>
    <row r="109" spans="1:207" x14ac:dyDescent="0.25">
      <c r="A109" s="99">
        <f t="shared" si="192"/>
        <v>0</v>
      </c>
      <c r="B109" s="99">
        <f t="shared" si="193"/>
        <v>0</v>
      </c>
      <c r="C109" s="53">
        <v>92</v>
      </c>
      <c r="D109" s="54">
        <f t="shared" si="195"/>
        <v>0</v>
      </c>
      <c r="E109" s="3">
        <f t="shared" si="287"/>
        <v>0</v>
      </c>
      <c r="F109" s="3"/>
      <c r="G109" s="55">
        <f t="shared" si="196"/>
        <v>0</v>
      </c>
      <c r="H109" s="56">
        <f t="shared" si="194"/>
        <v>0</v>
      </c>
      <c r="I109" s="3">
        <f t="shared" si="255"/>
        <v>40</v>
      </c>
      <c r="J109" s="3">
        <f t="shared" si="197"/>
        <v>0</v>
      </c>
      <c r="K109" s="3">
        <f t="shared" si="198"/>
        <v>0</v>
      </c>
      <c r="L109" s="3">
        <f t="shared" si="256"/>
        <v>25</v>
      </c>
      <c r="M109" s="55">
        <f t="shared" si="199"/>
        <v>0</v>
      </c>
      <c r="N109" s="56">
        <f t="shared" si="200"/>
        <v>0</v>
      </c>
      <c r="O109" s="3">
        <f t="shared" si="257"/>
        <v>0</v>
      </c>
      <c r="P109" s="3">
        <f t="shared" si="201"/>
        <v>0</v>
      </c>
      <c r="Q109" s="3">
        <f t="shared" si="202"/>
        <v>0</v>
      </c>
      <c r="R109" s="3">
        <f t="shared" si="258"/>
        <v>0</v>
      </c>
      <c r="S109" s="55">
        <f t="shared" si="203"/>
        <v>0</v>
      </c>
      <c r="T109" s="56">
        <f t="shared" si="259"/>
        <v>0</v>
      </c>
      <c r="U109" s="3">
        <f t="shared" si="260"/>
        <v>0</v>
      </c>
      <c r="V109" s="3">
        <f t="shared" si="204"/>
        <v>0</v>
      </c>
      <c r="W109" s="3">
        <f t="shared" si="205"/>
        <v>0</v>
      </c>
      <c r="X109" s="3">
        <f t="shared" si="261"/>
        <v>0</v>
      </c>
      <c r="Y109" s="55">
        <f t="shared" si="206"/>
        <v>0</v>
      </c>
      <c r="Z109" s="56">
        <f t="shared" si="207"/>
        <v>0</v>
      </c>
      <c r="AA109" s="3">
        <f t="shared" si="262"/>
        <v>0</v>
      </c>
      <c r="AC109" s="82">
        <f t="shared" si="208"/>
        <v>0</v>
      </c>
      <c r="AD109" s="82">
        <f t="shared" si="263"/>
        <v>0</v>
      </c>
      <c r="AE109" s="196">
        <f t="shared" si="209"/>
        <v>0</v>
      </c>
      <c r="AF109" s="188">
        <f t="shared" si="210"/>
        <v>0</v>
      </c>
      <c r="AG109" s="82">
        <f t="shared" si="264"/>
        <v>0</v>
      </c>
      <c r="AH109" s="82">
        <f t="shared" si="211"/>
        <v>0</v>
      </c>
      <c r="AI109" s="82">
        <f t="shared" si="212"/>
        <v>0</v>
      </c>
      <c r="AJ109" s="82">
        <f t="shared" si="265"/>
        <v>0</v>
      </c>
      <c r="AK109" s="196">
        <f t="shared" si="213"/>
        <v>0</v>
      </c>
      <c r="AL109" s="188">
        <f t="shared" si="214"/>
        <v>0</v>
      </c>
      <c r="AM109" s="82">
        <f t="shared" si="266"/>
        <v>0</v>
      </c>
      <c r="AN109" s="82">
        <f t="shared" si="215"/>
        <v>0</v>
      </c>
      <c r="AO109" s="82">
        <f t="shared" si="216"/>
        <v>0</v>
      </c>
      <c r="AP109" s="82">
        <f t="shared" si="267"/>
        <v>0</v>
      </c>
      <c r="AQ109" s="196">
        <f t="shared" si="217"/>
        <v>0</v>
      </c>
      <c r="AR109" s="188">
        <f t="shared" si="218"/>
        <v>0</v>
      </c>
      <c r="AS109" s="82">
        <f t="shared" si="268"/>
        <v>0</v>
      </c>
      <c r="AT109" s="82">
        <f t="shared" si="219"/>
        <v>0</v>
      </c>
      <c r="AU109" s="82">
        <f t="shared" si="220"/>
        <v>0</v>
      </c>
      <c r="AV109" s="82">
        <f t="shared" si="269"/>
        <v>0</v>
      </c>
      <c r="AW109" s="196">
        <f t="shared" si="221"/>
        <v>0</v>
      </c>
      <c r="AX109" s="188">
        <f t="shared" si="222"/>
        <v>0</v>
      </c>
      <c r="AY109" s="82">
        <f t="shared" si="270"/>
        <v>0</v>
      </c>
      <c r="AZ109" s="196">
        <f t="shared" si="223"/>
        <v>0</v>
      </c>
      <c r="BA109" s="188">
        <f t="shared" si="224"/>
        <v>0</v>
      </c>
      <c r="BB109" s="188">
        <f t="shared" si="271"/>
        <v>0</v>
      </c>
      <c r="BC109" s="196">
        <f t="shared" si="225"/>
        <v>0</v>
      </c>
      <c r="BD109" s="188">
        <f t="shared" si="226"/>
        <v>0</v>
      </c>
      <c r="BE109" s="188">
        <f t="shared" si="272"/>
        <v>0</v>
      </c>
      <c r="BF109" s="196">
        <f t="shared" si="227"/>
        <v>0</v>
      </c>
      <c r="BG109" s="188">
        <f t="shared" si="228"/>
        <v>0</v>
      </c>
      <c r="BH109" s="188">
        <f t="shared" si="273"/>
        <v>0</v>
      </c>
      <c r="BI109" s="196">
        <f t="shared" si="229"/>
        <v>0</v>
      </c>
      <c r="BJ109" s="188">
        <f t="shared" si="230"/>
        <v>0</v>
      </c>
      <c r="BK109" s="188">
        <f t="shared" si="274"/>
        <v>0</v>
      </c>
      <c r="BL109" s="196">
        <f t="shared" si="231"/>
        <v>0</v>
      </c>
      <c r="BM109" s="188">
        <f t="shared" si="232"/>
        <v>0</v>
      </c>
      <c r="BN109" s="188">
        <f t="shared" si="275"/>
        <v>0</v>
      </c>
      <c r="BO109" s="196">
        <f t="shared" si="233"/>
        <v>0</v>
      </c>
      <c r="BP109" s="188">
        <f t="shared" si="234"/>
        <v>0</v>
      </c>
      <c r="BQ109" s="188">
        <f t="shared" si="276"/>
        <v>0</v>
      </c>
      <c r="BR109" s="196">
        <f t="shared" si="235"/>
        <v>0</v>
      </c>
      <c r="BS109" s="188">
        <f t="shared" si="236"/>
        <v>0</v>
      </c>
      <c r="BT109" s="188">
        <f t="shared" si="277"/>
        <v>0</v>
      </c>
      <c r="BU109" s="196">
        <f t="shared" si="237"/>
        <v>0</v>
      </c>
      <c r="BV109" s="188">
        <f t="shared" si="238"/>
        <v>0</v>
      </c>
      <c r="BW109" s="188">
        <f t="shared" si="278"/>
        <v>0</v>
      </c>
      <c r="BX109" s="196">
        <f t="shared" si="239"/>
        <v>0</v>
      </c>
      <c r="BY109" s="188">
        <f t="shared" si="240"/>
        <v>0</v>
      </c>
      <c r="BZ109" s="188">
        <f t="shared" si="279"/>
        <v>0</v>
      </c>
      <c r="CA109" s="196">
        <f t="shared" si="241"/>
        <v>0</v>
      </c>
      <c r="CB109" s="188">
        <f t="shared" si="242"/>
        <v>0</v>
      </c>
      <c r="CC109" s="188">
        <f t="shared" si="280"/>
        <v>0</v>
      </c>
      <c r="CD109" s="196">
        <f t="shared" si="243"/>
        <v>0</v>
      </c>
      <c r="CE109" s="188">
        <f t="shared" si="244"/>
        <v>0</v>
      </c>
      <c r="CF109" s="188">
        <f t="shared" si="281"/>
        <v>0</v>
      </c>
      <c r="CG109" s="196">
        <f t="shared" si="245"/>
        <v>0</v>
      </c>
      <c r="CH109" s="188">
        <f t="shared" si="246"/>
        <v>0</v>
      </c>
      <c r="CI109" s="188">
        <f t="shared" si="282"/>
        <v>0</v>
      </c>
      <c r="CJ109" s="196">
        <f t="shared" si="247"/>
        <v>0</v>
      </c>
      <c r="CK109" s="188">
        <f t="shared" si="248"/>
        <v>0</v>
      </c>
      <c r="CL109" s="188">
        <f t="shared" si="283"/>
        <v>0</v>
      </c>
      <c r="CM109" s="196">
        <f t="shared" si="249"/>
        <v>0</v>
      </c>
      <c r="CN109" s="188">
        <f t="shared" si="250"/>
        <v>0</v>
      </c>
      <c r="CO109" s="188">
        <f t="shared" si="284"/>
        <v>0</v>
      </c>
      <c r="CP109" s="196">
        <f t="shared" si="251"/>
        <v>0</v>
      </c>
      <c r="CQ109" s="188">
        <f t="shared" si="252"/>
        <v>0</v>
      </c>
      <c r="CR109" s="188">
        <f t="shared" si="285"/>
        <v>0</v>
      </c>
      <c r="CS109" s="196">
        <f t="shared" si="253"/>
        <v>0</v>
      </c>
      <c r="CT109" s="188">
        <f t="shared" si="254"/>
        <v>0</v>
      </c>
      <c r="CU109" s="188">
        <f t="shared" si="286"/>
        <v>0</v>
      </c>
      <c r="CW109" s="80"/>
      <c r="CX109" s="136">
        <f t="shared" si="160"/>
        <v>0</v>
      </c>
      <c r="CY109" s="134">
        <v>92</v>
      </c>
      <c r="DA109" s="136">
        <f t="shared" si="161"/>
        <v>0</v>
      </c>
      <c r="DB109" s="134">
        <v>92</v>
      </c>
      <c r="DD109" s="136">
        <f t="shared" si="162"/>
        <v>0</v>
      </c>
      <c r="DE109" s="134">
        <v>92</v>
      </c>
      <c r="DG109" s="136">
        <f t="shared" si="163"/>
        <v>0</v>
      </c>
      <c r="DH109" s="134">
        <v>92</v>
      </c>
      <c r="DJ109" s="136">
        <f t="shared" si="164"/>
        <v>0</v>
      </c>
      <c r="DK109" s="134">
        <v>92</v>
      </c>
      <c r="DM109" s="136">
        <f t="shared" si="165"/>
        <v>0</v>
      </c>
      <c r="DN109" s="134">
        <v>92</v>
      </c>
      <c r="DP109" s="136">
        <f t="shared" si="166"/>
        <v>0</v>
      </c>
      <c r="DQ109" s="134">
        <v>92</v>
      </c>
      <c r="DS109" s="136">
        <f t="shared" si="167"/>
        <v>0</v>
      </c>
      <c r="DT109" s="134">
        <v>92</v>
      </c>
      <c r="DV109" s="136">
        <f t="shared" si="168"/>
        <v>0</v>
      </c>
      <c r="DW109" s="134">
        <v>92</v>
      </c>
      <c r="DY109" s="136">
        <f t="shared" si="169"/>
        <v>0</v>
      </c>
      <c r="DZ109" s="134">
        <v>92</v>
      </c>
      <c r="EB109" s="136">
        <f t="shared" si="170"/>
        <v>0</v>
      </c>
      <c r="EC109" s="134">
        <v>92</v>
      </c>
      <c r="EE109" s="136">
        <f t="shared" si="171"/>
        <v>0</v>
      </c>
      <c r="EF109" s="134">
        <v>92</v>
      </c>
      <c r="EH109" s="136">
        <f t="shared" si="172"/>
        <v>0</v>
      </c>
      <c r="EI109" s="134">
        <v>92</v>
      </c>
      <c r="EK109" s="136">
        <f t="shared" si="173"/>
        <v>0</v>
      </c>
      <c r="EL109" s="134">
        <v>92</v>
      </c>
      <c r="EN109" s="136">
        <f t="shared" si="174"/>
        <v>0</v>
      </c>
      <c r="EO109" s="134">
        <v>92</v>
      </c>
      <c r="EQ109" s="136">
        <f t="shared" si="175"/>
        <v>0</v>
      </c>
      <c r="ER109" s="134">
        <v>92</v>
      </c>
      <c r="ET109" s="136">
        <f t="shared" si="176"/>
        <v>0</v>
      </c>
      <c r="EU109" s="134">
        <v>92</v>
      </c>
      <c r="EW109" s="136">
        <f t="shared" si="177"/>
        <v>0</v>
      </c>
      <c r="EX109" s="134">
        <v>92</v>
      </c>
      <c r="EZ109" s="136">
        <f t="shared" si="178"/>
        <v>0</v>
      </c>
      <c r="FA109" s="134">
        <v>92</v>
      </c>
      <c r="FC109" s="136">
        <f t="shared" si="179"/>
        <v>0</v>
      </c>
      <c r="FD109" s="134">
        <v>92</v>
      </c>
      <c r="FF109" s="136">
        <f t="shared" si="180"/>
        <v>0</v>
      </c>
      <c r="FG109" s="134">
        <v>92</v>
      </c>
      <c r="FI109" s="136">
        <f t="shared" si="181"/>
        <v>0</v>
      </c>
      <c r="FJ109" s="134">
        <v>92</v>
      </c>
      <c r="FL109" s="136">
        <f t="shared" si="182"/>
        <v>0</v>
      </c>
      <c r="FM109" s="134">
        <v>92</v>
      </c>
      <c r="FO109" s="136">
        <f t="shared" si="183"/>
        <v>0</v>
      </c>
      <c r="FP109" s="134">
        <v>92</v>
      </c>
      <c r="FR109" s="136">
        <f t="shared" si="184"/>
        <v>0</v>
      </c>
      <c r="FS109" s="134">
        <v>92</v>
      </c>
      <c r="FU109" s="136">
        <f t="shared" si="185"/>
        <v>0</v>
      </c>
      <c r="FV109" s="134">
        <v>92</v>
      </c>
      <c r="FX109" s="136">
        <f t="shared" si="186"/>
        <v>0</v>
      </c>
      <c r="FY109" s="134">
        <v>92</v>
      </c>
      <c r="GA109" s="136">
        <f t="shared" si="187"/>
        <v>0</v>
      </c>
      <c r="GB109" s="134">
        <v>92</v>
      </c>
      <c r="GD109" s="136">
        <f t="shared" si="188"/>
        <v>0</v>
      </c>
      <c r="GE109" s="134">
        <v>92</v>
      </c>
      <c r="GG109" s="136">
        <f t="shared" si="189"/>
        <v>0</v>
      </c>
      <c r="GH109" s="134">
        <v>92</v>
      </c>
      <c r="GJ109" s="136">
        <f t="shared" si="190"/>
        <v>0</v>
      </c>
      <c r="GK109" s="134">
        <v>92</v>
      </c>
      <c r="GM109" s="136">
        <f t="shared" si="191"/>
        <v>0</v>
      </c>
      <c r="GN109" s="134">
        <v>92</v>
      </c>
    </row>
    <row r="110" spans="1:207" x14ac:dyDescent="0.25">
      <c r="A110" s="99">
        <f t="shared" si="192"/>
        <v>0</v>
      </c>
      <c r="B110" s="99">
        <f t="shared" si="193"/>
        <v>0</v>
      </c>
      <c r="C110" s="53">
        <v>93</v>
      </c>
      <c r="D110" s="54">
        <f t="shared" si="195"/>
        <v>0</v>
      </c>
      <c r="E110" s="3">
        <f t="shared" si="287"/>
        <v>0</v>
      </c>
      <c r="F110" s="3"/>
      <c r="G110" s="55">
        <f t="shared" si="196"/>
        <v>0</v>
      </c>
      <c r="H110" s="56">
        <f t="shared" si="194"/>
        <v>0</v>
      </c>
      <c r="I110" s="3">
        <f t="shared" si="255"/>
        <v>40</v>
      </c>
      <c r="J110" s="3">
        <f t="shared" si="197"/>
        <v>0</v>
      </c>
      <c r="K110" s="3">
        <f t="shared" si="198"/>
        <v>0</v>
      </c>
      <c r="L110" s="3">
        <f t="shared" si="256"/>
        <v>25</v>
      </c>
      <c r="M110" s="55">
        <f t="shared" si="199"/>
        <v>0</v>
      </c>
      <c r="N110" s="56">
        <f t="shared" si="200"/>
        <v>0</v>
      </c>
      <c r="O110" s="3">
        <f t="shared" si="257"/>
        <v>0</v>
      </c>
      <c r="P110" s="3">
        <f t="shared" si="201"/>
        <v>0</v>
      </c>
      <c r="Q110" s="3">
        <f t="shared" si="202"/>
        <v>0</v>
      </c>
      <c r="R110" s="3">
        <f t="shared" si="258"/>
        <v>0</v>
      </c>
      <c r="S110" s="55">
        <f t="shared" si="203"/>
        <v>0</v>
      </c>
      <c r="T110" s="56">
        <f t="shared" si="259"/>
        <v>0</v>
      </c>
      <c r="U110" s="3">
        <f t="shared" si="260"/>
        <v>0</v>
      </c>
      <c r="V110" s="3">
        <f t="shared" si="204"/>
        <v>0</v>
      </c>
      <c r="W110" s="3">
        <f t="shared" si="205"/>
        <v>0</v>
      </c>
      <c r="X110" s="3">
        <f t="shared" si="261"/>
        <v>0</v>
      </c>
      <c r="Y110" s="55">
        <f t="shared" si="206"/>
        <v>0</v>
      </c>
      <c r="Z110" s="56">
        <f t="shared" si="207"/>
        <v>0</v>
      </c>
      <c r="AA110" s="3">
        <f t="shared" si="262"/>
        <v>0</v>
      </c>
      <c r="AC110" s="82">
        <f t="shared" si="208"/>
        <v>0</v>
      </c>
      <c r="AD110" s="82">
        <f t="shared" si="263"/>
        <v>0</v>
      </c>
      <c r="AE110" s="196">
        <f t="shared" si="209"/>
        <v>0</v>
      </c>
      <c r="AF110" s="188">
        <f t="shared" si="210"/>
        <v>0</v>
      </c>
      <c r="AG110" s="82">
        <f t="shared" si="264"/>
        <v>0</v>
      </c>
      <c r="AH110" s="82">
        <f t="shared" si="211"/>
        <v>0</v>
      </c>
      <c r="AI110" s="82">
        <f t="shared" si="212"/>
        <v>0</v>
      </c>
      <c r="AJ110" s="82">
        <f t="shared" si="265"/>
        <v>0</v>
      </c>
      <c r="AK110" s="196">
        <f t="shared" si="213"/>
        <v>0</v>
      </c>
      <c r="AL110" s="188">
        <f t="shared" si="214"/>
        <v>0</v>
      </c>
      <c r="AM110" s="82">
        <f t="shared" si="266"/>
        <v>0</v>
      </c>
      <c r="AN110" s="82">
        <f t="shared" si="215"/>
        <v>0</v>
      </c>
      <c r="AO110" s="82">
        <f t="shared" si="216"/>
        <v>0</v>
      </c>
      <c r="AP110" s="82">
        <f t="shared" si="267"/>
        <v>0</v>
      </c>
      <c r="AQ110" s="196">
        <f t="shared" si="217"/>
        <v>0</v>
      </c>
      <c r="AR110" s="188">
        <f t="shared" si="218"/>
        <v>0</v>
      </c>
      <c r="AS110" s="82">
        <f t="shared" si="268"/>
        <v>0</v>
      </c>
      <c r="AT110" s="82">
        <f t="shared" si="219"/>
        <v>0</v>
      </c>
      <c r="AU110" s="82">
        <f t="shared" si="220"/>
        <v>0</v>
      </c>
      <c r="AV110" s="82">
        <f t="shared" si="269"/>
        <v>0</v>
      </c>
      <c r="AW110" s="196">
        <f t="shared" si="221"/>
        <v>0</v>
      </c>
      <c r="AX110" s="188">
        <f t="shared" si="222"/>
        <v>0</v>
      </c>
      <c r="AY110" s="82">
        <f t="shared" si="270"/>
        <v>0</v>
      </c>
      <c r="AZ110" s="196">
        <f t="shared" si="223"/>
        <v>0</v>
      </c>
      <c r="BA110" s="188">
        <f t="shared" si="224"/>
        <v>0</v>
      </c>
      <c r="BB110" s="188">
        <f t="shared" si="271"/>
        <v>0</v>
      </c>
      <c r="BC110" s="196">
        <f t="shared" si="225"/>
        <v>0</v>
      </c>
      <c r="BD110" s="188">
        <f t="shared" si="226"/>
        <v>0</v>
      </c>
      <c r="BE110" s="188">
        <f t="shared" si="272"/>
        <v>0</v>
      </c>
      <c r="BF110" s="196">
        <f t="shared" si="227"/>
        <v>0</v>
      </c>
      <c r="BG110" s="188">
        <f t="shared" si="228"/>
        <v>0</v>
      </c>
      <c r="BH110" s="188">
        <f t="shared" si="273"/>
        <v>0</v>
      </c>
      <c r="BI110" s="196">
        <f t="shared" si="229"/>
        <v>0</v>
      </c>
      <c r="BJ110" s="188">
        <f t="shared" si="230"/>
        <v>0</v>
      </c>
      <c r="BK110" s="188">
        <f t="shared" si="274"/>
        <v>0</v>
      </c>
      <c r="BL110" s="196">
        <f t="shared" si="231"/>
        <v>0</v>
      </c>
      <c r="BM110" s="188">
        <f t="shared" si="232"/>
        <v>0</v>
      </c>
      <c r="BN110" s="188">
        <f t="shared" si="275"/>
        <v>0</v>
      </c>
      <c r="BO110" s="196">
        <f t="shared" si="233"/>
        <v>0</v>
      </c>
      <c r="BP110" s="188">
        <f t="shared" si="234"/>
        <v>0</v>
      </c>
      <c r="BQ110" s="188">
        <f t="shared" si="276"/>
        <v>0</v>
      </c>
      <c r="BR110" s="196">
        <f t="shared" si="235"/>
        <v>0</v>
      </c>
      <c r="BS110" s="188">
        <f t="shared" si="236"/>
        <v>0</v>
      </c>
      <c r="BT110" s="188">
        <f t="shared" si="277"/>
        <v>0</v>
      </c>
      <c r="BU110" s="196">
        <f t="shared" si="237"/>
        <v>0</v>
      </c>
      <c r="BV110" s="188">
        <f t="shared" si="238"/>
        <v>0</v>
      </c>
      <c r="BW110" s="188">
        <f t="shared" si="278"/>
        <v>0</v>
      </c>
      <c r="BX110" s="196">
        <f t="shared" si="239"/>
        <v>0</v>
      </c>
      <c r="BY110" s="188">
        <f t="shared" si="240"/>
        <v>0</v>
      </c>
      <c r="BZ110" s="188">
        <f t="shared" si="279"/>
        <v>0</v>
      </c>
      <c r="CA110" s="196">
        <f t="shared" si="241"/>
        <v>0</v>
      </c>
      <c r="CB110" s="188">
        <f t="shared" si="242"/>
        <v>0</v>
      </c>
      <c r="CC110" s="188">
        <f t="shared" si="280"/>
        <v>0</v>
      </c>
      <c r="CD110" s="196">
        <f t="shared" si="243"/>
        <v>0</v>
      </c>
      <c r="CE110" s="188">
        <f t="shared" si="244"/>
        <v>0</v>
      </c>
      <c r="CF110" s="188">
        <f t="shared" si="281"/>
        <v>0</v>
      </c>
      <c r="CG110" s="196">
        <f t="shared" si="245"/>
        <v>0</v>
      </c>
      <c r="CH110" s="188">
        <f t="shared" si="246"/>
        <v>0</v>
      </c>
      <c r="CI110" s="188">
        <f t="shared" si="282"/>
        <v>0</v>
      </c>
      <c r="CJ110" s="196">
        <f t="shared" si="247"/>
        <v>0</v>
      </c>
      <c r="CK110" s="188">
        <f t="shared" si="248"/>
        <v>0</v>
      </c>
      <c r="CL110" s="188">
        <f t="shared" si="283"/>
        <v>0</v>
      </c>
      <c r="CM110" s="196">
        <f t="shared" si="249"/>
        <v>0</v>
      </c>
      <c r="CN110" s="188">
        <f t="shared" si="250"/>
        <v>0</v>
      </c>
      <c r="CO110" s="188">
        <f t="shared" si="284"/>
        <v>0</v>
      </c>
      <c r="CP110" s="196">
        <f t="shared" si="251"/>
        <v>0</v>
      </c>
      <c r="CQ110" s="188">
        <f t="shared" si="252"/>
        <v>0</v>
      </c>
      <c r="CR110" s="188">
        <f t="shared" si="285"/>
        <v>0</v>
      </c>
      <c r="CS110" s="196">
        <f t="shared" si="253"/>
        <v>0</v>
      </c>
      <c r="CT110" s="188">
        <f t="shared" si="254"/>
        <v>0</v>
      </c>
      <c r="CU110" s="188">
        <f t="shared" si="286"/>
        <v>0</v>
      </c>
      <c r="CW110" s="80"/>
      <c r="CX110" s="136">
        <f t="shared" si="160"/>
        <v>0</v>
      </c>
      <c r="CY110" s="134">
        <v>93</v>
      </c>
      <c r="DA110" s="136">
        <f t="shared" si="161"/>
        <v>0</v>
      </c>
      <c r="DB110" s="134">
        <v>93</v>
      </c>
      <c r="DD110" s="136">
        <f t="shared" si="162"/>
        <v>0</v>
      </c>
      <c r="DE110" s="134">
        <v>93</v>
      </c>
      <c r="DG110" s="136">
        <f t="shared" si="163"/>
        <v>0</v>
      </c>
      <c r="DH110" s="134">
        <v>93</v>
      </c>
      <c r="DJ110" s="136">
        <f t="shared" si="164"/>
        <v>0</v>
      </c>
      <c r="DK110" s="134">
        <v>93</v>
      </c>
      <c r="DM110" s="136">
        <f t="shared" si="165"/>
        <v>0</v>
      </c>
      <c r="DN110" s="134">
        <v>93</v>
      </c>
      <c r="DP110" s="136">
        <f t="shared" si="166"/>
        <v>0</v>
      </c>
      <c r="DQ110" s="134">
        <v>93</v>
      </c>
      <c r="DS110" s="136">
        <f t="shared" si="167"/>
        <v>0</v>
      </c>
      <c r="DT110" s="134">
        <v>93</v>
      </c>
      <c r="DV110" s="136">
        <f t="shared" si="168"/>
        <v>0</v>
      </c>
      <c r="DW110" s="134">
        <v>93</v>
      </c>
      <c r="DY110" s="136">
        <f t="shared" si="169"/>
        <v>0</v>
      </c>
      <c r="DZ110" s="134">
        <v>93</v>
      </c>
      <c r="EB110" s="136">
        <f t="shared" si="170"/>
        <v>0</v>
      </c>
      <c r="EC110" s="134">
        <v>93</v>
      </c>
      <c r="EE110" s="136">
        <f t="shared" si="171"/>
        <v>0</v>
      </c>
      <c r="EF110" s="134">
        <v>93</v>
      </c>
      <c r="EH110" s="136">
        <f t="shared" si="172"/>
        <v>0</v>
      </c>
      <c r="EI110" s="134">
        <v>93</v>
      </c>
      <c r="EK110" s="136">
        <f t="shared" si="173"/>
        <v>0</v>
      </c>
      <c r="EL110" s="134">
        <v>93</v>
      </c>
      <c r="EN110" s="136">
        <f t="shared" si="174"/>
        <v>0</v>
      </c>
      <c r="EO110" s="134">
        <v>93</v>
      </c>
      <c r="EQ110" s="136">
        <f t="shared" si="175"/>
        <v>0</v>
      </c>
      <c r="ER110" s="134">
        <v>93</v>
      </c>
      <c r="ET110" s="136">
        <f t="shared" si="176"/>
        <v>0</v>
      </c>
      <c r="EU110" s="134">
        <v>93</v>
      </c>
      <c r="EW110" s="136">
        <f t="shared" si="177"/>
        <v>0</v>
      </c>
      <c r="EX110" s="134">
        <v>93</v>
      </c>
      <c r="EZ110" s="136">
        <f t="shared" si="178"/>
        <v>0</v>
      </c>
      <c r="FA110" s="134">
        <v>93</v>
      </c>
      <c r="FC110" s="136">
        <f t="shared" si="179"/>
        <v>0</v>
      </c>
      <c r="FD110" s="134">
        <v>93</v>
      </c>
      <c r="FF110" s="136">
        <f t="shared" si="180"/>
        <v>0</v>
      </c>
      <c r="FG110" s="134">
        <v>93</v>
      </c>
      <c r="FI110" s="136">
        <f t="shared" si="181"/>
        <v>0</v>
      </c>
      <c r="FJ110" s="134">
        <v>93</v>
      </c>
      <c r="FL110" s="136">
        <f t="shared" si="182"/>
        <v>0</v>
      </c>
      <c r="FM110" s="134">
        <v>93</v>
      </c>
      <c r="FO110" s="136">
        <f t="shared" si="183"/>
        <v>0</v>
      </c>
      <c r="FP110" s="134">
        <v>93</v>
      </c>
      <c r="FR110" s="136">
        <f t="shared" si="184"/>
        <v>0</v>
      </c>
      <c r="FS110" s="134">
        <v>93</v>
      </c>
      <c r="FU110" s="136">
        <f t="shared" si="185"/>
        <v>0</v>
      </c>
      <c r="FV110" s="134">
        <v>93</v>
      </c>
      <c r="FX110" s="136">
        <f t="shared" si="186"/>
        <v>0</v>
      </c>
      <c r="FY110" s="134">
        <v>93</v>
      </c>
      <c r="GA110" s="136">
        <f t="shared" si="187"/>
        <v>0</v>
      </c>
      <c r="GB110" s="134">
        <v>93</v>
      </c>
      <c r="GD110" s="136">
        <f t="shared" si="188"/>
        <v>0</v>
      </c>
      <c r="GE110" s="134">
        <v>93</v>
      </c>
      <c r="GG110" s="136">
        <f t="shared" si="189"/>
        <v>0</v>
      </c>
      <c r="GH110" s="134">
        <v>93</v>
      </c>
      <c r="GJ110" s="136">
        <f t="shared" si="190"/>
        <v>0</v>
      </c>
      <c r="GK110" s="134">
        <v>93</v>
      </c>
      <c r="GM110" s="136">
        <f t="shared" si="191"/>
        <v>0</v>
      </c>
      <c r="GN110" s="134">
        <v>93</v>
      </c>
    </row>
    <row r="111" spans="1:207" x14ac:dyDescent="0.25">
      <c r="A111" s="99">
        <f t="shared" si="192"/>
        <v>0</v>
      </c>
      <c r="B111" s="99">
        <f t="shared" si="193"/>
        <v>0</v>
      </c>
      <c r="C111" s="53">
        <v>94</v>
      </c>
      <c r="D111" s="54">
        <f t="shared" si="195"/>
        <v>0</v>
      </c>
      <c r="E111" s="3">
        <f t="shared" si="287"/>
        <v>0</v>
      </c>
      <c r="F111" s="3"/>
      <c r="G111" s="55">
        <f t="shared" si="196"/>
        <v>0</v>
      </c>
      <c r="H111" s="56">
        <f t="shared" si="194"/>
        <v>0</v>
      </c>
      <c r="I111" s="3">
        <f t="shared" si="255"/>
        <v>40</v>
      </c>
      <c r="J111" s="3">
        <f t="shared" si="197"/>
        <v>0</v>
      </c>
      <c r="K111" s="3">
        <f t="shared" si="198"/>
        <v>0</v>
      </c>
      <c r="L111" s="3">
        <f t="shared" si="256"/>
        <v>25</v>
      </c>
      <c r="M111" s="55">
        <f t="shared" si="199"/>
        <v>0</v>
      </c>
      <c r="N111" s="56">
        <f t="shared" si="200"/>
        <v>0</v>
      </c>
      <c r="O111" s="3">
        <f t="shared" si="257"/>
        <v>0</v>
      </c>
      <c r="P111" s="3">
        <f t="shared" si="201"/>
        <v>0</v>
      </c>
      <c r="Q111" s="3">
        <f t="shared" si="202"/>
        <v>0</v>
      </c>
      <c r="R111" s="3">
        <f t="shared" si="258"/>
        <v>0</v>
      </c>
      <c r="S111" s="55">
        <f t="shared" si="203"/>
        <v>0</v>
      </c>
      <c r="T111" s="56">
        <f t="shared" si="259"/>
        <v>0</v>
      </c>
      <c r="U111" s="3">
        <f t="shared" si="260"/>
        <v>0</v>
      </c>
      <c r="V111" s="3">
        <f t="shared" si="204"/>
        <v>0</v>
      </c>
      <c r="W111" s="3">
        <f t="shared" si="205"/>
        <v>0</v>
      </c>
      <c r="X111" s="3">
        <f t="shared" si="261"/>
        <v>0</v>
      </c>
      <c r="Y111" s="55">
        <f t="shared" si="206"/>
        <v>0</v>
      </c>
      <c r="Z111" s="56">
        <f t="shared" si="207"/>
        <v>0</v>
      </c>
      <c r="AA111" s="3">
        <f t="shared" si="262"/>
        <v>0</v>
      </c>
      <c r="AC111" s="82">
        <f t="shared" si="208"/>
        <v>0</v>
      </c>
      <c r="AD111" s="82">
        <f t="shared" si="263"/>
        <v>0</v>
      </c>
      <c r="AE111" s="196">
        <f t="shared" si="209"/>
        <v>0</v>
      </c>
      <c r="AF111" s="188">
        <f t="shared" si="210"/>
        <v>0</v>
      </c>
      <c r="AG111" s="82">
        <f t="shared" si="264"/>
        <v>0</v>
      </c>
      <c r="AH111" s="82">
        <f t="shared" si="211"/>
        <v>0</v>
      </c>
      <c r="AI111" s="82">
        <f t="shared" si="212"/>
        <v>0</v>
      </c>
      <c r="AJ111" s="82">
        <f t="shared" si="265"/>
        <v>0</v>
      </c>
      <c r="AK111" s="196">
        <f t="shared" si="213"/>
        <v>0</v>
      </c>
      <c r="AL111" s="188">
        <f t="shared" si="214"/>
        <v>0</v>
      </c>
      <c r="AM111" s="82">
        <f t="shared" si="266"/>
        <v>0</v>
      </c>
      <c r="AN111" s="82">
        <f t="shared" si="215"/>
        <v>0</v>
      </c>
      <c r="AO111" s="82">
        <f t="shared" si="216"/>
        <v>0</v>
      </c>
      <c r="AP111" s="82">
        <f t="shared" si="267"/>
        <v>0</v>
      </c>
      <c r="AQ111" s="196">
        <f t="shared" si="217"/>
        <v>0</v>
      </c>
      <c r="AR111" s="188">
        <f t="shared" si="218"/>
        <v>0</v>
      </c>
      <c r="AS111" s="82">
        <f t="shared" si="268"/>
        <v>0</v>
      </c>
      <c r="AT111" s="82">
        <f t="shared" si="219"/>
        <v>0</v>
      </c>
      <c r="AU111" s="82">
        <f t="shared" si="220"/>
        <v>0</v>
      </c>
      <c r="AV111" s="82">
        <f t="shared" si="269"/>
        <v>0</v>
      </c>
      <c r="AW111" s="196">
        <f t="shared" si="221"/>
        <v>0</v>
      </c>
      <c r="AX111" s="188">
        <f t="shared" si="222"/>
        <v>0</v>
      </c>
      <c r="AY111" s="82">
        <f t="shared" si="270"/>
        <v>0</v>
      </c>
      <c r="AZ111" s="196">
        <f t="shared" si="223"/>
        <v>0</v>
      </c>
      <c r="BA111" s="188">
        <f t="shared" si="224"/>
        <v>0</v>
      </c>
      <c r="BB111" s="188">
        <f t="shared" si="271"/>
        <v>0</v>
      </c>
      <c r="BC111" s="196">
        <f t="shared" si="225"/>
        <v>0</v>
      </c>
      <c r="BD111" s="188">
        <f t="shared" si="226"/>
        <v>0</v>
      </c>
      <c r="BE111" s="188">
        <f t="shared" si="272"/>
        <v>0</v>
      </c>
      <c r="BF111" s="196">
        <f t="shared" si="227"/>
        <v>0</v>
      </c>
      <c r="BG111" s="188">
        <f t="shared" si="228"/>
        <v>0</v>
      </c>
      <c r="BH111" s="188">
        <f t="shared" si="273"/>
        <v>0</v>
      </c>
      <c r="BI111" s="196">
        <f t="shared" si="229"/>
        <v>0</v>
      </c>
      <c r="BJ111" s="188">
        <f t="shared" si="230"/>
        <v>0</v>
      </c>
      <c r="BK111" s="188">
        <f t="shared" si="274"/>
        <v>0</v>
      </c>
      <c r="BL111" s="196">
        <f t="shared" si="231"/>
        <v>0</v>
      </c>
      <c r="BM111" s="188">
        <f t="shared" si="232"/>
        <v>0</v>
      </c>
      <c r="BN111" s="188">
        <f t="shared" si="275"/>
        <v>0</v>
      </c>
      <c r="BO111" s="196">
        <f t="shared" si="233"/>
        <v>0</v>
      </c>
      <c r="BP111" s="188">
        <f t="shared" si="234"/>
        <v>0</v>
      </c>
      <c r="BQ111" s="188">
        <f t="shared" si="276"/>
        <v>0</v>
      </c>
      <c r="BR111" s="196">
        <f t="shared" si="235"/>
        <v>0</v>
      </c>
      <c r="BS111" s="188">
        <f t="shared" si="236"/>
        <v>0</v>
      </c>
      <c r="BT111" s="188">
        <f t="shared" si="277"/>
        <v>0</v>
      </c>
      <c r="BU111" s="196">
        <f t="shared" si="237"/>
        <v>0</v>
      </c>
      <c r="BV111" s="188">
        <f t="shared" si="238"/>
        <v>0</v>
      </c>
      <c r="BW111" s="188">
        <f t="shared" si="278"/>
        <v>0</v>
      </c>
      <c r="BX111" s="196">
        <f t="shared" si="239"/>
        <v>0</v>
      </c>
      <c r="BY111" s="188">
        <f t="shared" si="240"/>
        <v>0</v>
      </c>
      <c r="BZ111" s="188">
        <f t="shared" si="279"/>
        <v>0</v>
      </c>
      <c r="CA111" s="196">
        <f t="shared" si="241"/>
        <v>0</v>
      </c>
      <c r="CB111" s="188">
        <f t="shared" si="242"/>
        <v>0</v>
      </c>
      <c r="CC111" s="188">
        <f t="shared" si="280"/>
        <v>0</v>
      </c>
      <c r="CD111" s="196">
        <f t="shared" si="243"/>
        <v>0</v>
      </c>
      <c r="CE111" s="188">
        <f t="shared" si="244"/>
        <v>0</v>
      </c>
      <c r="CF111" s="188">
        <f t="shared" si="281"/>
        <v>0</v>
      </c>
      <c r="CG111" s="196">
        <f t="shared" si="245"/>
        <v>0</v>
      </c>
      <c r="CH111" s="188">
        <f t="shared" si="246"/>
        <v>0</v>
      </c>
      <c r="CI111" s="188">
        <f t="shared" si="282"/>
        <v>0</v>
      </c>
      <c r="CJ111" s="196">
        <f t="shared" si="247"/>
        <v>0</v>
      </c>
      <c r="CK111" s="188">
        <f t="shared" si="248"/>
        <v>0</v>
      </c>
      <c r="CL111" s="188">
        <f t="shared" si="283"/>
        <v>0</v>
      </c>
      <c r="CM111" s="196">
        <f t="shared" si="249"/>
        <v>0</v>
      </c>
      <c r="CN111" s="188">
        <f t="shared" si="250"/>
        <v>0</v>
      </c>
      <c r="CO111" s="188">
        <f t="shared" si="284"/>
        <v>0</v>
      </c>
      <c r="CP111" s="196">
        <f t="shared" si="251"/>
        <v>0</v>
      </c>
      <c r="CQ111" s="188">
        <f t="shared" si="252"/>
        <v>0</v>
      </c>
      <c r="CR111" s="188">
        <f t="shared" si="285"/>
        <v>0</v>
      </c>
      <c r="CS111" s="196">
        <f t="shared" si="253"/>
        <v>0</v>
      </c>
      <c r="CT111" s="188">
        <f t="shared" si="254"/>
        <v>0</v>
      </c>
      <c r="CU111" s="188">
        <f t="shared" si="286"/>
        <v>0</v>
      </c>
      <c r="CW111" s="80"/>
      <c r="CX111" s="136">
        <f t="shared" si="160"/>
        <v>0</v>
      </c>
      <c r="CY111" s="134">
        <v>94</v>
      </c>
      <c r="DA111" s="136">
        <f t="shared" si="161"/>
        <v>0</v>
      </c>
      <c r="DB111" s="134">
        <v>94</v>
      </c>
      <c r="DD111" s="136">
        <f t="shared" si="162"/>
        <v>0</v>
      </c>
      <c r="DE111" s="134">
        <v>94</v>
      </c>
      <c r="DG111" s="136">
        <f t="shared" si="163"/>
        <v>0</v>
      </c>
      <c r="DH111" s="134">
        <v>94</v>
      </c>
      <c r="DJ111" s="136">
        <f t="shared" si="164"/>
        <v>0</v>
      </c>
      <c r="DK111" s="134">
        <v>94</v>
      </c>
      <c r="DM111" s="136">
        <f t="shared" si="165"/>
        <v>0</v>
      </c>
      <c r="DN111" s="134">
        <v>94</v>
      </c>
      <c r="DP111" s="136">
        <f t="shared" si="166"/>
        <v>0</v>
      </c>
      <c r="DQ111" s="134">
        <v>94</v>
      </c>
      <c r="DS111" s="136">
        <f t="shared" si="167"/>
        <v>0</v>
      </c>
      <c r="DT111" s="134">
        <v>94</v>
      </c>
      <c r="DV111" s="136">
        <f t="shared" si="168"/>
        <v>0</v>
      </c>
      <c r="DW111" s="134">
        <v>94</v>
      </c>
      <c r="DY111" s="136">
        <f t="shared" si="169"/>
        <v>0</v>
      </c>
      <c r="DZ111" s="134">
        <v>94</v>
      </c>
      <c r="EB111" s="136">
        <f t="shared" si="170"/>
        <v>0</v>
      </c>
      <c r="EC111" s="134">
        <v>94</v>
      </c>
      <c r="EE111" s="136">
        <f t="shared" si="171"/>
        <v>0</v>
      </c>
      <c r="EF111" s="134">
        <v>94</v>
      </c>
      <c r="EH111" s="136">
        <f t="shared" si="172"/>
        <v>0</v>
      </c>
      <c r="EI111" s="134">
        <v>94</v>
      </c>
      <c r="EK111" s="136">
        <f t="shared" si="173"/>
        <v>0</v>
      </c>
      <c r="EL111" s="134">
        <v>94</v>
      </c>
      <c r="EN111" s="136">
        <f t="shared" si="174"/>
        <v>0</v>
      </c>
      <c r="EO111" s="134">
        <v>94</v>
      </c>
      <c r="EQ111" s="136">
        <f t="shared" si="175"/>
        <v>0</v>
      </c>
      <c r="ER111" s="134">
        <v>94</v>
      </c>
      <c r="ET111" s="136">
        <f t="shared" si="176"/>
        <v>0</v>
      </c>
      <c r="EU111" s="134">
        <v>94</v>
      </c>
      <c r="EW111" s="136">
        <f t="shared" si="177"/>
        <v>0</v>
      </c>
      <c r="EX111" s="134">
        <v>94</v>
      </c>
      <c r="EZ111" s="136">
        <f t="shared" si="178"/>
        <v>0</v>
      </c>
      <c r="FA111" s="134">
        <v>94</v>
      </c>
      <c r="FC111" s="136">
        <f t="shared" si="179"/>
        <v>0</v>
      </c>
      <c r="FD111" s="134">
        <v>94</v>
      </c>
      <c r="FF111" s="136">
        <f t="shared" si="180"/>
        <v>0</v>
      </c>
      <c r="FG111" s="134">
        <v>94</v>
      </c>
      <c r="FI111" s="136">
        <f t="shared" si="181"/>
        <v>0</v>
      </c>
      <c r="FJ111" s="134">
        <v>94</v>
      </c>
      <c r="FL111" s="136">
        <f t="shared" si="182"/>
        <v>0</v>
      </c>
      <c r="FM111" s="134">
        <v>94</v>
      </c>
      <c r="FO111" s="136">
        <f t="shared" si="183"/>
        <v>0</v>
      </c>
      <c r="FP111" s="134">
        <v>94</v>
      </c>
      <c r="FR111" s="136">
        <f t="shared" si="184"/>
        <v>0</v>
      </c>
      <c r="FS111" s="134">
        <v>94</v>
      </c>
      <c r="FU111" s="136">
        <f t="shared" si="185"/>
        <v>0</v>
      </c>
      <c r="FV111" s="134">
        <v>94</v>
      </c>
      <c r="FX111" s="136">
        <f t="shared" si="186"/>
        <v>0</v>
      </c>
      <c r="FY111" s="134">
        <v>94</v>
      </c>
      <c r="GA111" s="136">
        <f t="shared" si="187"/>
        <v>0</v>
      </c>
      <c r="GB111" s="134">
        <v>94</v>
      </c>
      <c r="GD111" s="136">
        <f t="shared" si="188"/>
        <v>0</v>
      </c>
      <c r="GE111" s="134">
        <v>94</v>
      </c>
      <c r="GG111" s="136">
        <f t="shared" si="189"/>
        <v>0</v>
      </c>
      <c r="GH111" s="134">
        <v>94</v>
      </c>
      <c r="GJ111" s="136">
        <f t="shared" si="190"/>
        <v>0</v>
      </c>
      <c r="GK111" s="134">
        <v>94</v>
      </c>
      <c r="GM111" s="136">
        <f t="shared" si="191"/>
        <v>0</v>
      </c>
      <c r="GN111" s="134">
        <v>94</v>
      </c>
    </row>
    <row r="112" spans="1:207" x14ac:dyDescent="0.25">
      <c r="A112" s="99">
        <f t="shared" si="192"/>
        <v>0</v>
      </c>
      <c r="B112" s="99">
        <f t="shared" si="193"/>
        <v>0</v>
      </c>
      <c r="C112" s="53">
        <v>95</v>
      </c>
      <c r="D112" s="54">
        <f t="shared" si="195"/>
        <v>0</v>
      </c>
      <c r="E112" s="3">
        <f t="shared" si="287"/>
        <v>0</v>
      </c>
      <c r="F112" s="3"/>
      <c r="G112" s="55">
        <f t="shared" si="196"/>
        <v>0</v>
      </c>
      <c r="H112" s="56">
        <f t="shared" si="194"/>
        <v>0</v>
      </c>
      <c r="I112" s="3">
        <f t="shared" si="255"/>
        <v>40</v>
      </c>
      <c r="J112" s="3">
        <f t="shared" si="197"/>
        <v>0</v>
      </c>
      <c r="K112" s="3">
        <f t="shared" si="198"/>
        <v>0</v>
      </c>
      <c r="L112" s="3">
        <f t="shared" si="256"/>
        <v>25</v>
      </c>
      <c r="M112" s="55">
        <f t="shared" si="199"/>
        <v>0</v>
      </c>
      <c r="N112" s="56">
        <f t="shared" si="200"/>
        <v>0</v>
      </c>
      <c r="O112" s="3">
        <f t="shared" si="257"/>
        <v>0</v>
      </c>
      <c r="P112" s="3">
        <f t="shared" si="201"/>
        <v>0</v>
      </c>
      <c r="Q112" s="3">
        <f t="shared" si="202"/>
        <v>0</v>
      </c>
      <c r="R112" s="3">
        <f t="shared" si="258"/>
        <v>0</v>
      </c>
      <c r="S112" s="55">
        <f t="shared" si="203"/>
        <v>0</v>
      </c>
      <c r="T112" s="56">
        <f t="shared" si="259"/>
        <v>0</v>
      </c>
      <c r="U112" s="3">
        <f t="shared" si="260"/>
        <v>0</v>
      </c>
      <c r="V112" s="3">
        <f t="shared" si="204"/>
        <v>0</v>
      </c>
      <c r="W112" s="3">
        <f t="shared" si="205"/>
        <v>0</v>
      </c>
      <c r="X112" s="3">
        <f t="shared" si="261"/>
        <v>0</v>
      </c>
      <c r="Y112" s="55">
        <f t="shared" si="206"/>
        <v>0</v>
      </c>
      <c r="Z112" s="56">
        <f t="shared" si="207"/>
        <v>0</v>
      </c>
      <c r="AA112" s="3">
        <f t="shared" si="262"/>
        <v>0</v>
      </c>
      <c r="AC112" s="82">
        <f t="shared" si="208"/>
        <v>0</v>
      </c>
      <c r="AD112" s="82">
        <f t="shared" si="263"/>
        <v>0</v>
      </c>
      <c r="AE112" s="196">
        <f t="shared" si="209"/>
        <v>0</v>
      </c>
      <c r="AF112" s="188">
        <f t="shared" si="210"/>
        <v>0</v>
      </c>
      <c r="AG112" s="82">
        <f t="shared" si="264"/>
        <v>0</v>
      </c>
      <c r="AH112" s="82">
        <f t="shared" si="211"/>
        <v>0</v>
      </c>
      <c r="AI112" s="82">
        <f t="shared" si="212"/>
        <v>0</v>
      </c>
      <c r="AJ112" s="82">
        <f t="shared" si="265"/>
        <v>0</v>
      </c>
      <c r="AK112" s="196">
        <f t="shared" si="213"/>
        <v>0</v>
      </c>
      <c r="AL112" s="188">
        <f t="shared" si="214"/>
        <v>0</v>
      </c>
      <c r="AM112" s="82">
        <f t="shared" si="266"/>
        <v>0</v>
      </c>
      <c r="AN112" s="82">
        <f t="shared" si="215"/>
        <v>0</v>
      </c>
      <c r="AO112" s="82">
        <f t="shared" si="216"/>
        <v>0</v>
      </c>
      <c r="AP112" s="82">
        <f t="shared" si="267"/>
        <v>0</v>
      </c>
      <c r="AQ112" s="196">
        <f t="shared" si="217"/>
        <v>0</v>
      </c>
      <c r="AR112" s="188">
        <f t="shared" si="218"/>
        <v>0</v>
      </c>
      <c r="AS112" s="82">
        <f t="shared" si="268"/>
        <v>0</v>
      </c>
      <c r="AT112" s="82">
        <f t="shared" si="219"/>
        <v>0</v>
      </c>
      <c r="AU112" s="82">
        <f t="shared" si="220"/>
        <v>0</v>
      </c>
      <c r="AV112" s="82">
        <f t="shared" si="269"/>
        <v>0</v>
      </c>
      <c r="AW112" s="196">
        <f t="shared" si="221"/>
        <v>0</v>
      </c>
      <c r="AX112" s="188">
        <f t="shared" si="222"/>
        <v>0</v>
      </c>
      <c r="AY112" s="82">
        <f t="shared" si="270"/>
        <v>0</v>
      </c>
      <c r="AZ112" s="196">
        <f t="shared" si="223"/>
        <v>0</v>
      </c>
      <c r="BA112" s="188">
        <f t="shared" si="224"/>
        <v>0</v>
      </c>
      <c r="BB112" s="188">
        <f t="shared" si="271"/>
        <v>0</v>
      </c>
      <c r="BC112" s="196">
        <f t="shared" si="225"/>
        <v>0</v>
      </c>
      <c r="BD112" s="188">
        <f t="shared" si="226"/>
        <v>0</v>
      </c>
      <c r="BE112" s="188">
        <f t="shared" si="272"/>
        <v>0</v>
      </c>
      <c r="BF112" s="196">
        <f t="shared" si="227"/>
        <v>0</v>
      </c>
      <c r="BG112" s="188">
        <f t="shared" si="228"/>
        <v>0</v>
      </c>
      <c r="BH112" s="188">
        <f t="shared" si="273"/>
        <v>0</v>
      </c>
      <c r="BI112" s="196">
        <f t="shared" si="229"/>
        <v>0</v>
      </c>
      <c r="BJ112" s="188">
        <f t="shared" si="230"/>
        <v>0</v>
      </c>
      <c r="BK112" s="188">
        <f t="shared" si="274"/>
        <v>0</v>
      </c>
      <c r="BL112" s="196">
        <f t="shared" si="231"/>
        <v>0</v>
      </c>
      <c r="BM112" s="188">
        <f t="shared" si="232"/>
        <v>0</v>
      </c>
      <c r="BN112" s="188">
        <f t="shared" si="275"/>
        <v>0</v>
      </c>
      <c r="BO112" s="196">
        <f t="shared" si="233"/>
        <v>0</v>
      </c>
      <c r="BP112" s="188">
        <f t="shared" si="234"/>
        <v>0</v>
      </c>
      <c r="BQ112" s="188">
        <f t="shared" si="276"/>
        <v>0</v>
      </c>
      <c r="BR112" s="196">
        <f t="shared" si="235"/>
        <v>0</v>
      </c>
      <c r="BS112" s="188">
        <f t="shared" si="236"/>
        <v>0</v>
      </c>
      <c r="BT112" s="188">
        <f t="shared" si="277"/>
        <v>0</v>
      </c>
      <c r="BU112" s="196">
        <f t="shared" si="237"/>
        <v>0</v>
      </c>
      <c r="BV112" s="188">
        <f t="shared" si="238"/>
        <v>0</v>
      </c>
      <c r="BW112" s="188">
        <f t="shared" si="278"/>
        <v>0</v>
      </c>
      <c r="BX112" s="196">
        <f t="shared" si="239"/>
        <v>0</v>
      </c>
      <c r="BY112" s="188">
        <f t="shared" si="240"/>
        <v>0</v>
      </c>
      <c r="BZ112" s="188">
        <f t="shared" si="279"/>
        <v>0</v>
      </c>
      <c r="CA112" s="196">
        <f t="shared" si="241"/>
        <v>0</v>
      </c>
      <c r="CB112" s="188">
        <f t="shared" si="242"/>
        <v>0</v>
      </c>
      <c r="CC112" s="188">
        <f t="shared" si="280"/>
        <v>0</v>
      </c>
      <c r="CD112" s="196">
        <f t="shared" si="243"/>
        <v>0</v>
      </c>
      <c r="CE112" s="188">
        <f t="shared" si="244"/>
        <v>0</v>
      </c>
      <c r="CF112" s="188">
        <f t="shared" si="281"/>
        <v>0</v>
      </c>
      <c r="CG112" s="196">
        <f t="shared" si="245"/>
        <v>0</v>
      </c>
      <c r="CH112" s="188">
        <f t="shared" si="246"/>
        <v>0</v>
      </c>
      <c r="CI112" s="188">
        <f t="shared" si="282"/>
        <v>0</v>
      </c>
      <c r="CJ112" s="196">
        <f t="shared" si="247"/>
        <v>0</v>
      </c>
      <c r="CK112" s="188">
        <f t="shared" si="248"/>
        <v>0</v>
      </c>
      <c r="CL112" s="188">
        <f t="shared" si="283"/>
        <v>0</v>
      </c>
      <c r="CM112" s="196">
        <f t="shared" si="249"/>
        <v>0</v>
      </c>
      <c r="CN112" s="188">
        <f t="shared" si="250"/>
        <v>0</v>
      </c>
      <c r="CO112" s="188">
        <f t="shared" si="284"/>
        <v>0</v>
      </c>
      <c r="CP112" s="196">
        <f t="shared" si="251"/>
        <v>0</v>
      </c>
      <c r="CQ112" s="188">
        <f t="shared" si="252"/>
        <v>0</v>
      </c>
      <c r="CR112" s="188">
        <f t="shared" si="285"/>
        <v>0</v>
      </c>
      <c r="CS112" s="196">
        <f t="shared" si="253"/>
        <v>0</v>
      </c>
      <c r="CT112" s="188">
        <f t="shared" si="254"/>
        <v>0</v>
      </c>
      <c r="CU112" s="188">
        <f t="shared" si="286"/>
        <v>0</v>
      </c>
      <c r="CW112" s="80"/>
      <c r="CX112" s="136">
        <f t="shared" si="160"/>
        <v>0</v>
      </c>
      <c r="CY112" s="134">
        <v>95</v>
      </c>
      <c r="DA112" s="136">
        <f t="shared" si="161"/>
        <v>0</v>
      </c>
      <c r="DB112" s="134">
        <v>95</v>
      </c>
      <c r="DD112" s="136">
        <f t="shared" si="162"/>
        <v>0</v>
      </c>
      <c r="DE112" s="134">
        <v>95</v>
      </c>
      <c r="DG112" s="136">
        <f t="shared" si="163"/>
        <v>0</v>
      </c>
      <c r="DH112" s="134">
        <v>95</v>
      </c>
      <c r="DJ112" s="136">
        <f t="shared" si="164"/>
        <v>0</v>
      </c>
      <c r="DK112" s="134">
        <v>95</v>
      </c>
      <c r="DM112" s="136">
        <f t="shared" si="165"/>
        <v>0</v>
      </c>
      <c r="DN112" s="134">
        <v>95</v>
      </c>
      <c r="DP112" s="136">
        <f t="shared" si="166"/>
        <v>0</v>
      </c>
      <c r="DQ112" s="134">
        <v>95</v>
      </c>
      <c r="DS112" s="136">
        <f t="shared" si="167"/>
        <v>0</v>
      </c>
      <c r="DT112" s="134">
        <v>95</v>
      </c>
      <c r="DV112" s="136">
        <f t="shared" si="168"/>
        <v>0</v>
      </c>
      <c r="DW112" s="134">
        <v>95</v>
      </c>
      <c r="DY112" s="136">
        <f t="shared" si="169"/>
        <v>0</v>
      </c>
      <c r="DZ112" s="134">
        <v>95</v>
      </c>
      <c r="EB112" s="136">
        <f t="shared" si="170"/>
        <v>0</v>
      </c>
      <c r="EC112" s="134">
        <v>95</v>
      </c>
      <c r="EE112" s="136">
        <f t="shared" si="171"/>
        <v>0</v>
      </c>
      <c r="EF112" s="134">
        <v>95</v>
      </c>
      <c r="EH112" s="136">
        <f t="shared" si="172"/>
        <v>0</v>
      </c>
      <c r="EI112" s="134">
        <v>95</v>
      </c>
      <c r="EK112" s="136">
        <f t="shared" si="173"/>
        <v>0</v>
      </c>
      <c r="EL112" s="134">
        <v>95</v>
      </c>
      <c r="EN112" s="136">
        <f t="shared" si="174"/>
        <v>0</v>
      </c>
      <c r="EO112" s="134">
        <v>95</v>
      </c>
      <c r="EQ112" s="136">
        <f t="shared" si="175"/>
        <v>0</v>
      </c>
      <c r="ER112" s="134">
        <v>95</v>
      </c>
      <c r="ET112" s="136">
        <f t="shared" si="176"/>
        <v>0</v>
      </c>
      <c r="EU112" s="134">
        <v>95</v>
      </c>
      <c r="EW112" s="136">
        <f t="shared" si="177"/>
        <v>0</v>
      </c>
      <c r="EX112" s="134">
        <v>95</v>
      </c>
      <c r="EZ112" s="136">
        <f t="shared" si="178"/>
        <v>0</v>
      </c>
      <c r="FA112" s="134">
        <v>95</v>
      </c>
      <c r="FC112" s="136">
        <f t="shared" si="179"/>
        <v>0</v>
      </c>
      <c r="FD112" s="134">
        <v>95</v>
      </c>
      <c r="FF112" s="136">
        <f t="shared" si="180"/>
        <v>0</v>
      </c>
      <c r="FG112" s="134">
        <v>95</v>
      </c>
      <c r="FI112" s="136">
        <f t="shared" si="181"/>
        <v>0</v>
      </c>
      <c r="FJ112" s="134">
        <v>95</v>
      </c>
      <c r="FL112" s="136">
        <f t="shared" si="182"/>
        <v>0</v>
      </c>
      <c r="FM112" s="134">
        <v>95</v>
      </c>
      <c r="FO112" s="136">
        <f t="shared" si="183"/>
        <v>0</v>
      </c>
      <c r="FP112" s="134">
        <v>95</v>
      </c>
      <c r="FR112" s="136">
        <f t="shared" si="184"/>
        <v>0</v>
      </c>
      <c r="FS112" s="134">
        <v>95</v>
      </c>
      <c r="FU112" s="136">
        <f t="shared" si="185"/>
        <v>0</v>
      </c>
      <c r="FV112" s="134">
        <v>95</v>
      </c>
      <c r="FX112" s="136">
        <f t="shared" si="186"/>
        <v>0</v>
      </c>
      <c r="FY112" s="134">
        <v>95</v>
      </c>
      <c r="GA112" s="136">
        <f t="shared" si="187"/>
        <v>0</v>
      </c>
      <c r="GB112" s="134">
        <v>95</v>
      </c>
      <c r="GD112" s="136">
        <f t="shared" si="188"/>
        <v>0</v>
      </c>
      <c r="GE112" s="134">
        <v>95</v>
      </c>
      <c r="GG112" s="136">
        <f t="shared" si="189"/>
        <v>0</v>
      </c>
      <c r="GH112" s="134">
        <v>95</v>
      </c>
      <c r="GJ112" s="136">
        <f t="shared" si="190"/>
        <v>0</v>
      </c>
      <c r="GK112" s="134">
        <v>95</v>
      </c>
      <c r="GM112" s="136">
        <f t="shared" si="191"/>
        <v>0</v>
      </c>
      <c r="GN112" s="134">
        <v>95</v>
      </c>
    </row>
    <row r="113" spans="1:207" s="61" customFormat="1" x14ac:dyDescent="0.25">
      <c r="A113" s="99">
        <f t="shared" si="192"/>
        <v>0</v>
      </c>
      <c r="B113" s="99">
        <f t="shared" si="193"/>
        <v>0</v>
      </c>
      <c r="C113" s="57">
        <v>96</v>
      </c>
      <c r="D113" s="98">
        <f t="shared" si="195"/>
        <v>0</v>
      </c>
      <c r="E113" s="58">
        <f t="shared" si="287"/>
        <v>0</v>
      </c>
      <c r="F113" s="58"/>
      <c r="G113" s="59">
        <f t="shared" si="196"/>
        <v>0</v>
      </c>
      <c r="H113" s="60">
        <f t="shared" si="194"/>
        <v>0</v>
      </c>
      <c r="I113" s="58">
        <f t="shared" si="255"/>
        <v>40</v>
      </c>
      <c r="J113" s="58">
        <f t="shared" si="197"/>
        <v>0</v>
      </c>
      <c r="K113" s="58">
        <f t="shared" si="198"/>
        <v>0</v>
      </c>
      <c r="L113" s="58">
        <f t="shared" si="256"/>
        <v>25</v>
      </c>
      <c r="M113" s="59">
        <f t="shared" si="199"/>
        <v>0</v>
      </c>
      <c r="N113" s="60">
        <f t="shared" si="200"/>
        <v>0</v>
      </c>
      <c r="O113" s="58">
        <f t="shared" si="257"/>
        <v>0</v>
      </c>
      <c r="P113" s="58">
        <f t="shared" si="201"/>
        <v>0</v>
      </c>
      <c r="Q113" s="58">
        <f t="shared" si="202"/>
        <v>0</v>
      </c>
      <c r="R113" s="58">
        <f t="shared" si="258"/>
        <v>0</v>
      </c>
      <c r="S113" s="59">
        <f t="shared" si="203"/>
        <v>0</v>
      </c>
      <c r="T113" s="60">
        <f t="shared" si="259"/>
        <v>0</v>
      </c>
      <c r="U113" s="58">
        <f t="shared" si="260"/>
        <v>0</v>
      </c>
      <c r="V113" s="58">
        <f t="shared" si="204"/>
        <v>0</v>
      </c>
      <c r="W113" s="58">
        <f t="shared" si="205"/>
        <v>0</v>
      </c>
      <c r="X113" s="58">
        <f t="shared" si="261"/>
        <v>0</v>
      </c>
      <c r="Y113" s="59">
        <f t="shared" si="206"/>
        <v>0</v>
      </c>
      <c r="Z113" s="60">
        <f t="shared" si="207"/>
        <v>0</v>
      </c>
      <c r="AA113" s="58">
        <f t="shared" si="262"/>
        <v>0</v>
      </c>
      <c r="AB113" s="97"/>
      <c r="AC113" s="197">
        <f t="shared" si="208"/>
        <v>0</v>
      </c>
      <c r="AD113" s="197">
        <f t="shared" si="263"/>
        <v>0</v>
      </c>
      <c r="AE113" s="198">
        <f t="shared" si="209"/>
        <v>0</v>
      </c>
      <c r="AF113" s="199">
        <f t="shared" si="210"/>
        <v>0</v>
      </c>
      <c r="AG113" s="197">
        <f t="shared" si="264"/>
        <v>0</v>
      </c>
      <c r="AH113" s="197">
        <f t="shared" si="211"/>
        <v>0</v>
      </c>
      <c r="AI113" s="197">
        <f t="shared" si="212"/>
        <v>0</v>
      </c>
      <c r="AJ113" s="197">
        <f t="shared" si="265"/>
        <v>0</v>
      </c>
      <c r="AK113" s="198">
        <f t="shared" si="213"/>
        <v>0</v>
      </c>
      <c r="AL113" s="199">
        <f t="shared" si="214"/>
        <v>0</v>
      </c>
      <c r="AM113" s="197">
        <f t="shared" si="266"/>
        <v>0</v>
      </c>
      <c r="AN113" s="197">
        <f t="shared" si="215"/>
        <v>0</v>
      </c>
      <c r="AO113" s="197">
        <f t="shared" si="216"/>
        <v>0</v>
      </c>
      <c r="AP113" s="197">
        <f t="shared" si="267"/>
        <v>0</v>
      </c>
      <c r="AQ113" s="198">
        <f t="shared" si="217"/>
        <v>0</v>
      </c>
      <c r="AR113" s="199">
        <f t="shared" si="218"/>
        <v>0</v>
      </c>
      <c r="AS113" s="197">
        <f t="shared" si="268"/>
        <v>0</v>
      </c>
      <c r="AT113" s="197">
        <f t="shared" si="219"/>
        <v>0</v>
      </c>
      <c r="AU113" s="197">
        <f t="shared" si="220"/>
        <v>0</v>
      </c>
      <c r="AV113" s="197">
        <f t="shared" si="269"/>
        <v>0</v>
      </c>
      <c r="AW113" s="198">
        <f t="shared" si="221"/>
        <v>0</v>
      </c>
      <c r="AX113" s="199">
        <f t="shared" si="222"/>
        <v>0</v>
      </c>
      <c r="AY113" s="197">
        <f t="shared" si="270"/>
        <v>0</v>
      </c>
      <c r="AZ113" s="198">
        <f t="shared" si="223"/>
        <v>0</v>
      </c>
      <c r="BA113" s="199">
        <f t="shared" si="224"/>
        <v>0</v>
      </c>
      <c r="BB113" s="199">
        <f t="shared" si="271"/>
        <v>0</v>
      </c>
      <c r="BC113" s="198">
        <f t="shared" si="225"/>
        <v>0</v>
      </c>
      <c r="BD113" s="199">
        <f t="shared" si="226"/>
        <v>0</v>
      </c>
      <c r="BE113" s="199">
        <f t="shared" si="272"/>
        <v>0</v>
      </c>
      <c r="BF113" s="198">
        <f t="shared" si="227"/>
        <v>0</v>
      </c>
      <c r="BG113" s="199">
        <f t="shared" si="228"/>
        <v>0</v>
      </c>
      <c r="BH113" s="199">
        <f t="shared" si="273"/>
        <v>0</v>
      </c>
      <c r="BI113" s="198">
        <f t="shared" si="229"/>
        <v>0</v>
      </c>
      <c r="BJ113" s="199">
        <f t="shared" si="230"/>
        <v>0</v>
      </c>
      <c r="BK113" s="199">
        <f t="shared" si="274"/>
        <v>0</v>
      </c>
      <c r="BL113" s="198">
        <f t="shared" si="231"/>
        <v>0</v>
      </c>
      <c r="BM113" s="199">
        <f t="shared" si="232"/>
        <v>0</v>
      </c>
      <c r="BN113" s="199">
        <f t="shared" si="275"/>
        <v>0</v>
      </c>
      <c r="BO113" s="198">
        <f t="shared" si="233"/>
        <v>0</v>
      </c>
      <c r="BP113" s="199">
        <f t="shared" si="234"/>
        <v>0</v>
      </c>
      <c r="BQ113" s="199">
        <f t="shared" si="276"/>
        <v>0</v>
      </c>
      <c r="BR113" s="198">
        <f t="shared" si="235"/>
        <v>0</v>
      </c>
      <c r="BS113" s="199">
        <f t="shared" si="236"/>
        <v>0</v>
      </c>
      <c r="BT113" s="199">
        <f t="shared" si="277"/>
        <v>0</v>
      </c>
      <c r="BU113" s="198">
        <f t="shared" si="237"/>
        <v>0</v>
      </c>
      <c r="BV113" s="199">
        <f t="shared" si="238"/>
        <v>0</v>
      </c>
      <c r="BW113" s="199">
        <f t="shared" si="278"/>
        <v>0</v>
      </c>
      <c r="BX113" s="198">
        <f t="shared" si="239"/>
        <v>0</v>
      </c>
      <c r="BY113" s="199">
        <f t="shared" si="240"/>
        <v>0</v>
      </c>
      <c r="BZ113" s="199">
        <f t="shared" si="279"/>
        <v>0</v>
      </c>
      <c r="CA113" s="198">
        <f t="shared" si="241"/>
        <v>0</v>
      </c>
      <c r="CB113" s="199">
        <f t="shared" si="242"/>
        <v>0</v>
      </c>
      <c r="CC113" s="199">
        <f t="shared" si="280"/>
        <v>0</v>
      </c>
      <c r="CD113" s="198">
        <f t="shared" si="243"/>
        <v>0</v>
      </c>
      <c r="CE113" s="199">
        <f t="shared" si="244"/>
        <v>0</v>
      </c>
      <c r="CF113" s="199">
        <f t="shared" si="281"/>
        <v>0</v>
      </c>
      <c r="CG113" s="198">
        <f t="shared" si="245"/>
        <v>0</v>
      </c>
      <c r="CH113" s="199">
        <f t="shared" si="246"/>
        <v>0</v>
      </c>
      <c r="CI113" s="199">
        <f t="shared" si="282"/>
        <v>0</v>
      </c>
      <c r="CJ113" s="198">
        <f t="shared" si="247"/>
        <v>0</v>
      </c>
      <c r="CK113" s="199">
        <f t="shared" si="248"/>
        <v>0</v>
      </c>
      <c r="CL113" s="199">
        <f t="shared" si="283"/>
        <v>0</v>
      </c>
      <c r="CM113" s="198">
        <f t="shared" si="249"/>
        <v>0</v>
      </c>
      <c r="CN113" s="199">
        <f t="shared" si="250"/>
        <v>0</v>
      </c>
      <c r="CO113" s="199">
        <f t="shared" si="284"/>
        <v>0</v>
      </c>
      <c r="CP113" s="198">
        <f t="shared" si="251"/>
        <v>0</v>
      </c>
      <c r="CQ113" s="199">
        <f t="shared" si="252"/>
        <v>0</v>
      </c>
      <c r="CR113" s="199">
        <f t="shared" si="285"/>
        <v>0</v>
      </c>
      <c r="CS113" s="198">
        <f t="shared" si="253"/>
        <v>0</v>
      </c>
      <c r="CT113" s="199">
        <f t="shared" si="254"/>
        <v>0</v>
      </c>
      <c r="CU113" s="199">
        <f t="shared" si="286"/>
        <v>0</v>
      </c>
      <c r="CV113" s="97"/>
      <c r="CW113" s="97"/>
      <c r="CX113" s="136">
        <f t="shared" si="160"/>
        <v>0</v>
      </c>
      <c r="CY113" s="134">
        <v>96</v>
      </c>
      <c r="CZ113" s="134"/>
      <c r="DA113" s="136">
        <f t="shared" si="161"/>
        <v>0</v>
      </c>
      <c r="DB113" s="134">
        <v>96</v>
      </c>
      <c r="DC113" s="134"/>
      <c r="DD113" s="136">
        <f t="shared" si="162"/>
        <v>0</v>
      </c>
      <c r="DE113" s="134">
        <v>96</v>
      </c>
      <c r="DF113" s="134"/>
      <c r="DG113" s="136">
        <f t="shared" si="163"/>
        <v>0</v>
      </c>
      <c r="DH113" s="134">
        <v>96</v>
      </c>
      <c r="DI113" s="134"/>
      <c r="DJ113" s="136">
        <f t="shared" si="164"/>
        <v>0</v>
      </c>
      <c r="DK113" s="134">
        <v>96</v>
      </c>
      <c r="DL113" s="134"/>
      <c r="DM113" s="136">
        <f t="shared" si="165"/>
        <v>0</v>
      </c>
      <c r="DN113" s="134">
        <v>96</v>
      </c>
      <c r="DO113" s="134"/>
      <c r="DP113" s="136">
        <f t="shared" si="166"/>
        <v>0</v>
      </c>
      <c r="DQ113" s="134">
        <v>96</v>
      </c>
      <c r="DR113" s="134"/>
      <c r="DS113" s="136">
        <f t="shared" si="167"/>
        <v>0</v>
      </c>
      <c r="DT113" s="134">
        <v>96</v>
      </c>
      <c r="DU113" s="134"/>
      <c r="DV113" s="136">
        <f t="shared" si="168"/>
        <v>0</v>
      </c>
      <c r="DW113" s="134">
        <v>96</v>
      </c>
      <c r="DX113" s="134"/>
      <c r="DY113" s="136">
        <f t="shared" si="169"/>
        <v>0</v>
      </c>
      <c r="DZ113" s="134">
        <v>96</v>
      </c>
      <c r="EA113" s="134"/>
      <c r="EB113" s="136">
        <f t="shared" si="170"/>
        <v>0</v>
      </c>
      <c r="EC113" s="134">
        <v>96</v>
      </c>
      <c r="ED113" s="134"/>
      <c r="EE113" s="136">
        <f t="shared" si="171"/>
        <v>0</v>
      </c>
      <c r="EF113" s="134">
        <v>96</v>
      </c>
      <c r="EG113" s="134"/>
      <c r="EH113" s="136">
        <f t="shared" si="172"/>
        <v>0</v>
      </c>
      <c r="EI113" s="134">
        <v>96</v>
      </c>
      <c r="EJ113" s="134"/>
      <c r="EK113" s="136">
        <f t="shared" si="173"/>
        <v>0</v>
      </c>
      <c r="EL113" s="134">
        <v>96</v>
      </c>
      <c r="EM113" s="134"/>
      <c r="EN113" s="136">
        <f t="shared" si="174"/>
        <v>0</v>
      </c>
      <c r="EO113" s="134">
        <v>96</v>
      </c>
      <c r="EP113" s="134"/>
      <c r="EQ113" s="136">
        <f t="shared" si="175"/>
        <v>0</v>
      </c>
      <c r="ER113" s="134">
        <v>96</v>
      </c>
      <c r="ES113" s="134"/>
      <c r="ET113" s="136">
        <f t="shared" si="176"/>
        <v>0</v>
      </c>
      <c r="EU113" s="134">
        <v>96</v>
      </c>
      <c r="EV113" s="134"/>
      <c r="EW113" s="136">
        <f t="shared" si="177"/>
        <v>0</v>
      </c>
      <c r="EX113" s="134">
        <v>96</v>
      </c>
      <c r="EY113" s="134"/>
      <c r="EZ113" s="136">
        <f t="shared" si="178"/>
        <v>0</v>
      </c>
      <c r="FA113" s="134">
        <v>96</v>
      </c>
      <c r="FB113" s="134"/>
      <c r="FC113" s="136">
        <f t="shared" si="179"/>
        <v>0</v>
      </c>
      <c r="FD113" s="134">
        <v>96</v>
      </c>
      <c r="FE113" s="134"/>
      <c r="FF113" s="136">
        <f t="shared" si="180"/>
        <v>0</v>
      </c>
      <c r="FG113" s="134">
        <v>96</v>
      </c>
      <c r="FH113" s="134"/>
      <c r="FI113" s="136">
        <f t="shared" si="181"/>
        <v>0</v>
      </c>
      <c r="FJ113" s="134">
        <v>96</v>
      </c>
      <c r="FK113" s="134"/>
      <c r="FL113" s="136">
        <f t="shared" si="182"/>
        <v>0</v>
      </c>
      <c r="FM113" s="134">
        <v>96</v>
      </c>
      <c r="FN113" s="134"/>
      <c r="FO113" s="136">
        <f t="shared" si="183"/>
        <v>0</v>
      </c>
      <c r="FP113" s="134">
        <v>96</v>
      </c>
      <c r="FQ113" s="134"/>
      <c r="FR113" s="136">
        <f t="shared" si="184"/>
        <v>0</v>
      </c>
      <c r="FS113" s="134">
        <v>96</v>
      </c>
      <c r="FT113" s="134"/>
      <c r="FU113" s="136">
        <f t="shared" si="185"/>
        <v>0</v>
      </c>
      <c r="FV113" s="134">
        <v>96</v>
      </c>
      <c r="FW113" s="134"/>
      <c r="FX113" s="136">
        <f t="shared" si="186"/>
        <v>0</v>
      </c>
      <c r="FY113" s="134">
        <v>96</v>
      </c>
      <c r="FZ113" s="134"/>
      <c r="GA113" s="136">
        <f t="shared" si="187"/>
        <v>0</v>
      </c>
      <c r="GB113" s="134">
        <v>96</v>
      </c>
      <c r="GC113" s="134"/>
      <c r="GD113" s="136">
        <f t="shared" si="188"/>
        <v>0</v>
      </c>
      <c r="GE113" s="134">
        <v>96</v>
      </c>
      <c r="GF113" s="134"/>
      <c r="GG113" s="136">
        <f t="shared" si="189"/>
        <v>0</v>
      </c>
      <c r="GH113" s="134">
        <v>96</v>
      </c>
      <c r="GI113" s="134"/>
      <c r="GJ113" s="136">
        <f t="shared" si="190"/>
        <v>0</v>
      </c>
      <c r="GK113" s="134">
        <v>96</v>
      </c>
      <c r="GL113" s="134"/>
      <c r="GM113" s="136">
        <f t="shared" si="191"/>
        <v>0</v>
      </c>
      <c r="GN113" s="134">
        <v>96</v>
      </c>
      <c r="GO113" s="134"/>
      <c r="GP113" s="134"/>
      <c r="GQ113" s="134"/>
      <c r="GR113" s="134"/>
      <c r="GS113" s="134"/>
      <c r="GT113" s="134"/>
      <c r="GU113" s="134"/>
      <c r="GV113" s="134"/>
      <c r="GW113" s="134"/>
      <c r="GX113" s="134"/>
      <c r="GY113" s="134"/>
    </row>
    <row r="114" spans="1:207" x14ac:dyDescent="0.25">
      <c r="A114" s="99">
        <f t="shared" si="192"/>
        <v>0</v>
      </c>
      <c r="B114" s="99">
        <f t="shared" si="193"/>
        <v>0</v>
      </c>
      <c r="C114" s="53">
        <v>97</v>
      </c>
      <c r="D114" s="54">
        <f t="shared" si="195"/>
        <v>0</v>
      </c>
      <c r="E114" s="3">
        <f t="shared" si="287"/>
        <v>0</v>
      </c>
      <c r="F114" s="3"/>
      <c r="G114" s="55">
        <f t="shared" si="196"/>
        <v>0</v>
      </c>
      <c r="H114" s="56">
        <f t="shared" si="194"/>
        <v>0</v>
      </c>
      <c r="I114" s="3">
        <f t="shared" si="255"/>
        <v>40</v>
      </c>
      <c r="J114" s="3">
        <f t="shared" si="197"/>
        <v>0</v>
      </c>
      <c r="K114" s="3">
        <f t="shared" si="198"/>
        <v>0</v>
      </c>
      <c r="L114" s="3">
        <f t="shared" si="256"/>
        <v>25</v>
      </c>
      <c r="M114" s="55">
        <f t="shared" si="199"/>
        <v>0</v>
      </c>
      <c r="N114" s="56">
        <f t="shared" si="200"/>
        <v>0</v>
      </c>
      <c r="O114" s="3">
        <f t="shared" si="257"/>
        <v>0</v>
      </c>
      <c r="P114" s="3">
        <f t="shared" si="201"/>
        <v>0</v>
      </c>
      <c r="Q114" s="3">
        <f t="shared" si="202"/>
        <v>0</v>
      </c>
      <c r="R114" s="3">
        <f t="shared" si="258"/>
        <v>0</v>
      </c>
      <c r="S114" s="55">
        <f t="shared" si="203"/>
        <v>0</v>
      </c>
      <c r="T114" s="56">
        <f t="shared" si="259"/>
        <v>0</v>
      </c>
      <c r="U114" s="3">
        <f t="shared" si="260"/>
        <v>0</v>
      </c>
      <c r="V114" s="3">
        <f t="shared" si="204"/>
        <v>0</v>
      </c>
      <c r="W114" s="3">
        <f t="shared" si="205"/>
        <v>0</v>
      </c>
      <c r="X114" s="3">
        <f t="shared" si="261"/>
        <v>0</v>
      </c>
      <c r="Y114" s="55">
        <f t="shared" si="206"/>
        <v>0</v>
      </c>
      <c r="Z114" s="56">
        <f t="shared" si="207"/>
        <v>0</v>
      </c>
      <c r="AA114" s="3">
        <f t="shared" si="262"/>
        <v>0</v>
      </c>
      <c r="AC114" s="82">
        <f t="shared" si="208"/>
        <v>0</v>
      </c>
      <c r="AD114" s="82">
        <f t="shared" si="263"/>
        <v>0</v>
      </c>
      <c r="AE114" s="196">
        <f t="shared" si="209"/>
        <v>0</v>
      </c>
      <c r="AF114" s="188">
        <f t="shared" si="210"/>
        <v>0</v>
      </c>
      <c r="AG114" s="82">
        <f t="shared" si="264"/>
        <v>0</v>
      </c>
      <c r="AH114" s="82">
        <f t="shared" si="211"/>
        <v>0</v>
      </c>
      <c r="AI114" s="82">
        <f t="shared" si="212"/>
        <v>0</v>
      </c>
      <c r="AJ114" s="82">
        <f t="shared" si="265"/>
        <v>0</v>
      </c>
      <c r="AK114" s="196">
        <f t="shared" si="213"/>
        <v>0</v>
      </c>
      <c r="AL114" s="188">
        <f t="shared" si="214"/>
        <v>0</v>
      </c>
      <c r="AM114" s="82">
        <f t="shared" si="266"/>
        <v>0</v>
      </c>
      <c r="AN114" s="82">
        <f t="shared" si="215"/>
        <v>0</v>
      </c>
      <c r="AO114" s="82">
        <f t="shared" si="216"/>
        <v>0</v>
      </c>
      <c r="AP114" s="82">
        <f t="shared" si="267"/>
        <v>0</v>
      </c>
      <c r="AQ114" s="196">
        <f t="shared" si="217"/>
        <v>0</v>
      </c>
      <c r="AR114" s="188">
        <f t="shared" si="218"/>
        <v>0</v>
      </c>
      <c r="AS114" s="82">
        <f t="shared" si="268"/>
        <v>0</v>
      </c>
      <c r="AT114" s="82">
        <f t="shared" si="219"/>
        <v>0</v>
      </c>
      <c r="AU114" s="82">
        <f t="shared" si="220"/>
        <v>0</v>
      </c>
      <c r="AV114" s="82">
        <f t="shared" si="269"/>
        <v>0</v>
      </c>
      <c r="AW114" s="196">
        <f t="shared" si="221"/>
        <v>0</v>
      </c>
      <c r="AX114" s="188">
        <f t="shared" si="222"/>
        <v>0</v>
      </c>
      <c r="AY114" s="82">
        <f t="shared" si="270"/>
        <v>0</v>
      </c>
      <c r="AZ114" s="196">
        <f t="shared" si="223"/>
        <v>0</v>
      </c>
      <c r="BA114" s="188">
        <f t="shared" si="224"/>
        <v>0</v>
      </c>
      <c r="BB114" s="188">
        <f t="shared" si="271"/>
        <v>0</v>
      </c>
      <c r="BC114" s="196">
        <f t="shared" si="225"/>
        <v>0</v>
      </c>
      <c r="BD114" s="188">
        <f t="shared" si="226"/>
        <v>0</v>
      </c>
      <c r="BE114" s="188">
        <f t="shared" si="272"/>
        <v>0</v>
      </c>
      <c r="BF114" s="196">
        <f t="shared" si="227"/>
        <v>0</v>
      </c>
      <c r="BG114" s="188">
        <f t="shared" si="228"/>
        <v>0</v>
      </c>
      <c r="BH114" s="188">
        <f t="shared" si="273"/>
        <v>0</v>
      </c>
      <c r="BI114" s="196">
        <f t="shared" si="229"/>
        <v>0</v>
      </c>
      <c r="BJ114" s="188">
        <f t="shared" si="230"/>
        <v>0</v>
      </c>
      <c r="BK114" s="188">
        <f t="shared" si="274"/>
        <v>0</v>
      </c>
      <c r="BL114" s="196">
        <f t="shared" si="231"/>
        <v>0</v>
      </c>
      <c r="BM114" s="188">
        <f t="shared" si="232"/>
        <v>0</v>
      </c>
      <c r="BN114" s="188">
        <f t="shared" si="275"/>
        <v>0</v>
      </c>
      <c r="BO114" s="196">
        <f t="shared" si="233"/>
        <v>0</v>
      </c>
      <c r="BP114" s="188">
        <f t="shared" si="234"/>
        <v>0</v>
      </c>
      <c r="BQ114" s="188">
        <f t="shared" si="276"/>
        <v>0</v>
      </c>
      <c r="BR114" s="196">
        <f t="shared" si="235"/>
        <v>0</v>
      </c>
      <c r="BS114" s="188">
        <f t="shared" si="236"/>
        <v>0</v>
      </c>
      <c r="BT114" s="188">
        <f t="shared" si="277"/>
        <v>0</v>
      </c>
      <c r="BU114" s="196">
        <f t="shared" si="237"/>
        <v>0</v>
      </c>
      <c r="BV114" s="188">
        <f t="shared" si="238"/>
        <v>0</v>
      </c>
      <c r="BW114" s="188">
        <f t="shared" si="278"/>
        <v>0</v>
      </c>
      <c r="BX114" s="196">
        <f t="shared" si="239"/>
        <v>0</v>
      </c>
      <c r="BY114" s="188">
        <f t="shared" si="240"/>
        <v>0</v>
      </c>
      <c r="BZ114" s="188">
        <f t="shared" si="279"/>
        <v>0</v>
      </c>
      <c r="CA114" s="196">
        <f t="shared" si="241"/>
        <v>0</v>
      </c>
      <c r="CB114" s="188">
        <f t="shared" si="242"/>
        <v>0</v>
      </c>
      <c r="CC114" s="188">
        <f t="shared" si="280"/>
        <v>0</v>
      </c>
      <c r="CD114" s="196">
        <f t="shared" si="243"/>
        <v>0</v>
      </c>
      <c r="CE114" s="188">
        <f t="shared" si="244"/>
        <v>0</v>
      </c>
      <c r="CF114" s="188">
        <f t="shared" si="281"/>
        <v>0</v>
      </c>
      <c r="CG114" s="196">
        <f t="shared" si="245"/>
        <v>0</v>
      </c>
      <c r="CH114" s="188">
        <f t="shared" si="246"/>
        <v>0</v>
      </c>
      <c r="CI114" s="188">
        <f t="shared" si="282"/>
        <v>0</v>
      </c>
      <c r="CJ114" s="196">
        <f t="shared" si="247"/>
        <v>0</v>
      </c>
      <c r="CK114" s="188">
        <f t="shared" si="248"/>
        <v>0</v>
      </c>
      <c r="CL114" s="188">
        <f t="shared" si="283"/>
        <v>0</v>
      </c>
      <c r="CM114" s="196">
        <f t="shared" si="249"/>
        <v>0</v>
      </c>
      <c r="CN114" s="188">
        <f t="shared" si="250"/>
        <v>0</v>
      </c>
      <c r="CO114" s="188">
        <f t="shared" si="284"/>
        <v>0</v>
      </c>
      <c r="CP114" s="196">
        <f t="shared" si="251"/>
        <v>0</v>
      </c>
      <c r="CQ114" s="188">
        <f t="shared" si="252"/>
        <v>0</v>
      </c>
      <c r="CR114" s="188">
        <f t="shared" si="285"/>
        <v>0</v>
      </c>
      <c r="CS114" s="196">
        <f t="shared" si="253"/>
        <v>0</v>
      </c>
      <c r="CT114" s="188">
        <f t="shared" si="254"/>
        <v>0</v>
      </c>
      <c r="CU114" s="188">
        <f t="shared" si="286"/>
        <v>0</v>
      </c>
      <c r="CW114" s="80"/>
      <c r="CX114" s="136">
        <f t="shared" ref="CX114:CX137" si="288">E114</f>
        <v>0</v>
      </c>
      <c r="CY114" s="134">
        <v>97</v>
      </c>
      <c r="DA114" s="136">
        <f t="shared" ref="DA114:DA137" si="289">H114</f>
        <v>0</v>
      </c>
      <c r="DB114" s="134">
        <v>97</v>
      </c>
      <c r="DD114" s="136">
        <f t="shared" ref="DD114:DD137" si="290">K114</f>
        <v>0</v>
      </c>
      <c r="DE114" s="134">
        <v>97</v>
      </c>
      <c r="DG114" s="136">
        <f t="shared" ref="DG114:DG137" si="291">N114</f>
        <v>0</v>
      </c>
      <c r="DH114" s="134">
        <v>97</v>
      </c>
      <c r="DJ114" s="136">
        <f t="shared" ref="DJ114:DJ137" si="292">Q114</f>
        <v>0</v>
      </c>
      <c r="DK114" s="134">
        <v>97</v>
      </c>
      <c r="DM114" s="136">
        <f t="shared" ref="DM114:DM137" si="293">T114</f>
        <v>0</v>
      </c>
      <c r="DN114" s="134">
        <v>97</v>
      </c>
      <c r="DP114" s="136">
        <f t="shared" ref="DP114:DP137" si="294">W114</f>
        <v>0</v>
      </c>
      <c r="DQ114" s="134">
        <v>97</v>
      </c>
      <c r="DS114" s="136">
        <f t="shared" ref="DS114:DS137" si="295">Z114</f>
        <v>0</v>
      </c>
      <c r="DT114" s="134">
        <v>97</v>
      </c>
      <c r="DV114" s="136">
        <f t="shared" ref="DV114:DV137" si="296">AC114</f>
        <v>0</v>
      </c>
      <c r="DW114" s="134">
        <v>97</v>
      </c>
      <c r="DY114" s="136">
        <f t="shared" ref="DY114:DY137" si="297">AF114</f>
        <v>0</v>
      </c>
      <c r="DZ114" s="134">
        <v>97</v>
      </c>
      <c r="EB114" s="136">
        <f t="shared" ref="EB114:EB137" si="298">AI114</f>
        <v>0</v>
      </c>
      <c r="EC114" s="134">
        <v>97</v>
      </c>
      <c r="EE114" s="136">
        <f t="shared" ref="EE114:EE137" si="299">AL114</f>
        <v>0</v>
      </c>
      <c r="EF114" s="134">
        <v>97</v>
      </c>
      <c r="EH114" s="136">
        <f t="shared" ref="EH114:EH137" si="300">AO114</f>
        <v>0</v>
      </c>
      <c r="EI114" s="134">
        <v>97</v>
      </c>
      <c r="EK114" s="136">
        <f t="shared" ref="EK114:EK137" si="301">AR114</f>
        <v>0</v>
      </c>
      <c r="EL114" s="134">
        <v>97</v>
      </c>
      <c r="EN114" s="136">
        <f t="shared" ref="EN114:EN137" si="302">AU114</f>
        <v>0</v>
      </c>
      <c r="EO114" s="134">
        <v>97</v>
      </c>
      <c r="EQ114" s="136">
        <f t="shared" ref="EQ114:EQ137" si="303">AX114</f>
        <v>0</v>
      </c>
      <c r="ER114" s="134">
        <v>97</v>
      </c>
      <c r="ET114" s="136">
        <f t="shared" ref="ET114:ET137" si="304">BA114</f>
        <v>0</v>
      </c>
      <c r="EU114" s="134">
        <v>97</v>
      </c>
      <c r="EW114" s="136">
        <f t="shared" ref="EW114:EW137" si="305">BD114</f>
        <v>0</v>
      </c>
      <c r="EX114" s="134">
        <v>97</v>
      </c>
      <c r="EZ114" s="136">
        <f t="shared" ref="EZ114:EZ137" si="306">BG114</f>
        <v>0</v>
      </c>
      <c r="FA114" s="134">
        <v>97</v>
      </c>
      <c r="FC114" s="136">
        <f t="shared" ref="FC114:FC137" si="307">BJ114</f>
        <v>0</v>
      </c>
      <c r="FD114" s="134">
        <v>97</v>
      </c>
      <c r="FF114" s="136">
        <f t="shared" ref="FF114:FF137" si="308">BM114</f>
        <v>0</v>
      </c>
      <c r="FG114" s="134">
        <v>97</v>
      </c>
      <c r="FI114" s="136">
        <f t="shared" ref="FI114:FI137" si="309">BP114</f>
        <v>0</v>
      </c>
      <c r="FJ114" s="134">
        <v>97</v>
      </c>
      <c r="FL114" s="136">
        <f t="shared" ref="FL114:FL137" si="310">BS114</f>
        <v>0</v>
      </c>
      <c r="FM114" s="134">
        <v>97</v>
      </c>
      <c r="FO114" s="136">
        <f t="shared" ref="FO114:FO137" si="311">BV114</f>
        <v>0</v>
      </c>
      <c r="FP114" s="134">
        <v>97</v>
      </c>
      <c r="FR114" s="136">
        <f t="shared" ref="FR114:FR137" si="312">BY114</f>
        <v>0</v>
      </c>
      <c r="FS114" s="134">
        <v>97</v>
      </c>
      <c r="FU114" s="136">
        <f t="shared" ref="FU114:FU137" si="313">CB114</f>
        <v>0</v>
      </c>
      <c r="FV114" s="134">
        <v>97</v>
      </c>
      <c r="FX114" s="136">
        <f t="shared" ref="FX114:FX137" si="314">CE114</f>
        <v>0</v>
      </c>
      <c r="FY114" s="134">
        <v>97</v>
      </c>
      <c r="GA114" s="136">
        <f t="shared" ref="GA114:GA137" si="315">CH114</f>
        <v>0</v>
      </c>
      <c r="GB114" s="134">
        <v>97</v>
      </c>
      <c r="GD114" s="136">
        <f t="shared" ref="GD114:GD137" si="316">CK114</f>
        <v>0</v>
      </c>
      <c r="GE114" s="134">
        <v>97</v>
      </c>
      <c r="GG114" s="136">
        <f t="shared" ref="GG114:GG137" si="317">CN114</f>
        <v>0</v>
      </c>
      <c r="GH114" s="134">
        <v>97</v>
      </c>
      <c r="GJ114" s="136">
        <f t="shared" ref="GJ114:GJ137" si="318">CQ114</f>
        <v>0</v>
      </c>
      <c r="GK114" s="134">
        <v>97</v>
      </c>
      <c r="GM114" s="136">
        <f t="shared" ref="GM114:GM137" si="319">CT114</f>
        <v>0</v>
      </c>
      <c r="GN114" s="134">
        <v>97</v>
      </c>
    </row>
    <row r="115" spans="1:207" x14ac:dyDescent="0.25">
      <c r="A115" s="99">
        <f t="shared" si="192"/>
        <v>0</v>
      </c>
      <c r="B115" s="99">
        <f t="shared" si="193"/>
        <v>0</v>
      </c>
      <c r="C115" s="53">
        <v>98</v>
      </c>
      <c r="D115" s="54">
        <f t="shared" si="195"/>
        <v>0</v>
      </c>
      <c r="E115" s="3">
        <f t="shared" si="287"/>
        <v>0</v>
      </c>
      <c r="F115" s="3"/>
      <c r="G115" s="55">
        <f t="shared" si="196"/>
        <v>0</v>
      </c>
      <c r="H115" s="56">
        <f t="shared" si="194"/>
        <v>0</v>
      </c>
      <c r="I115" s="3">
        <f t="shared" si="255"/>
        <v>40</v>
      </c>
      <c r="J115" s="3">
        <f t="shared" si="197"/>
        <v>0</v>
      </c>
      <c r="K115" s="3">
        <f t="shared" si="198"/>
        <v>0</v>
      </c>
      <c r="L115" s="3">
        <f t="shared" si="256"/>
        <v>25</v>
      </c>
      <c r="M115" s="55">
        <f t="shared" si="199"/>
        <v>0</v>
      </c>
      <c r="N115" s="56">
        <f t="shared" si="200"/>
        <v>0</v>
      </c>
      <c r="O115" s="3">
        <f t="shared" si="257"/>
        <v>0</v>
      </c>
      <c r="P115" s="3">
        <f t="shared" si="201"/>
        <v>0</v>
      </c>
      <c r="Q115" s="3">
        <f t="shared" si="202"/>
        <v>0</v>
      </c>
      <c r="R115" s="3">
        <f t="shared" si="258"/>
        <v>0</v>
      </c>
      <c r="S115" s="55">
        <f t="shared" si="203"/>
        <v>0</v>
      </c>
      <c r="T115" s="56">
        <f t="shared" si="259"/>
        <v>0</v>
      </c>
      <c r="U115" s="3">
        <f t="shared" si="260"/>
        <v>0</v>
      </c>
      <c r="V115" s="3">
        <f t="shared" si="204"/>
        <v>0</v>
      </c>
      <c r="W115" s="3">
        <f t="shared" si="205"/>
        <v>0</v>
      </c>
      <c r="X115" s="3">
        <f t="shared" si="261"/>
        <v>0</v>
      </c>
      <c r="Y115" s="55">
        <f t="shared" si="206"/>
        <v>0</v>
      </c>
      <c r="Z115" s="56">
        <f t="shared" si="207"/>
        <v>0</v>
      </c>
      <c r="AA115" s="3">
        <f t="shared" si="262"/>
        <v>0</v>
      </c>
      <c r="AC115" s="82">
        <f t="shared" si="208"/>
        <v>0</v>
      </c>
      <c r="AD115" s="82">
        <f t="shared" si="263"/>
        <v>0</v>
      </c>
      <c r="AE115" s="196">
        <f t="shared" si="209"/>
        <v>0</v>
      </c>
      <c r="AF115" s="188">
        <f t="shared" si="210"/>
        <v>0</v>
      </c>
      <c r="AG115" s="82">
        <f t="shared" si="264"/>
        <v>0</v>
      </c>
      <c r="AH115" s="82">
        <f t="shared" si="211"/>
        <v>0</v>
      </c>
      <c r="AI115" s="82">
        <f t="shared" si="212"/>
        <v>0</v>
      </c>
      <c r="AJ115" s="82">
        <f t="shared" si="265"/>
        <v>0</v>
      </c>
      <c r="AK115" s="196">
        <f t="shared" si="213"/>
        <v>0</v>
      </c>
      <c r="AL115" s="188">
        <f t="shared" si="214"/>
        <v>0</v>
      </c>
      <c r="AM115" s="82">
        <f t="shared" si="266"/>
        <v>0</v>
      </c>
      <c r="AN115" s="82">
        <f t="shared" si="215"/>
        <v>0</v>
      </c>
      <c r="AO115" s="82">
        <f t="shared" si="216"/>
        <v>0</v>
      </c>
      <c r="AP115" s="82">
        <f t="shared" si="267"/>
        <v>0</v>
      </c>
      <c r="AQ115" s="196">
        <f t="shared" si="217"/>
        <v>0</v>
      </c>
      <c r="AR115" s="188">
        <f t="shared" si="218"/>
        <v>0</v>
      </c>
      <c r="AS115" s="82">
        <f t="shared" si="268"/>
        <v>0</v>
      </c>
      <c r="AT115" s="82">
        <f t="shared" si="219"/>
        <v>0</v>
      </c>
      <c r="AU115" s="82">
        <f t="shared" si="220"/>
        <v>0</v>
      </c>
      <c r="AV115" s="82">
        <f t="shared" si="269"/>
        <v>0</v>
      </c>
      <c r="AW115" s="196">
        <f t="shared" si="221"/>
        <v>0</v>
      </c>
      <c r="AX115" s="188">
        <f t="shared" si="222"/>
        <v>0</v>
      </c>
      <c r="AY115" s="82">
        <f t="shared" si="270"/>
        <v>0</v>
      </c>
      <c r="AZ115" s="196">
        <f t="shared" si="223"/>
        <v>0</v>
      </c>
      <c r="BA115" s="188">
        <f t="shared" si="224"/>
        <v>0</v>
      </c>
      <c r="BB115" s="188">
        <f t="shared" si="271"/>
        <v>0</v>
      </c>
      <c r="BC115" s="196">
        <f t="shared" si="225"/>
        <v>0</v>
      </c>
      <c r="BD115" s="188">
        <f t="shared" si="226"/>
        <v>0</v>
      </c>
      <c r="BE115" s="188">
        <f t="shared" si="272"/>
        <v>0</v>
      </c>
      <c r="BF115" s="196">
        <f t="shared" si="227"/>
        <v>0</v>
      </c>
      <c r="BG115" s="188">
        <f t="shared" si="228"/>
        <v>0</v>
      </c>
      <c r="BH115" s="188">
        <f t="shared" si="273"/>
        <v>0</v>
      </c>
      <c r="BI115" s="196">
        <f t="shared" si="229"/>
        <v>0</v>
      </c>
      <c r="BJ115" s="188">
        <f t="shared" si="230"/>
        <v>0</v>
      </c>
      <c r="BK115" s="188">
        <f t="shared" si="274"/>
        <v>0</v>
      </c>
      <c r="BL115" s="196">
        <f t="shared" si="231"/>
        <v>0</v>
      </c>
      <c r="BM115" s="188">
        <f t="shared" si="232"/>
        <v>0</v>
      </c>
      <c r="BN115" s="188">
        <f t="shared" si="275"/>
        <v>0</v>
      </c>
      <c r="BO115" s="196">
        <f t="shared" si="233"/>
        <v>0</v>
      </c>
      <c r="BP115" s="188">
        <f t="shared" si="234"/>
        <v>0</v>
      </c>
      <c r="BQ115" s="188">
        <f t="shared" si="276"/>
        <v>0</v>
      </c>
      <c r="BR115" s="196">
        <f t="shared" si="235"/>
        <v>0</v>
      </c>
      <c r="BS115" s="188">
        <f t="shared" si="236"/>
        <v>0</v>
      </c>
      <c r="BT115" s="188">
        <f t="shared" si="277"/>
        <v>0</v>
      </c>
      <c r="BU115" s="196">
        <f t="shared" si="237"/>
        <v>0</v>
      </c>
      <c r="BV115" s="188">
        <f t="shared" si="238"/>
        <v>0</v>
      </c>
      <c r="BW115" s="188">
        <f t="shared" si="278"/>
        <v>0</v>
      </c>
      <c r="BX115" s="196">
        <f t="shared" si="239"/>
        <v>0</v>
      </c>
      <c r="BY115" s="188">
        <f t="shared" si="240"/>
        <v>0</v>
      </c>
      <c r="BZ115" s="188">
        <f t="shared" si="279"/>
        <v>0</v>
      </c>
      <c r="CA115" s="196">
        <f t="shared" si="241"/>
        <v>0</v>
      </c>
      <c r="CB115" s="188">
        <f t="shared" si="242"/>
        <v>0</v>
      </c>
      <c r="CC115" s="188">
        <f t="shared" si="280"/>
        <v>0</v>
      </c>
      <c r="CD115" s="196">
        <f t="shared" si="243"/>
        <v>0</v>
      </c>
      <c r="CE115" s="188">
        <f t="shared" si="244"/>
        <v>0</v>
      </c>
      <c r="CF115" s="188">
        <f t="shared" si="281"/>
        <v>0</v>
      </c>
      <c r="CG115" s="196">
        <f t="shared" si="245"/>
        <v>0</v>
      </c>
      <c r="CH115" s="188">
        <f t="shared" si="246"/>
        <v>0</v>
      </c>
      <c r="CI115" s="188">
        <f t="shared" si="282"/>
        <v>0</v>
      </c>
      <c r="CJ115" s="196">
        <f t="shared" si="247"/>
        <v>0</v>
      </c>
      <c r="CK115" s="188">
        <f t="shared" si="248"/>
        <v>0</v>
      </c>
      <c r="CL115" s="188">
        <f t="shared" si="283"/>
        <v>0</v>
      </c>
      <c r="CM115" s="196">
        <f t="shared" si="249"/>
        <v>0</v>
      </c>
      <c r="CN115" s="188">
        <f t="shared" si="250"/>
        <v>0</v>
      </c>
      <c r="CO115" s="188">
        <f t="shared" si="284"/>
        <v>0</v>
      </c>
      <c r="CP115" s="196">
        <f t="shared" si="251"/>
        <v>0</v>
      </c>
      <c r="CQ115" s="188">
        <f t="shared" si="252"/>
        <v>0</v>
      </c>
      <c r="CR115" s="188">
        <f t="shared" si="285"/>
        <v>0</v>
      </c>
      <c r="CS115" s="196">
        <f t="shared" si="253"/>
        <v>0</v>
      </c>
      <c r="CT115" s="188">
        <f t="shared" si="254"/>
        <v>0</v>
      </c>
      <c r="CU115" s="188">
        <f t="shared" si="286"/>
        <v>0</v>
      </c>
      <c r="CW115" s="80"/>
      <c r="CX115" s="136">
        <f t="shared" si="288"/>
        <v>0</v>
      </c>
      <c r="CY115" s="134">
        <v>98</v>
      </c>
      <c r="DA115" s="136">
        <f t="shared" si="289"/>
        <v>0</v>
      </c>
      <c r="DB115" s="134">
        <v>98</v>
      </c>
      <c r="DD115" s="136">
        <f t="shared" si="290"/>
        <v>0</v>
      </c>
      <c r="DE115" s="134">
        <v>98</v>
      </c>
      <c r="DG115" s="136">
        <f t="shared" si="291"/>
        <v>0</v>
      </c>
      <c r="DH115" s="134">
        <v>98</v>
      </c>
      <c r="DJ115" s="136">
        <f t="shared" si="292"/>
        <v>0</v>
      </c>
      <c r="DK115" s="134">
        <v>98</v>
      </c>
      <c r="DM115" s="136">
        <f t="shared" si="293"/>
        <v>0</v>
      </c>
      <c r="DN115" s="134">
        <v>98</v>
      </c>
      <c r="DP115" s="136">
        <f t="shared" si="294"/>
        <v>0</v>
      </c>
      <c r="DQ115" s="134">
        <v>98</v>
      </c>
      <c r="DS115" s="136">
        <f t="shared" si="295"/>
        <v>0</v>
      </c>
      <c r="DT115" s="134">
        <v>98</v>
      </c>
      <c r="DV115" s="136">
        <f t="shared" si="296"/>
        <v>0</v>
      </c>
      <c r="DW115" s="134">
        <v>98</v>
      </c>
      <c r="DY115" s="136">
        <f t="shared" si="297"/>
        <v>0</v>
      </c>
      <c r="DZ115" s="134">
        <v>98</v>
      </c>
      <c r="EB115" s="136">
        <f t="shared" si="298"/>
        <v>0</v>
      </c>
      <c r="EC115" s="134">
        <v>98</v>
      </c>
      <c r="EE115" s="136">
        <f t="shared" si="299"/>
        <v>0</v>
      </c>
      <c r="EF115" s="134">
        <v>98</v>
      </c>
      <c r="EH115" s="136">
        <f t="shared" si="300"/>
        <v>0</v>
      </c>
      <c r="EI115" s="134">
        <v>98</v>
      </c>
      <c r="EK115" s="136">
        <f t="shared" si="301"/>
        <v>0</v>
      </c>
      <c r="EL115" s="134">
        <v>98</v>
      </c>
      <c r="EN115" s="136">
        <f t="shared" si="302"/>
        <v>0</v>
      </c>
      <c r="EO115" s="134">
        <v>98</v>
      </c>
      <c r="EQ115" s="136">
        <f t="shared" si="303"/>
        <v>0</v>
      </c>
      <c r="ER115" s="134">
        <v>98</v>
      </c>
      <c r="ET115" s="136">
        <f t="shared" si="304"/>
        <v>0</v>
      </c>
      <c r="EU115" s="134">
        <v>98</v>
      </c>
      <c r="EW115" s="136">
        <f t="shared" si="305"/>
        <v>0</v>
      </c>
      <c r="EX115" s="134">
        <v>98</v>
      </c>
      <c r="EZ115" s="136">
        <f t="shared" si="306"/>
        <v>0</v>
      </c>
      <c r="FA115" s="134">
        <v>98</v>
      </c>
      <c r="FC115" s="136">
        <f t="shared" si="307"/>
        <v>0</v>
      </c>
      <c r="FD115" s="134">
        <v>98</v>
      </c>
      <c r="FF115" s="136">
        <f t="shared" si="308"/>
        <v>0</v>
      </c>
      <c r="FG115" s="134">
        <v>98</v>
      </c>
      <c r="FI115" s="136">
        <f t="shared" si="309"/>
        <v>0</v>
      </c>
      <c r="FJ115" s="134">
        <v>98</v>
      </c>
      <c r="FL115" s="136">
        <f t="shared" si="310"/>
        <v>0</v>
      </c>
      <c r="FM115" s="134">
        <v>98</v>
      </c>
      <c r="FO115" s="136">
        <f t="shared" si="311"/>
        <v>0</v>
      </c>
      <c r="FP115" s="134">
        <v>98</v>
      </c>
      <c r="FR115" s="136">
        <f t="shared" si="312"/>
        <v>0</v>
      </c>
      <c r="FS115" s="134">
        <v>98</v>
      </c>
      <c r="FU115" s="136">
        <f t="shared" si="313"/>
        <v>0</v>
      </c>
      <c r="FV115" s="134">
        <v>98</v>
      </c>
      <c r="FX115" s="136">
        <f t="shared" si="314"/>
        <v>0</v>
      </c>
      <c r="FY115" s="134">
        <v>98</v>
      </c>
      <c r="GA115" s="136">
        <f t="shared" si="315"/>
        <v>0</v>
      </c>
      <c r="GB115" s="134">
        <v>98</v>
      </c>
      <c r="GD115" s="136">
        <f t="shared" si="316"/>
        <v>0</v>
      </c>
      <c r="GE115" s="134">
        <v>98</v>
      </c>
      <c r="GG115" s="136">
        <f t="shared" si="317"/>
        <v>0</v>
      </c>
      <c r="GH115" s="134">
        <v>98</v>
      </c>
      <c r="GJ115" s="136">
        <f t="shared" si="318"/>
        <v>0</v>
      </c>
      <c r="GK115" s="134">
        <v>98</v>
      </c>
      <c r="GM115" s="136">
        <f t="shared" si="319"/>
        <v>0</v>
      </c>
      <c r="GN115" s="134">
        <v>98</v>
      </c>
    </row>
    <row r="116" spans="1:207" x14ac:dyDescent="0.25">
      <c r="A116" s="99">
        <f t="shared" si="192"/>
        <v>0</v>
      </c>
      <c r="B116" s="99">
        <f t="shared" si="193"/>
        <v>0</v>
      </c>
      <c r="C116" s="53">
        <v>99</v>
      </c>
      <c r="D116" s="54">
        <f t="shared" si="195"/>
        <v>0</v>
      </c>
      <c r="E116" s="3">
        <f t="shared" si="287"/>
        <v>0</v>
      </c>
      <c r="F116" s="3"/>
      <c r="G116" s="55">
        <f t="shared" si="196"/>
        <v>0</v>
      </c>
      <c r="H116" s="56">
        <f t="shared" si="194"/>
        <v>0</v>
      </c>
      <c r="I116" s="3">
        <f t="shared" si="255"/>
        <v>40</v>
      </c>
      <c r="J116" s="3">
        <f t="shared" si="197"/>
        <v>0</v>
      </c>
      <c r="K116" s="3">
        <f t="shared" si="198"/>
        <v>0</v>
      </c>
      <c r="L116" s="3">
        <f t="shared" si="256"/>
        <v>25</v>
      </c>
      <c r="M116" s="55">
        <f t="shared" si="199"/>
        <v>0</v>
      </c>
      <c r="N116" s="56">
        <f t="shared" si="200"/>
        <v>0</v>
      </c>
      <c r="O116" s="3">
        <f t="shared" si="257"/>
        <v>0</v>
      </c>
      <c r="P116" s="3">
        <f t="shared" si="201"/>
        <v>0</v>
      </c>
      <c r="Q116" s="3">
        <f t="shared" si="202"/>
        <v>0</v>
      </c>
      <c r="R116" s="3">
        <f t="shared" si="258"/>
        <v>0</v>
      </c>
      <c r="S116" s="55">
        <f t="shared" si="203"/>
        <v>0</v>
      </c>
      <c r="T116" s="56">
        <f t="shared" si="259"/>
        <v>0</v>
      </c>
      <c r="U116" s="3">
        <f t="shared" si="260"/>
        <v>0</v>
      </c>
      <c r="V116" s="3">
        <f t="shared" si="204"/>
        <v>0</v>
      </c>
      <c r="W116" s="3">
        <f t="shared" si="205"/>
        <v>0</v>
      </c>
      <c r="X116" s="3">
        <f t="shared" si="261"/>
        <v>0</v>
      </c>
      <c r="Y116" s="55">
        <f t="shared" si="206"/>
        <v>0</v>
      </c>
      <c r="Z116" s="56">
        <f t="shared" si="207"/>
        <v>0</v>
      </c>
      <c r="AA116" s="3">
        <f t="shared" si="262"/>
        <v>0</v>
      </c>
      <c r="AC116" s="82">
        <f t="shared" si="208"/>
        <v>0</v>
      </c>
      <c r="AD116" s="82">
        <f t="shared" si="263"/>
        <v>0</v>
      </c>
      <c r="AE116" s="196">
        <f t="shared" si="209"/>
        <v>0</v>
      </c>
      <c r="AF116" s="188">
        <f t="shared" si="210"/>
        <v>0</v>
      </c>
      <c r="AG116" s="82">
        <f t="shared" si="264"/>
        <v>0</v>
      </c>
      <c r="AH116" s="82">
        <f t="shared" si="211"/>
        <v>0</v>
      </c>
      <c r="AI116" s="82">
        <f t="shared" si="212"/>
        <v>0</v>
      </c>
      <c r="AJ116" s="82">
        <f t="shared" si="265"/>
        <v>0</v>
      </c>
      <c r="AK116" s="196">
        <f t="shared" si="213"/>
        <v>0</v>
      </c>
      <c r="AL116" s="188">
        <f t="shared" si="214"/>
        <v>0</v>
      </c>
      <c r="AM116" s="82">
        <f t="shared" si="266"/>
        <v>0</v>
      </c>
      <c r="AN116" s="82">
        <f t="shared" si="215"/>
        <v>0</v>
      </c>
      <c r="AO116" s="82">
        <f t="shared" si="216"/>
        <v>0</v>
      </c>
      <c r="AP116" s="82">
        <f t="shared" si="267"/>
        <v>0</v>
      </c>
      <c r="AQ116" s="196">
        <f t="shared" si="217"/>
        <v>0</v>
      </c>
      <c r="AR116" s="188">
        <f t="shared" si="218"/>
        <v>0</v>
      </c>
      <c r="AS116" s="82">
        <f t="shared" si="268"/>
        <v>0</v>
      </c>
      <c r="AT116" s="82">
        <f t="shared" si="219"/>
        <v>0</v>
      </c>
      <c r="AU116" s="82">
        <f t="shared" si="220"/>
        <v>0</v>
      </c>
      <c r="AV116" s="82">
        <f t="shared" si="269"/>
        <v>0</v>
      </c>
      <c r="AW116" s="196">
        <f t="shared" si="221"/>
        <v>0</v>
      </c>
      <c r="AX116" s="188">
        <f t="shared" si="222"/>
        <v>0</v>
      </c>
      <c r="AY116" s="82">
        <f t="shared" si="270"/>
        <v>0</v>
      </c>
      <c r="AZ116" s="196">
        <f t="shared" si="223"/>
        <v>0</v>
      </c>
      <c r="BA116" s="188">
        <f t="shared" si="224"/>
        <v>0</v>
      </c>
      <c r="BB116" s="188">
        <f t="shared" si="271"/>
        <v>0</v>
      </c>
      <c r="BC116" s="196">
        <f t="shared" si="225"/>
        <v>0</v>
      </c>
      <c r="BD116" s="188">
        <f t="shared" si="226"/>
        <v>0</v>
      </c>
      <c r="BE116" s="188">
        <f t="shared" si="272"/>
        <v>0</v>
      </c>
      <c r="BF116" s="196">
        <f t="shared" si="227"/>
        <v>0</v>
      </c>
      <c r="BG116" s="188">
        <f t="shared" si="228"/>
        <v>0</v>
      </c>
      <c r="BH116" s="188">
        <f t="shared" si="273"/>
        <v>0</v>
      </c>
      <c r="BI116" s="196">
        <f t="shared" si="229"/>
        <v>0</v>
      </c>
      <c r="BJ116" s="188">
        <f t="shared" si="230"/>
        <v>0</v>
      </c>
      <c r="BK116" s="188">
        <f t="shared" si="274"/>
        <v>0</v>
      </c>
      <c r="BL116" s="196">
        <f t="shared" si="231"/>
        <v>0</v>
      </c>
      <c r="BM116" s="188">
        <f t="shared" si="232"/>
        <v>0</v>
      </c>
      <c r="BN116" s="188">
        <f t="shared" si="275"/>
        <v>0</v>
      </c>
      <c r="BO116" s="196">
        <f t="shared" si="233"/>
        <v>0</v>
      </c>
      <c r="BP116" s="188">
        <f t="shared" si="234"/>
        <v>0</v>
      </c>
      <c r="BQ116" s="188">
        <f t="shared" si="276"/>
        <v>0</v>
      </c>
      <c r="BR116" s="196">
        <f t="shared" si="235"/>
        <v>0</v>
      </c>
      <c r="BS116" s="188">
        <f t="shared" si="236"/>
        <v>0</v>
      </c>
      <c r="BT116" s="188">
        <f t="shared" si="277"/>
        <v>0</v>
      </c>
      <c r="BU116" s="196">
        <f t="shared" si="237"/>
        <v>0</v>
      </c>
      <c r="BV116" s="188">
        <f t="shared" si="238"/>
        <v>0</v>
      </c>
      <c r="BW116" s="188">
        <f t="shared" si="278"/>
        <v>0</v>
      </c>
      <c r="BX116" s="196">
        <f t="shared" si="239"/>
        <v>0</v>
      </c>
      <c r="BY116" s="188">
        <f t="shared" si="240"/>
        <v>0</v>
      </c>
      <c r="BZ116" s="188">
        <f t="shared" si="279"/>
        <v>0</v>
      </c>
      <c r="CA116" s="196">
        <f t="shared" si="241"/>
        <v>0</v>
      </c>
      <c r="CB116" s="188">
        <f t="shared" si="242"/>
        <v>0</v>
      </c>
      <c r="CC116" s="188">
        <f t="shared" si="280"/>
        <v>0</v>
      </c>
      <c r="CD116" s="196">
        <f t="shared" si="243"/>
        <v>0</v>
      </c>
      <c r="CE116" s="188">
        <f t="shared" si="244"/>
        <v>0</v>
      </c>
      <c r="CF116" s="188">
        <f t="shared" si="281"/>
        <v>0</v>
      </c>
      <c r="CG116" s="196">
        <f t="shared" si="245"/>
        <v>0</v>
      </c>
      <c r="CH116" s="188">
        <f t="shared" si="246"/>
        <v>0</v>
      </c>
      <c r="CI116" s="188">
        <f t="shared" si="282"/>
        <v>0</v>
      </c>
      <c r="CJ116" s="196">
        <f t="shared" si="247"/>
        <v>0</v>
      </c>
      <c r="CK116" s="188">
        <f t="shared" si="248"/>
        <v>0</v>
      </c>
      <c r="CL116" s="188">
        <f t="shared" si="283"/>
        <v>0</v>
      </c>
      <c r="CM116" s="196">
        <f t="shared" si="249"/>
        <v>0</v>
      </c>
      <c r="CN116" s="188">
        <f t="shared" si="250"/>
        <v>0</v>
      </c>
      <c r="CO116" s="188">
        <f t="shared" si="284"/>
        <v>0</v>
      </c>
      <c r="CP116" s="196">
        <f t="shared" si="251"/>
        <v>0</v>
      </c>
      <c r="CQ116" s="188">
        <f t="shared" si="252"/>
        <v>0</v>
      </c>
      <c r="CR116" s="188">
        <f t="shared" si="285"/>
        <v>0</v>
      </c>
      <c r="CS116" s="196">
        <f t="shared" si="253"/>
        <v>0</v>
      </c>
      <c r="CT116" s="188">
        <f t="shared" si="254"/>
        <v>0</v>
      </c>
      <c r="CU116" s="188">
        <f t="shared" si="286"/>
        <v>0</v>
      </c>
      <c r="CW116" s="80"/>
      <c r="CX116" s="136">
        <f t="shared" si="288"/>
        <v>0</v>
      </c>
      <c r="CY116" s="134">
        <v>99</v>
      </c>
      <c r="DA116" s="136">
        <f t="shared" si="289"/>
        <v>0</v>
      </c>
      <c r="DB116" s="134">
        <v>99</v>
      </c>
      <c r="DD116" s="136">
        <f t="shared" si="290"/>
        <v>0</v>
      </c>
      <c r="DE116" s="134">
        <v>99</v>
      </c>
      <c r="DG116" s="136">
        <f t="shared" si="291"/>
        <v>0</v>
      </c>
      <c r="DH116" s="134">
        <v>99</v>
      </c>
      <c r="DJ116" s="136">
        <f t="shared" si="292"/>
        <v>0</v>
      </c>
      <c r="DK116" s="134">
        <v>99</v>
      </c>
      <c r="DM116" s="136">
        <f t="shared" si="293"/>
        <v>0</v>
      </c>
      <c r="DN116" s="134">
        <v>99</v>
      </c>
      <c r="DP116" s="136">
        <f t="shared" si="294"/>
        <v>0</v>
      </c>
      <c r="DQ116" s="134">
        <v>99</v>
      </c>
      <c r="DS116" s="136">
        <f t="shared" si="295"/>
        <v>0</v>
      </c>
      <c r="DT116" s="134">
        <v>99</v>
      </c>
      <c r="DV116" s="136">
        <f t="shared" si="296"/>
        <v>0</v>
      </c>
      <c r="DW116" s="134">
        <v>99</v>
      </c>
      <c r="DY116" s="136">
        <f t="shared" si="297"/>
        <v>0</v>
      </c>
      <c r="DZ116" s="134">
        <v>99</v>
      </c>
      <c r="EB116" s="136">
        <f t="shared" si="298"/>
        <v>0</v>
      </c>
      <c r="EC116" s="134">
        <v>99</v>
      </c>
      <c r="EE116" s="136">
        <f t="shared" si="299"/>
        <v>0</v>
      </c>
      <c r="EF116" s="134">
        <v>99</v>
      </c>
      <c r="EH116" s="136">
        <f t="shared" si="300"/>
        <v>0</v>
      </c>
      <c r="EI116" s="134">
        <v>99</v>
      </c>
      <c r="EK116" s="136">
        <f t="shared" si="301"/>
        <v>0</v>
      </c>
      <c r="EL116" s="134">
        <v>99</v>
      </c>
      <c r="EN116" s="136">
        <f t="shared" si="302"/>
        <v>0</v>
      </c>
      <c r="EO116" s="134">
        <v>99</v>
      </c>
      <c r="EQ116" s="136">
        <f t="shared" si="303"/>
        <v>0</v>
      </c>
      <c r="ER116" s="134">
        <v>99</v>
      </c>
      <c r="ET116" s="136">
        <f t="shared" si="304"/>
        <v>0</v>
      </c>
      <c r="EU116" s="134">
        <v>99</v>
      </c>
      <c r="EW116" s="136">
        <f t="shared" si="305"/>
        <v>0</v>
      </c>
      <c r="EX116" s="134">
        <v>99</v>
      </c>
      <c r="EZ116" s="136">
        <f t="shared" si="306"/>
        <v>0</v>
      </c>
      <c r="FA116" s="134">
        <v>99</v>
      </c>
      <c r="FC116" s="136">
        <f t="shared" si="307"/>
        <v>0</v>
      </c>
      <c r="FD116" s="134">
        <v>99</v>
      </c>
      <c r="FF116" s="136">
        <f t="shared" si="308"/>
        <v>0</v>
      </c>
      <c r="FG116" s="134">
        <v>99</v>
      </c>
      <c r="FI116" s="136">
        <f t="shared" si="309"/>
        <v>0</v>
      </c>
      <c r="FJ116" s="134">
        <v>99</v>
      </c>
      <c r="FL116" s="136">
        <f t="shared" si="310"/>
        <v>0</v>
      </c>
      <c r="FM116" s="134">
        <v>99</v>
      </c>
      <c r="FO116" s="136">
        <f t="shared" si="311"/>
        <v>0</v>
      </c>
      <c r="FP116" s="134">
        <v>99</v>
      </c>
      <c r="FR116" s="136">
        <f t="shared" si="312"/>
        <v>0</v>
      </c>
      <c r="FS116" s="134">
        <v>99</v>
      </c>
      <c r="FU116" s="136">
        <f t="shared" si="313"/>
        <v>0</v>
      </c>
      <c r="FV116" s="134">
        <v>99</v>
      </c>
      <c r="FX116" s="136">
        <f t="shared" si="314"/>
        <v>0</v>
      </c>
      <c r="FY116" s="134">
        <v>99</v>
      </c>
      <c r="GA116" s="136">
        <f t="shared" si="315"/>
        <v>0</v>
      </c>
      <c r="GB116" s="134">
        <v>99</v>
      </c>
      <c r="GD116" s="136">
        <f t="shared" si="316"/>
        <v>0</v>
      </c>
      <c r="GE116" s="134">
        <v>99</v>
      </c>
      <c r="GG116" s="136">
        <f t="shared" si="317"/>
        <v>0</v>
      </c>
      <c r="GH116" s="134">
        <v>99</v>
      </c>
      <c r="GJ116" s="136">
        <f t="shared" si="318"/>
        <v>0</v>
      </c>
      <c r="GK116" s="134">
        <v>99</v>
      </c>
      <c r="GM116" s="136">
        <f t="shared" si="319"/>
        <v>0</v>
      </c>
      <c r="GN116" s="134">
        <v>99</v>
      </c>
    </row>
    <row r="117" spans="1:207" x14ac:dyDescent="0.25">
      <c r="A117" s="99">
        <f t="shared" si="192"/>
        <v>0</v>
      </c>
      <c r="B117" s="99">
        <f t="shared" si="193"/>
        <v>0</v>
      </c>
      <c r="C117" s="53">
        <v>100</v>
      </c>
      <c r="D117" s="54">
        <f t="shared" si="195"/>
        <v>0</v>
      </c>
      <c r="E117" s="3">
        <f t="shared" si="287"/>
        <v>0</v>
      </c>
      <c r="F117" s="3"/>
      <c r="G117" s="55">
        <f t="shared" si="196"/>
        <v>0</v>
      </c>
      <c r="H117" s="56">
        <f t="shared" si="194"/>
        <v>0</v>
      </c>
      <c r="I117" s="3">
        <f t="shared" si="255"/>
        <v>40</v>
      </c>
      <c r="J117" s="3">
        <f t="shared" si="197"/>
        <v>0</v>
      </c>
      <c r="K117" s="3">
        <f t="shared" si="198"/>
        <v>0</v>
      </c>
      <c r="L117" s="3">
        <f t="shared" si="256"/>
        <v>25</v>
      </c>
      <c r="M117" s="55">
        <f t="shared" si="199"/>
        <v>0</v>
      </c>
      <c r="N117" s="56">
        <f t="shared" si="200"/>
        <v>0</v>
      </c>
      <c r="O117" s="3">
        <f t="shared" si="257"/>
        <v>0</v>
      </c>
      <c r="P117" s="3">
        <f t="shared" si="201"/>
        <v>0</v>
      </c>
      <c r="Q117" s="3">
        <f t="shared" si="202"/>
        <v>0</v>
      </c>
      <c r="R117" s="3">
        <f t="shared" si="258"/>
        <v>0</v>
      </c>
      <c r="S117" s="55">
        <f t="shared" si="203"/>
        <v>0</v>
      </c>
      <c r="T117" s="56">
        <f t="shared" si="259"/>
        <v>0</v>
      </c>
      <c r="U117" s="3">
        <f t="shared" si="260"/>
        <v>0</v>
      </c>
      <c r="V117" s="3">
        <f t="shared" si="204"/>
        <v>0</v>
      </c>
      <c r="W117" s="3">
        <f t="shared" si="205"/>
        <v>0</v>
      </c>
      <c r="X117" s="3">
        <f t="shared" si="261"/>
        <v>0</v>
      </c>
      <c r="Y117" s="55">
        <f t="shared" si="206"/>
        <v>0</v>
      </c>
      <c r="Z117" s="56">
        <f t="shared" si="207"/>
        <v>0</v>
      </c>
      <c r="AA117" s="3">
        <f t="shared" si="262"/>
        <v>0</v>
      </c>
      <c r="AC117" s="82">
        <f t="shared" si="208"/>
        <v>0</v>
      </c>
      <c r="AD117" s="82">
        <f t="shared" si="263"/>
        <v>0</v>
      </c>
      <c r="AE117" s="196">
        <f t="shared" si="209"/>
        <v>0</v>
      </c>
      <c r="AF117" s="188">
        <f t="shared" si="210"/>
        <v>0</v>
      </c>
      <c r="AG117" s="82">
        <f t="shared" si="264"/>
        <v>0</v>
      </c>
      <c r="AH117" s="82">
        <f t="shared" si="211"/>
        <v>0</v>
      </c>
      <c r="AI117" s="82">
        <f t="shared" si="212"/>
        <v>0</v>
      </c>
      <c r="AJ117" s="82">
        <f t="shared" si="265"/>
        <v>0</v>
      </c>
      <c r="AK117" s="196">
        <f t="shared" si="213"/>
        <v>0</v>
      </c>
      <c r="AL117" s="188">
        <f t="shared" si="214"/>
        <v>0</v>
      </c>
      <c r="AM117" s="82">
        <f t="shared" si="266"/>
        <v>0</v>
      </c>
      <c r="AN117" s="82">
        <f t="shared" si="215"/>
        <v>0</v>
      </c>
      <c r="AO117" s="82">
        <f t="shared" si="216"/>
        <v>0</v>
      </c>
      <c r="AP117" s="82">
        <f t="shared" si="267"/>
        <v>0</v>
      </c>
      <c r="AQ117" s="196">
        <f t="shared" si="217"/>
        <v>0</v>
      </c>
      <c r="AR117" s="188">
        <f t="shared" si="218"/>
        <v>0</v>
      </c>
      <c r="AS117" s="82">
        <f t="shared" si="268"/>
        <v>0</v>
      </c>
      <c r="AT117" s="82">
        <f t="shared" si="219"/>
        <v>0</v>
      </c>
      <c r="AU117" s="82">
        <f t="shared" si="220"/>
        <v>0</v>
      </c>
      <c r="AV117" s="82">
        <f t="shared" si="269"/>
        <v>0</v>
      </c>
      <c r="AW117" s="196">
        <f t="shared" si="221"/>
        <v>0</v>
      </c>
      <c r="AX117" s="188">
        <f t="shared" si="222"/>
        <v>0</v>
      </c>
      <c r="AY117" s="82">
        <f t="shared" si="270"/>
        <v>0</v>
      </c>
      <c r="AZ117" s="196">
        <f t="shared" si="223"/>
        <v>0</v>
      </c>
      <c r="BA117" s="188">
        <f t="shared" si="224"/>
        <v>0</v>
      </c>
      <c r="BB117" s="188">
        <f t="shared" si="271"/>
        <v>0</v>
      </c>
      <c r="BC117" s="196">
        <f t="shared" si="225"/>
        <v>0</v>
      </c>
      <c r="BD117" s="188">
        <f t="shared" si="226"/>
        <v>0</v>
      </c>
      <c r="BE117" s="188">
        <f t="shared" si="272"/>
        <v>0</v>
      </c>
      <c r="BF117" s="196">
        <f t="shared" si="227"/>
        <v>0</v>
      </c>
      <c r="BG117" s="188">
        <f t="shared" si="228"/>
        <v>0</v>
      </c>
      <c r="BH117" s="188">
        <f t="shared" si="273"/>
        <v>0</v>
      </c>
      <c r="BI117" s="196">
        <f t="shared" si="229"/>
        <v>0</v>
      </c>
      <c r="BJ117" s="188">
        <f t="shared" si="230"/>
        <v>0</v>
      </c>
      <c r="BK117" s="188">
        <f t="shared" si="274"/>
        <v>0</v>
      </c>
      <c r="BL117" s="196">
        <f t="shared" si="231"/>
        <v>0</v>
      </c>
      <c r="BM117" s="188">
        <f t="shared" si="232"/>
        <v>0</v>
      </c>
      <c r="BN117" s="188">
        <f t="shared" si="275"/>
        <v>0</v>
      </c>
      <c r="BO117" s="196">
        <f t="shared" si="233"/>
        <v>0</v>
      </c>
      <c r="BP117" s="188">
        <f t="shared" si="234"/>
        <v>0</v>
      </c>
      <c r="BQ117" s="188">
        <f t="shared" si="276"/>
        <v>0</v>
      </c>
      <c r="BR117" s="196">
        <f t="shared" si="235"/>
        <v>0</v>
      </c>
      <c r="BS117" s="188">
        <f t="shared" si="236"/>
        <v>0</v>
      </c>
      <c r="BT117" s="188">
        <f t="shared" si="277"/>
        <v>0</v>
      </c>
      <c r="BU117" s="196">
        <f t="shared" si="237"/>
        <v>0</v>
      </c>
      <c r="BV117" s="188">
        <f t="shared" si="238"/>
        <v>0</v>
      </c>
      <c r="BW117" s="188">
        <f t="shared" si="278"/>
        <v>0</v>
      </c>
      <c r="BX117" s="196">
        <f t="shared" si="239"/>
        <v>0</v>
      </c>
      <c r="BY117" s="188">
        <f t="shared" si="240"/>
        <v>0</v>
      </c>
      <c r="BZ117" s="188">
        <f t="shared" si="279"/>
        <v>0</v>
      </c>
      <c r="CA117" s="196">
        <f t="shared" si="241"/>
        <v>0</v>
      </c>
      <c r="CB117" s="188">
        <f t="shared" si="242"/>
        <v>0</v>
      </c>
      <c r="CC117" s="188">
        <f t="shared" si="280"/>
        <v>0</v>
      </c>
      <c r="CD117" s="196">
        <f t="shared" si="243"/>
        <v>0</v>
      </c>
      <c r="CE117" s="188">
        <f t="shared" si="244"/>
        <v>0</v>
      </c>
      <c r="CF117" s="188">
        <f t="shared" si="281"/>
        <v>0</v>
      </c>
      <c r="CG117" s="196">
        <f t="shared" si="245"/>
        <v>0</v>
      </c>
      <c r="CH117" s="188">
        <f t="shared" si="246"/>
        <v>0</v>
      </c>
      <c r="CI117" s="188">
        <f t="shared" si="282"/>
        <v>0</v>
      </c>
      <c r="CJ117" s="196">
        <f t="shared" si="247"/>
        <v>0</v>
      </c>
      <c r="CK117" s="188">
        <f t="shared" si="248"/>
        <v>0</v>
      </c>
      <c r="CL117" s="188">
        <f t="shared" si="283"/>
        <v>0</v>
      </c>
      <c r="CM117" s="196">
        <f t="shared" si="249"/>
        <v>0</v>
      </c>
      <c r="CN117" s="188">
        <f t="shared" si="250"/>
        <v>0</v>
      </c>
      <c r="CO117" s="188">
        <f t="shared" si="284"/>
        <v>0</v>
      </c>
      <c r="CP117" s="196">
        <f t="shared" si="251"/>
        <v>0</v>
      </c>
      <c r="CQ117" s="188">
        <f t="shared" si="252"/>
        <v>0</v>
      </c>
      <c r="CR117" s="188">
        <f t="shared" si="285"/>
        <v>0</v>
      </c>
      <c r="CS117" s="196">
        <f t="shared" si="253"/>
        <v>0</v>
      </c>
      <c r="CT117" s="188">
        <f t="shared" si="254"/>
        <v>0</v>
      </c>
      <c r="CU117" s="188">
        <f t="shared" si="286"/>
        <v>0</v>
      </c>
      <c r="CW117" s="80"/>
      <c r="CX117" s="136">
        <f t="shared" si="288"/>
        <v>0</v>
      </c>
      <c r="CY117" s="134">
        <v>100</v>
      </c>
      <c r="DA117" s="136">
        <f t="shared" si="289"/>
        <v>0</v>
      </c>
      <c r="DB117" s="134">
        <v>100</v>
      </c>
      <c r="DD117" s="136">
        <f t="shared" si="290"/>
        <v>0</v>
      </c>
      <c r="DE117" s="134">
        <v>100</v>
      </c>
      <c r="DG117" s="136">
        <f t="shared" si="291"/>
        <v>0</v>
      </c>
      <c r="DH117" s="134">
        <v>100</v>
      </c>
      <c r="DJ117" s="136">
        <f t="shared" si="292"/>
        <v>0</v>
      </c>
      <c r="DK117" s="134">
        <v>100</v>
      </c>
      <c r="DM117" s="136">
        <f t="shared" si="293"/>
        <v>0</v>
      </c>
      <c r="DN117" s="134">
        <v>100</v>
      </c>
      <c r="DP117" s="136">
        <f t="shared" si="294"/>
        <v>0</v>
      </c>
      <c r="DQ117" s="134">
        <v>100</v>
      </c>
      <c r="DS117" s="136">
        <f t="shared" si="295"/>
        <v>0</v>
      </c>
      <c r="DT117" s="134">
        <v>100</v>
      </c>
      <c r="DV117" s="136">
        <f t="shared" si="296"/>
        <v>0</v>
      </c>
      <c r="DW117" s="134">
        <v>100</v>
      </c>
      <c r="DY117" s="136">
        <f t="shared" si="297"/>
        <v>0</v>
      </c>
      <c r="DZ117" s="134">
        <v>100</v>
      </c>
      <c r="EB117" s="136">
        <f t="shared" si="298"/>
        <v>0</v>
      </c>
      <c r="EC117" s="134">
        <v>100</v>
      </c>
      <c r="EE117" s="136">
        <f t="shared" si="299"/>
        <v>0</v>
      </c>
      <c r="EF117" s="134">
        <v>100</v>
      </c>
      <c r="EH117" s="136">
        <f t="shared" si="300"/>
        <v>0</v>
      </c>
      <c r="EI117" s="134">
        <v>100</v>
      </c>
      <c r="EK117" s="136">
        <f t="shared" si="301"/>
        <v>0</v>
      </c>
      <c r="EL117" s="134">
        <v>100</v>
      </c>
      <c r="EN117" s="136">
        <f t="shared" si="302"/>
        <v>0</v>
      </c>
      <c r="EO117" s="134">
        <v>100</v>
      </c>
      <c r="EQ117" s="136">
        <f t="shared" si="303"/>
        <v>0</v>
      </c>
      <c r="ER117" s="134">
        <v>100</v>
      </c>
      <c r="ET117" s="136">
        <f t="shared" si="304"/>
        <v>0</v>
      </c>
      <c r="EU117" s="134">
        <v>100</v>
      </c>
      <c r="EW117" s="136">
        <f t="shared" si="305"/>
        <v>0</v>
      </c>
      <c r="EX117" s="134">
        <v>100</v>
      </c>
      <c r="EZ117" s="136">
        <f t="shared" si="306"/>
        <v>0</v>
      </c>
      <c r="FA117" s="134">
        <v>100</v>
      </c>
      <c r="FC117" s="136">
        <f t="shared" si="307"/>
        <v>0</v>
      </c>
      <c r="FD117" s="134">
        <v>100</v>
      </c>
      <c r="FF117" s="136">
        <f t="shared" si="308"/>
        <v>0</v>
      </c>
      <c r="FG117" s="134">
        <v>100</v>
      </c>
      <c r="FI117" s="136">
        <f t="shared" si="309"/>
        <v>0</v>
      </c>
      <c r="FJ117" s="134">
        <v>100</v>
      </c>
      <c r="FL117" s="136">
        <f t="shared" si="310"/>
        <v>0</v>
      </c>
      <c r="FM117" s="134">
        <v>100</v>
      </c>
      <c r="FO117" s="136">
        <f t="shared" si="311"/>
        <v>0</v>
      </c>
      <c r="FP117" s="134">
        <v>100</v>
      </c>
      <c r="FR117" s="136">
        <f t="shared" si="312"/>
        <v>0</v>
      </c>
      <c r="FS117" s="134">
        <v>100</v>
      </c>
      <c r="FU117" s="136">
        <f t="shared" si="313"/>
        <v>0</v>
      </c>
      <c r="FV117" s="134">
        <v>100</v>
      </c>
      <c r="FX117" s="136">
        <f t="shared" si="314"/>
        <v>0</v>
      </c>
      <c r="FY117" s="134">
        <v>100</v>
      </c>
      <c r="GA117" s="136">
        <f t="shared" si="315"/>
        <v>0</v>
      </c>
      <c r="GB117" s="134">
        <v>100</v>
      </c>
      <c r="GD117" s="136">
        <f t="shared" si="316"/>
        <v>0</v>
      </c>
      <c r="GE117" s="134">
        <v>100</v>
      </c>
      <c r="GG117" s="136">
        <f t="shared" si="317"/>
        <v>0</v>
      </c>
      <c r="GH117" s="134">
        <v>100</v>
      </c>
      <c r="GJ117" s="136">
        <f t="shared" si="318"/>
        <v>0</v>
      </c>
      <c r="GK117" s="134">
        <v>100</v>
      </c>
      <c r="GM117" s="136">
        <f t="shared" si="319"/>
        <v>0</v>
      </c>
      <c r="GN117" s="134">
        <v>100</v>
      </c>
    </row>
    <row r="118" spans="1:207" x14ac:dyDescent="0.25">
      <c r="A118" s="99">
        <f t="shared" si="192"/>
        <v>0</v>
      </c>
      <c r="B118" s="99">
        <f t="shared" si="193"/>
        <v>0</v>
      </c>
      <c r="C118" s="53">
        <v>101</v>
      </c>
      <c r="D118" s="54">
        <f t="shared" si="195"/>
        <v>0</v>
      </c>
      <c r="E118" s="3">
        <f t="shared" si="287"/>
        <v>0</v>
      </c>
      <c r="F118" s="3"/>
      <c r="G118" s="55">
        <f t="shared" si="196"/>
        <v>0</v>
      </c>
      <c r="H118" s="56">
        <f t="shared" si="194"/>
        <v>0</v>
      </c>
      <c r="I118" s="3">
        <f t="shared" si="255"/>
        <v>40</v>
      </c>
      <c r="J118" s="3">
        <f t="shared" si="197"/>
        <v>0</v>
      </c>
      <c r="K118" s="3">
        <f t="shared" si="198"/>
        <v>0</v>
      </c>
      <c r="L118" s="3">
        <f t="shared" si="256"/>
        <v>25</v>
      </c>
      <c r="M118" s="55">
        <f t="shared" si="199"/>
        <v>0</v>
      </c>
      <c r="N118" s="56">
        <f t="shared" si="200"/>
        <v>0</v>
      </c>
      <c r="O118" s="3">
        <f t="shared" si="257"/>
        <v>0</v>
      </c>
      <c r="P118" s="3">
        <f t="shared" si="201"/>
        <v>0</v>
      </c>
      <c r="Q118" s="3">
        <f t="shared" si="202"/>
        <v>0</v>
      </c>
      <c r="R118" s="3">
        <f t="shared" si="258"/>
        <v>0</v>
      </c>
      <c r="S118" s="55">
        <f t="shared" si="203"/>
        <v>0</v>
      </c>
      <c r="T118" s="56">
        <f t="shared" si="259"/>
        <v>0</v>
      </c>
      <c r="U118" s="3">
        <f t="shared" si="260"/>
        <v>0</v>
      </c>
      <c r="V118" s="3">
        <f t="shared" si="204"/>
        <v>0</v>
      </c>
      <c r="W118" s="3">
        <f t="shared" si="205"/>
        <v>0</v>
      </c>
      <c r="X118" s="3">
        <f t="shared" si="261"/>
        <v>0</v>
      </c>
      <c r="Y118" s="55">
        <f t="shared" si="206"/>
        <v>0</v>
      </c>
      <c r="Z118" s="56">
        <f t="shared" si="207"/>
        <v>0</v>
      </c>
      <c r="AA118" s="3">
        <f t="shared" si="262"/>
        <v>0</v>
      </c>
      <c r="AC118" s="82">
        <f t="shared" si="208"/>
        <v>0</v>
      </c>
      <c r="AD118" s="82">
        <f t="shared" si="263"/>
        <v>0</v>
      </c>
      <c r="AE118" s="196">
        <f t="shared" si="209"/>
        <v>0</v>
      </c>
      <c r="AF118" s="188">
        <f t="shared" si="210"/>
        <v>0</v>
      </c>
      <c r="AG118" s="82">
        <f t="shared" si="264"/>
        <v>0</v>
      </c>
      <c r="AH118" s="82">
        <f t="shared" si="211"/>
        <v>0</v>
      </c>
      <c r="AI118" s="82">
        <f t="shared" si="212"/>
        <v>0</v>
      </c>
      <c r="AJ118" s="82">
        <f t="shared" si="265"/>
        <v>0</v>
      </c>
      <c r="AK118" s="196">
        <f t="shared" si="213"/>
        <v>0</v>
      </c>
      <c r="AL118" s="188">
        <f t="shared" si="214"/>
        <v>0</v>
      </c>
      <c r="AM118" s="82">
        <f t="shared" si="266"/>
        <v>0</v>
      </c>
      <c r="AN118" s="82">
        <f t="shared" si="215"/>
        <v>0</v>
      </c>
      <c r="AO118" s="82">
        <f t="shared" si="216"/>
        <v>0</v>
      </c>
      <c r="AP118" s="82">
        <f t="shared" si="267"/>
        <v>0</v>
      </c>
      <c r="AQ118" s="196">
        <f t="shared" si="217"/>
        <v>0</v>
      </c>
      <c r="AR118" s="188">
        <f t="shared" si="218"/>
        <v>0</v>
      </c>
      <c r="AS118" s="82">
        <f t="shared" si="268"/>
        <v>0</v>
      </c>
      <c r="AT118" s="82">
        <f t="shared" si="219"/>
        <v>0</v>
      </c>
      <c r="AU118" s="82">
        <f t="shared" si="220"/>
        <v>0</v>
      </c>
      <c r="AV118" s="82">
        <f t="shared" si="269"/>
        <v>0</v>
      </c>
      <c r="AW118" s="196">
        <f t="shared" si="221"/>
        <v>0</v>
      </c>
      <c r="AX118" s="188">
        <f t="shared" si="222"/>
        <v>0</v>
      </c>
      <c r="AY118" s="82">
        <f t="shared" si="270"/>
        <v>0</v>
      </c>
      <c r="AZ118" s="196">
        <f t="shared" si="223"/>
        <v>0</v>
      </c>
      <c r="BA118" s="188">
        <f t="shared" si="224"/>
        <v>0</v>
      </c>
      <c r="BB118" s="188">
        <f t="shared" si="271"/>
        <v>0</v>
      </c>
      <c r="BC118" s="196">
        <f t="shared" si="225"/>
        <v>0</v>
      </c>
      <c r="BD118" s="188">
        <f t="shared" si="226"/>
        <v>0</v>
      </c>
      <c r="BE118" s="188">
        <f t="shared" si="272"/>
        <v>0</v>
      </c>
      <c r="BF118" s="196">
        <f t="shared" si="227"/>
        <v>0</v>
      </c>
      <c r="BG118" s="188">
        <f t="shared" si="228"/>
        <v>0</v>
      </c>
      <c r="BH118" s="188">
        <f t="shared" si="273"/>
        <v>0</v>
      </c>
      <c r="BI118" s="196">
        <f t="shared" si="229"/>
        <v>0</v>
      </c>
      <c r="BJ118" s="188">
        <f t="shared" si="230"/>
        <v>0</v>
      </c>
      <c r="BK118" s="188">
        <f t="shared" si="274"/>
        <v>0</v>
      </c>
      <c r="BL118" s="196">
        <f t="shared" si="231"/>
        <v>0</v>
      </c>
      <c r="BM118" s="188">
        <f t="shared" si="232"/>
        <v>0</v>
      </c>
      <c r="BN118" s="188">
        <f t="shared" si="275"/>
        <v>0</v>
      </c>
      <c r="BO118" s="196">
        <f t="shared" si="233"/>
        <v>0</v>
      </c>
      <c r="BP118" s="188">
        <f t="shared" si="234"/>
        <v>0</v>
      </c>
      <c r="BQ118" s="188">
        <f t="shared" si="276"/>
        <v>0</v>
      </c>
      <c r="BR118" s="196">
        <f t="shared" si="235"/>
        <v>0</v>
      </c>
      <c r="BS118" s="188">
        <f t="shared" si="236"/>
        <v>0</v>
      </c>
      <c r="BT118" s="188">
        <f t="shared" si="277"/>
        <v>0</v>
      </c>
      <c r="BU118" s="196">
        <f t="shared" si="237"/>
        <v>0</v>
      </c>
      <c r="BV118" s="188">
        <f t="shared" si="238"/>
        <v>0</v>
      </c>
      <c r="BW118" s="188">
        <f t="shared" si="278"/>
        <v>0</v>
      </c>
      <c r="BX118" s="196">
        <f t="shared" si="239"/>
        <v>0</v>
      </c>
      <c r="BY118" s="188">
        <f t="shared" si="240"/>
        <v>0</v>
      </c>
      <c r="BZ118" s="188">
        <f t="shared" si="279"/>
        <v>0</v>
      </c>
      <c r="CA118" s="196">
        <f t="shared" si="241"/>
        <v>0</v>
      </c>
      <c r="CB118" s="188">
        <f t="shared" si="242"/>
        <v>0</v>
      </c>
      <c r="CC118" s="188">
        <f t="shared" si="280"/>
        <v>0</v>
      </c>
      <c r="CD118" s="196">
        <f t="shared" si="243"/>
        <v>0</v>
      </c>
      <c r="CE118" s="188">
        <f t="shared" si="244"/>
        <v>0</v>
      </c>
      <c r="CF118" s="188">
        <f t="shared" si="281"/>
        <v>0</v>
      </c>
      <c r="CG118" s="196">
        <f t="shared" si="245"/>
        <v>0</v>
      </c>
      <c r="CH118" s="188">
        <f t="shared" si="246"/>
        <v>0</v>
      </c>
      <c r="CI118" s="188">
        <f t="shared" si="282"/>
        <v>0</v>
      </c>
      <c r="CJ118" s="196">
        <f t="shared" si="247"/>
        <v>0</v>
      </c>
      <c r="CK118" s="188">
        <f t="shared" si="248"/>
        <v>0</v>
      </c>
      <c r="CL118" s="188">
        <f t="shared" si="283"/>
        <v>0</v>
      </c>
      <c r="CM118" s="196">
        <f t="shared" si="249"/>
        <v>0</v>
      </c>
      <c r="CN118" s="188">
        <f t="shared" si="250"/>
        <v>0</v>
      </c>
      <c r="CO118" s="188">
        <f t="shared" si="284"/>
        <v>0</v>
      </c>
      <c r="CP118" s="196">
        <f t="shared" si="251"/>
        <v>0</v>
      </c>
      <c r="CQ118" s="188">
        <f t="shared" si="252"/>
        <v>0</v>
      </c>
      <c r="CR118" s="188">
        <f t="shared" si="285"/>
        <v>0</v>
      </c>
      <c r="CS118" s="196">
        <f t="shared" si="253"/>
        <v>0</v>
      </c>
      <c r="CT118" s="188">
        <f t="shared" si="254"/>
        <v>0</v>
      </c>
      <c r="CU118" s="188">
        <f t="shared" si="286"/>
        <v>0</v>
      </c>
      <c r="CW118" s="80"/>
      <c r="CX118" s="136">
        <f t="shared" si="288"/>
        <v>0</v>
      </c>
      <c r="CY118" s="134">
        <v>101</v>
      </c>
      <c r="DA118" s="136">
        <f t="shared" si="289"/>
        <v>0</v>
      </c>
      <c r="DB118" s="134">
        <v>101</v>
      </c>
      <c r="DD118" s="136">
        <f t="shared" si="290"/>
        <v>0</v>
      </c>
      <c r="DE118" s="134">
        <v>101</v>
      </c>
      <c r="DG118" s="136">
        <f t="shared" si="291"/>
        <v>0</v>
      </c>
      <c r="DH118" s="134">
        <v>101</v>
      </c>
      <c r="DJ118" s="136">
        <f t="shared" si="292"/>
        <v>0</v>
      </c>
      <c r="DK118" s="134">
        <v>101</v>
      </c>
      <c r="DM118" s="136">
        <f t="shared" si="293"/>
        <v>0</v>
      </c>
      <c r="DN118" s="134">
        <v>101</v>
      </c>
      <c r="DP118" s="136">
        <f t="shared" si="294"/>
        <v>0</v>
      </c>
      <c r="DQ118" s="134">
        <v>101</v>
      </c>
      <c r="DS118" s="136">
        <f t="shared" si="295"/>
        <v>0</v>
      </c>
      <c r="DT118" s="134">
        <v>101</v>
      </c>
      <c r="DV118" s="136">
        <f t="shared" si="296"/>
        <v>0</v>
      </c>
      <c r="DW118" s="134">
        <v>101</v>
      </c>
      <c r="DY118" s="136">
        <f t="shared" si="297"/>
        <v>0</v>
      </c>
      <c r="DZ118" s="134">
        <v>101</v>
      </c>
      <c r="EB118" s="136">
        <f t="shared" si="298"/>
        <v>0</v>
      </c>
      <c r="EC118" s="134">
        <v>101</v>
      </c>
      <c r="EE118" s="136">
        <f t="shared" si="299"/>
        <v>0</v>
      </c>
      <c r="EF118" s="134">
        <v>101</v>
      </c>
      <c r="EH118" s="136">
        <f t="shared" si="300"/>
        <v>0</v>
      </c>
      <c r="EI118" s="134">
        <v>101</v>
      </c>
      <c r="EK118" s="136">
        <f t="shared" si="301"/>
        <v>0</v>
      </c>
      <c r="EL118" s="134">
        <v>101</v>
      </c>
      <c r="EN118" s="136">
        <f t="shared" si="302"/>
        <v>0</v>
      </c>
      <c r="EO118" s="134">
        <v>101</v>
      </c>
      <c r="EQ118" s="136">
        <f t="shared" si="303"/>
        <v>0</v>
      </c>
      <c r="ER118" s="134">
        <v>101</v>
      </c>
      <c r="ET118" s="136">
        <f t="shared" si="304"/>
        <v>0</v>
      </c>
      <c r="EU118" s="134">
        <v>101</v>
      </c>
      <c r="EW118" s="136">
        <f t="shared" si="305"/>
        <v>0</v>
      </c>
      <c r="EX118" s="134">
        <v>101</v>
      </c>
      <c r="EZ118" s="136">
        <f t="shared" si="306"/>
        <v>0</v>
      </c>
      <c r="FA118" s="134">
        <v>101</v>
      </c>
      <c r="FC118" s="136">
        <f t="shared" si="307"/>
        <v>0</v>
      </c>
      <c r="FD118" s="134">
        <v>101</v>
      </c>
      <c r="FF118" s="136">
        <f t="shared" si="308"/>
        <v>0</v>
      </c>
      <c r="FG118" s="134">
        <v>101</v>
      </c>
      <c r="FI118" s="136">
        <f t="shared" si="309"/>
        <v>0</v>
      </c>
      <c r="FJ118" s="134">
        <v>101</v>
      </c>
      <c r="FL118" s="136">
        <f t="shared" si="310"/>
        <v>0</v>
      </c>
      <c r="FM118" s="134">
        <v>101</v>
      </c>
      <c r="FO118" s="136">
        <f t="shared" si="311"/>
        <v>0</v>
      </c>
      <c r="FP118" s="134">
        <v>101</v>
      </c>
      <c r="FR118" s="136">
        <f t="shared" si="312"/>
        <v>0</v>
      </c>
      <c r="FS118" s="134">
        <v>101</v>
      </c>
      <c r="FU118" s="136">
        <f t="shared" si="313"/>
        <v>0</v>
      </c>
      <c r="FV118" s="134">
        <v>101</v>
      </c>
      <c r="FX118" s="136">
        <f t="shared" si="314"/>
        <v>0</v>
      </c>
      <c r="FY118" s="134">
        <v>101</v>
      </c>
      <c r="GA118" s="136">
        <f t="shared" si="315"/>
        <v>0</v>
      </c>
      <c r="GB118" s="134">
        <v>101</v>
      </c>
      <c r="GD118" s="136">
        <f t="shared" si="316"/>
        <v>0</v>
      </c>
      <c r="GE118" s="134">
        <v>101</v>
      </c>
      <c r="GG118" s="136">
        <f t="shared" si="317"/>
        <v>0</v>
      </c>
      <c r="GH118" s="134">
        <v>101</v>
      </c>
      <c r="GJ118" s="136">
        <f t="shared" si="318"/>
        <v>0</v>
      </c>
      <c r="GK118" s="134">
        <v>101</v>
      </c>
      <c r="GM118" s="136">
        <f t="shared" si="319"/>
        <v>0</v>
      </c>
      <c r="GN118" s="134">
        <v>101</v>
      </c>
    </row>
    <row r="119" spans="1:207" x14ac:dyDescent="0.25">
      <c r="A119" s="99">
        <f t="shared" si="192"/>
        <v>0</v>
      </c>
      <c r="B119" s="99">
        <f t="shared" si="193"/>
        <v>0</v>
      </c>
      <c r="C119" s="53">
        <v>102</v>
      </c>
      <c r="D119" s="54">
        <f t="shared" si="195"/>
        <v>0</v>
      </c>
      <c r="E119" s="3">
        <f t="shared" si="287"/>
        <v>0</v>
      </c>
      <c r="F119" s="3"/>
      <c r="G119" s="55">
        <f t="shared" si="196"/>
        <v>0</v>
      </c>
      <c r="H119" s="56">
        <f t="shared" si="194"/>
        <v>0</v>
      </c>
      <c r="I119" s="3">
        <f t="shared" si="255"/>
        <v>40</v>
      </c>
      <c r="J119" s="3">
        <f t="shared" si="197"/>
        <v>0</v>
      </c>
      <c r="K119" s="3">
        <f t="shared" si="198"/>
        <v>0</v>
      </c>
      <c r="L119" s="3">
        <f t="shared" si="256"/>
        <v>25</v>
      </c>
      <c r="M119" s="55">
        <f t="shared" si="199"/>
        <v>0</v>
      </c>
      <c r="N119" s="56">
        <f t="shared" si="200"/>
        <v>0</v>
      </c>
      <c r="O119" s="3">
        <f t="shared" si="257"/>
        <v>0</v>
      </c>
      <c r="P119" s="3">
        <f t="shared" si="201"/>
        <v>0</v>
      </c>
      <c r="Q119" s="3">
        <f t="shared" si="202"/>
        <v>0</v>
      </c>
      <c r="R119" s="3">
        <f t="shared" si="258"/>
        <v>0</v>
      </c>
      <c r="S119" s="55">
        <f t="shared" si="203"/>
        <v>0</v>
      </c>
      <c r="T119" s="56">
        <f t="shared" si="259"/>
        <v>0</v>
      </c>
      <c r="U119" s="3">
        <f t="shared" si="260"/>
        <v>0</v>
      </c>
      <c r="V119" s="3">
        <f t="shared" si="204"/>
        <v>0</v>
      </c>
      <c r="W119" s="3">
        <f t="shared" si="205"/>
        <v>0</v>
      </c>
      <c r="X119" s="3">
        <f t="shared" si="261"/>
        <v>0</v>
      </c>
      <c r="Y119" s="55">
        <f t="shared" si="206"/>
        <v>0</v>
      </c>
      <c r="Z119" s="56">
        <f t="shared" si="207"/>
        <v>0</v>
      </c>
      <c r="AA119" s="3">
        <f t="shared" si="262"/>
        <v>0</v>
      </c>
      <c r="AC119" s="82">
        <f t="shared" si="208"/>
        <v>0</v>
      </c>
      <c r="AD119" s="82">
        <f t="shared" si="263"/>
        <v>0</v>
      </c>
      <c r="AE119" s="196">
        <f t="shared" si="209"/>
        <v>0</v>
      </c>
      <c r="AF119" s="188">
        <f t="shared" si="210"/>
        <v>0</v>
      </c>
      <c r="AG119" s="82">
        <f t="shared" si="264"/>
        <v>0</v>
      </c>
      <c r="AH119" s="82">
        <f t="shared" si="211"/>
        <v>0</v>
      </c>
      <c r="AI119" s="82">
        <f t="shared" si="212"/>
        <v>0</v>
      </c>
      <c r="AJ119" s="82">
        <f t="shared" si="265"/>
        <v>0</v>
      </c>
      <c r="AK119" s="196">
        <f t="shared" si="213"/>
        <v>0</v>
      </c>
      <c r="AL119" s="188">
        <f t="shared" si="214"/>
        <v>0</v>
      </c>
      <c r="AM119" s="82">
        <f t="shared" si="266"/>
        <v>0</v>
      </c>
      <c r="AN119" s="82">
        <f t="shared" si="215"/>
        <v>0</v>
      </c>
      <c r="AO119" s="82">
        <f t="shared" si="216"/>
        <v>0</v>
      </c>
      <c r="AP119" s="82">
        <f t="shared" si="267"/>
        <v>0</v>
      </c>
      <c r="AQ119" s="196">
        <f t="shared" si="217"/>
        <v>0</v>
      </c>
      <c r="AR119" s="188">
        <f t="shared" si="218"/>
        <v>0</v>
      </c>
      <c r="AS119" s="82">
        <f t="shared" si="268"/>
        <v>0</v>
      </c>
      <c r="AT119" s="82">
        <f t="shared" si="219"/>
        <v>0</v>
      </c>
      <c r="AU119" s="82">
        <f t="shared" si="220"/>
        <v>0</v>
      </c>
      <c r="AV119" s="82">
        <f t="shared" si="269"/>
        <v>0</v>
      </c>
      <c r="AW119" s="196">
        <f t="shared" si="221"/>
        <v>0</v>
      </c>
      <c r="AX119" s="188">
        <f t="shared" si="222"/>
        <v>0</v>
      </c>
      <c r="AY119" s="82">
        <f t="shared" si="270"/>
        <v>0</v>
      </c>
      <c r="AZ119" s="196">
        <f t="shared" si="223"/>
        <v>0</v>
      </c>
      <c r="BA119" s="188">
        <f t="shared" si="224"/>
        <v>0</v>
      </c>
      <c r="BB119" s="188">
        <f t="shared" si="271"/>
        <v>0</v>
      </c>
      <c r="BC119" s="196">
        <f t="shared" si="225"/>
        <v>0</v>
      </c>
      <c r="BD119" s="188">
        <f t="shared" si="226"/>
        <v>0</v>
      </c>
      <c r="BE119" s="188">
        <f t="shared" si="272"/>
        <v>0</v>
      </c>
      <c r="BF119" s="196">
        <f t="shared" si="227"/>
        <v>0</v>
      </c>
      <c r="BG119" s="188">
        <f t="shared" si="228"/>
        <v>0</v>
      </c>
      <c r="BH119" s="188">
        <f t="shared" si="273"/>
        <v>0</v>
      </c>
      <c r="BI119" s="196">
        <f t="shared" si="229"/>
        <v>0</v>
      </c>
      <c r="BJ119" s="188">
        <f t="shared" si="230"/>
        <v>0</v>
      </c>
      <c r="BK119" s="188">
        <f t="shared" si="274"/>
        <v>0</v>
      </c>
      <c r="BL119" s="196">
        <f t="shared" si="231"/>
        <v>0</v>
      </c>
      <c r="BM119" s="188">
        <f t="shared" si="232"/>
        <v>0</v>
      </c>
      <c r="BN119" s="188">
        <f t="shared" si="275"/>
        <v>0</v>
      </c>
      <c r="BO119" s="196">
        <f t="shared" si="233"/>
        <v>0</v>
      </c>
      <c r="BP119" s="188">
        <f t="shared" si="234"/>
        <v>0</v>
      </c>
      <c r="BQ119" s="188">
        <f t="shared" si="276"/>
        <v>0</v>
      </c>
      <c r="BR119" s="196">
        <f t="shared" si="235"/>
        <v>0</v>
      </c>
      <c r="BS119" s="188">
        <f t="shared" si="236"/>
        <v>0</v>
      </c>
      <c r="BT119" s="188">
        <f t="shared" si="277"/>
        <v>0</v>
      </c>
      <c r="BU119" s="196">
        <f t="shared" si="237"/>
        <v>0</v>
      </c>
      <c r="BV119" s="188">
        <f t="shared" si="238"/>
        <v>0</v>
      </c>
      <c r="BW119" s="188">
        <f t="shared" si="278"/>
        <v>0</v>
      </c>
      <c r="BX119" s="196">
        <f t="shared" si="239"/>
        <v>0</v>
      </c>
      <c r="BY119" s="188">
        <f t="shared" si="240"/>
        <v>0</v>
      </c>
      <c r="BZ119" s="188">
        <f t="shared" si="279"/>
        <v>0</v>
      </c>
      <c r="CA119" s="196">
        <f t="shared" si="241"/>
        <v>0</v>
      </c>
      <c r="CB119" s="188">
        <f t="shared" si="242"/>
        <v>0</v>
      </c>
      <c r="CC119" s="188">
        <f t="shared" si="280"/>
        <v>0</v>
      </c>
      <c r="CD119" s="196">
        <f t="shared" si="243"/>
        <v>0</v>
      </c>
      <c r="CE119" s="188">
        <f t="shared" si="244"/>
        <v>0</v>
      </c>
      <c r="CF119" s="188">
        <f t="shared" si="281"/>
        <v>0</v>
      </c>
      <c r="CG119" s="196">
        <f t="shared" si="245"/>
        <v>0</v>
      </c>
      <c r="CH119" s="188">
        <f t="shared" si="246"/>
        <v>0</v>
      </c>
      <c r="CI119" s="188">
        <f t="shared" si="282"/>
        <v>0</v>
      </c>
      <c r="CJ119" s="196">
        <f t="shared" si="247"/>
        <v>0</v>
      </c>
      <c r="CK119" s="188">
        <f t="shared" si="248"/>
        <v>0</v>
      </c>
      <c r="CL119" s="188">
        <f t="shared" si="283"/>
        <v>0</v>
      </c>
      <c r="CM119" s="196">
        <f t="shared" si="249"/>
        <v>0</v>
      </c>
      <c r="CN119" s="188">
        <f t="shared" si="250"/>
        <v>0</v>
      </c>
      <c r="CO119" s="188">
        <f t="shared" si="284"/>
        <v>0</v>
      </c>
      <c r="CP119" s="196">
        <f t="shared" si="251"/>
        <v>0</v>
      </c>
      <c r="CQ119" s="188">
        <f t="shared" si="252"/>
        <v>0</v>
      </c>
      <c r="CR119" s="188">
        <f t="shared" si="285"/>
        <v>0</v>
      </c>
      <c r="CS119" s="196">
        <f t="shared" si="253"/>
        <v>0</v>
      </c>
      <c r="CT119" s="188">
        <f t="shared" si="254"/>
        <v>0</v>
      </c>
      <c r="CU119" s="188">
        <f t="shared" si="286"/>
        <v>0</v>
      </c>
      <c r="CW119" s="80"/>
      <c r="CX119" s="136">
        <f t="shared" si="288"/>
        <v>0</v>
      </c>
      <c r="CY119" s="134">
        <v>102</v>
      </c>
      <c r="DA119" s="136">
        <f t="shared" si="289"/>
        <v>0</v>
      </c>
      <c r="DB119" s="134">
        <v>102</v>
      </c>
      <c r="DD119" s="136">
        <f t="shared" si="290"/>
        <v>0</v>
      </c>
      <c r="DE119" s="134">
        <v>102</v>
      </c>
      <c r="DG119" s="136">
        <f t="shared" si="291"/>
        <v>0</v>
      </c>
      <c r="DH119" s="134">
        <v>102</v>
      </c>
      <c r="DJ119" s="136">
        <f t="shared" si="292"/>
        <v>0</v>
      </c>
      <c r="DK119" s="134">
        <v>102</v>
      </c>
      <c r="DM119" s="136">
        <f t="shared" si="293"/>
        <v>0</v>
      </c>
      <c r="DN119" s="134">
        <v>102</v>
      </c>
      <c r="DP119" s="136">
        <f t="shared" si="294"/>
        <v>0</v>
      </c>
      <c r="DQ119" s="134">
        <v>102</v>
      </c>
      <c r="DS119" s="136">
        <f t="shared" si="295"/>
        <v>0</v>
      </c>
      <c r="DT119" s="134">
        <v>102</v>
      </c>
      <c r="DV119" s="136">
        <f t="shared" si="296"/>
        <v>0</v>
      </c>
      <c r="DW119" s="134">
        <v>102</v>
      </c>
      <c r="DY119" s="136">
        <f t="shared" si="297"/>
        <v>0</v>
      </c>
      <c r="DZ119" s="134">
        <v>102</v>
      </c>
      <c r="EB119" s="136">
        <f t="shared" si="298"/>
        <v>0</v>
      </c>
      <c r="EC119" s="134">
        <v>102</v>
      </c>
      <c r="EE119" s="136">
        <f t="shared" si="299"/>
        <v>0</v>
      </c>
      <c r="EF119" s="134">
        <v>102</v>
      </c>
      <c r="EH119" s="136">
        <f t="shared" si="300"/>
        <v>0</v>
      </c>
      <c r="EI119" s="134">
        <v>102</v>
      </c>
      <c r="EK119" s="136">
        <f t="shared" si="301"/>
        <v>0</v>
      </c>
      <c r="EL119" s="134">
        <v>102</v>
      </c>
      <c r="EN119" s="136">
        <f t="shared" si="302"/>
        <v>0</v>
      </c>
      <c r="EO119" s="134">
        <v>102</v>
      </c>
      <c r="EQ119" s="136">
        <f t="shared" si="303"/>
        <v>0</v>
      </c>
      <c r="ER119" s="134">
        <v>102</v>
      </c>
      <c r="ET119" s="136">
        <f t="shared" si="304"/>
        <v>0</v>
      </c>
      <c r="EU119" s="134">
        <v>102</v>
      </c>
      <c r="EW119" s="136">
        <f t="shared" si="305"/>
        <v>0</v>
      </c>
      <c r="EX119" s="134">
        <v>102</v>
      </c>
      <c r="EZ119" s="136">
        <f t="shared" si="306"/>
        <v>0</v>
      </c>
      <c r="FA119" s="134">
        <v>102</v>
      </c>
      <c r="FC119" s="136">
        <f t="shared" si="307"/>
        <v>0</v>
      </c>
      <c r="FD119" s="134">
        <v>102</v>
      </c>
      <c r="FF119" s="136">
        <f t="shared" si="308"/>
        <v>0</v>
      </c>
      <c r="FG119" s="134">
        <v>102</v>
      </c>
      <c r="FI119" s="136">
        <f t="shared" si="309"/>
        <v>0</v>
      </c>
      <c r="FJ119" s="134">
        <v>102</v>
      </c>
      <c r="FL119" s="136">
        <f t="shared" si="310"/>
        <v>0</v>
      </c>
      <c r="FM119" s="134">
        <v>102</v>
      </c>
      <c r="FO119" s="136">
        <f t="shared" si="311"/>
        <v>0</v>
      </c>
      <c r="FP119" s="134">
        <v>102</v>
      </c>
      <c r="FR119" s="136">
        <f t="shared" si="312"/>
        <v>0</v>
      </c>
      <c r="FS119" s="134">
        <v>102</v>
      </c>
      <c r="FU119" s="136">
        <f t="shared" si="313"/>
        <v>0</v>
      </c>
      <c r="FV119" s="134">
        <v>102</v>
      </c>
      <c r="FX119" s="136">
        <f t="shared" si="314"/>
        <v>0</v>
      </c>
      <c r="FY119" s="134">
        <v>102</v>
      </c>
      <c r="GA119" s="136">
        <f t="shared" si="315"/>
        <v>0</v>
      </c>
      <c r="GB119" s="134">
        <v>102</v>
      </c>
      <c r="GD119" s="136">
        <f t="shared" si="316"/>
        <v>0</v>
      </c>
      <c r="GE119" s="134">
        <v>102</v>
      </c>
      <c r="GG119" s="136">
        <f t="shared" si="317"/>
        <v>0</v>
      </c>
      <c r="GH119" s="134">
        <v>102</v>
      </c>
      <c r="GJ119" s="136">
        <f t="shared" si="318"/>
        <v>0</v>
      </c>
      <c r="GK119" s="134">
        <v>102</v>
      </c>
      <c r="GM119" s="136">
        <f t="shared" si="319"/>
        <v>0</v>
      </c>
      <c r="GN119" s="134">
        <v>102</v>
      </c>
    </row>
    <row r="120" spans="1:207" x14ac:dyDescent="0.25">
      <c r="A120" s="99">
        <f t="shared" si="192"/>
        <v>0</v>
      </c>
      <c r="B120" s="99">
        <f t="shared" si="193"/>
        <v>0</v>
      </c>
      <c r="C120" s="53">
        <v>103</v>
      </c>
      <c r="D120" s="54">
        <f t="shared" si="195"/>
        <v>0</v>
      </c>
      <c r="E120" s="3">
        <f t="shared" si="287"/>
        <v>0</v>
      </c>
      <c r="F120" s="3"/>
      <c r="G120" s="55">
        <f t="shared" si="196"/>
        <v>0</v>
      </c>
      <c r="H120" s="56">
        <f t="shared" si="194"/>
        <v>0</v>
      </c>
      <c r="I120" s="3">
        <f t="shared" si="255"/>
        <v>40</v>
      </c>
      <c r="J120" s="3">
        <f t="shared" si="197"/>
        <v>0</v>
      </c>
      <c r="K120" s="3">
        <f t="shared" si="198"/>
        <v>0</v>
      </c>
      <c r="L120" s="3">
        <f t="shared" si="256"/>
        <v>25</v>
      </c>
      <c r="M120" s="55">
        <f t="shared" si="199"/>
        <v>0</v>
      </c>
      <c r="N120" s="56">
        <f t="shared" si="200"/>
        <v>0</v>
      </c>
      <c r="O120" s="3">
        <f t="shared" si="257"/>
        <v>0</v>
      </c>
      <c r="P120" s="3">
        <f t="shared" si="201"/>
        <v>0</v>
      </c>
      <c r="Q120" s="3">
        <f t="shared" si="202"/>
        <v>0</v>
      </c>
      <c r="R120" s="3">
        <f t="shared" si="258"/>
        <v>0</v>
      </c>
      <c r="S120" s="55">
        <f t="shared" si="203"/>
        <v>0</v>
      </c>
      <c r="T120" s="56">
        <f t="shared" si="259"/>
        <v>0</v>
      </c>
      <c r="U120" s="3">
        <f t="shared" si="260"/>
        <v>0</v>
      </c>
      <c r="V120" s="3">
        <f t="shared" si="204"/>
        <v>0</v>
      </c>
      <c r="W120" s="3">
        <f t="shared" si="205"/>
        <v>0</v>
      </c>
      <c r="X120" s="3">
        <f t="shared" si="261"/>
        <v>0</v>
      </c>
      <c r="Y120" s="55">
        <f t="shared" si="206"/>
        <v>0</v>
      </c>
      <c r="Z120" s="56">
        <f t="shared" si="207"/>
        <v>0</v>
      </c>
      <c r="AA120" s="3">
        <f t="shared" si="262"/>
        <v>0</v>
      </c>
      <c r="AC120" s="82">
        <f t="shared" si="208"/>
        <v>0</v>
      </c>
      <c r="AD120" s="82">
        <f t="shared" si="263"/>
        <v>0</v>
      </c>
      <c r="AE120" s="196">
        <f t="shared" si="209"/>
        <v>0</v>
      </c>
      <c r="AF120" s="188">
        <f t="shared" si="210"/>
        <v>0</v>
      </c>
      <c r="AG120" s="82">
        <f t="shared" si="264"/>
        <v>0</v>
      </c>
      <c r="AH120" s="82">
        <f t="shared" si="211"/>
        <v>0</v>
      </c>
      <c r="AI120" s="82">
        <f t="shared" si="212"/>
        <v>0</v>
      </c>
      <c r="AJ120" s="82">
        <f t="shared" si="265"/>
        <v>0</v>
      </c>
      <c r="AK120" s="196">
        <f t="shared" si="213"/>
        <v>0</v>
      </c>
      <c r="AL120" s="188">
        <f t="shared" si="214"/>
        <v>0</v>
      </c>
      <c r="AM120" s="82">
        <f t="shared" si="266"/>
        <v>0</v>
      </c>
      <c r="AN120" s="82">
        <f t="shared" si="215"/>
        <v>0</v>
      </c>
      <c r="AO120" s="82">
        <f t="shared" si="216"/>
        <v>0</v>
      </c>
      <c r="AP120" s="82">
        <f t="shared" si="267"/>
        <v>0</v>
      </c>
      <c r="AQ120" s="196">
        <f t="shared" si="217"/>
        <v>0</v>
      </c>
      <c r="AR120" s="188">
        <f t="shared" si="218"/>
        <v>0</v>
      </c>
      <c r="AS120" s="82">
        <f t="shared" si="268"/>
        <v>0</v>
      </c>
      <c r="AT120" s="82">
        <f t="shared" si="219"/>
        <v>0</v>
      </c>
      <c r="AU120" s="82">
        <f t="shared" si="220"/>
        <v>0</v>
      </c>
      <c r="AV120" s="82">
        <f t="shared" si="269"/>
        <v>0</v>
      </c>
      <c r="AW120" s="196">
        <f t="shared" si="221"/>
        <v>0</v>
      </c>
      <c r="AX120" s="188">
        <f t="shared" si="222"/>
        <v>0</v>
      </c>
      <c r="AY120" s="82">
        <f t="shared" si="270"/>
        <v>0</v>
      </c>
      <c r="AZ120" s="196">
        <f t="shared" si="223"/>
        <v>0</v>
      </c>
      <c r="BA120" s="188">
        <f t="shared" si="224"/>
        <v>0</v>
      </c>
      <c r="BB120" s="188">
        <f t="shared" si="271"/>
        <v>0</v>
      </c>
      <c r="BC120" s="196">
        <f t="shared" si="225"/>
        <v>0</v>
      </c>
      <c r="BD120" s="188">
        <f t="shared" si="226"/>
        <v>0</v>
      </c>
      <c r="BE120" s="188">
        <f t="shared" si="272"/>
        <v>0</v>
      </c>
      <c r="BF120" s="196">
        <f t="shared" si="227"/>
        <v>0</v>
      </c>
      <c r="BG120" s="188">
        <f t="shared" si="228"/>
        <v>0</v>
      </c>
      <c r="BH120" s="188">
        <f t="shared" si="273"/>
        <v>0</v>
      </c>
      <c r="BI120" s="196">
        <f t="shared" si="229"/>
        <v>0</v>
      </c>
      <c r="BJ120" s="188">
        <f t="shared" si="230"/>
        <v>0</v>
      </c>
      <c r="BK120" s="188">
        <f t="shared" si="274"/>
        <v>0</v>
      </c>
      <c r="BL120" s="196">
        <f t="shared" si="231"/>
        <v>0</v>
      </c>
      <c r="BM120" s="188">
        <f t="shared" si="232"/>
        <v>0</v>
      </c>
      <c r="BN120" s="188">
        <f t="shared" si="275"/>
        <v>0</v>
      </c>
      <c r="BO120" s="196">
        <f t="shared" si="233"/>
        <v>0</v>
      </c>
      <c r="BP120" s="188">
        <f t="shared" si="234"/>
        <v>0</v>
      </c>
      <c r="BQ120" s="188">
        <f t="shared" si="276"/>
        <v>0</v>
      </c>
      <c r="BR120" s="196">
        <f t="shared" si="235"/>
        <v>0</v>
      </c>
      <c r="BS120" s="188">
        <f t="shared" si="236"/>
        <v>0</v>
      </c>
      <c r="BT120" s="188">
        <f t="shared" si="277"/>
        <v>0</v>
      </c>
      <c r="BU120" s="196">
        <f t="shared" si="237"/>
        <v>0</v>
      </c>
      <c r="BV120" s="188">
        <f t="shared" si="238"/>
        <v>0</v>
      </c>
      <c r="BW120" s="188">
        <f t="shared" si="278"/>
        <v>0</v>
      </c>
      <c r="BX120" s="196">
        <f t="shared" si="239"/>
        <v>0</v>
      </c>
      <c r="BY120" s="188">
        <f t="shared" si="240"/>
        <v>0</v>
      </c>
      <c r="BZ120" s="188">
        <f t="shared" si="279"/>
        <v>0</v>
      </c>
      <c r="CA120" s="196">
        <f t="shared" si="241"/>
        <v>0</v>
      </c>
      <c r="CB120" s="188">
        <f t="shared" si="242"/>
        <v>0</v>
      </c>
      <c r="CC120" s="188">
        <f t="shared" si="280"/>
        <v>0</v>
      </c>
      <c r="CD120" s="196">
        <f t="shared" si="243"/>
        <v>0</v>
      </c>
      <c r="CE120" s="188">
        <f t="shared" si="244"/>
        <v>0</v>
      </c>
      <c r="CF120" s="188">
        <f t="shared" si="281"/>
        <v>0</v>
      </c>
      <c r="CG120" s="196">
        <f t="shared" si="245"/>
        <v>0</v>
      </c>
      <c r="CH120" s="188">
        <f t="shared" si="246"/>
        <v>0</v>
      </c>
      <c r="CI120" s="188">
        <f t="shared" si="282"/>
        <v>0</v>
      </c>
      <c r="CJ120" s="196">
        <f t="shared" si="247"/>
        <v>0</v>
      </c>
      <c r="CK120" s="188">
        <f t="shared" si="248"/>
        <v>0</v>
      </c>
      <c r="CL120" s="188">
        <f t="shared" si="283"/>
        <v>0</v>
      </c>
      <c r="CM120" s="196">
        <f t="shared" si="249"/>
        <v>0</v>
      </c>
      <c r="CN120" s="188">
        <f t="shared" si="250"/>
        <v>0</v>
      </c>
      <c r="CO120" s="188">
        <f t="shared" si="284"/>
        <v>0</v>
      </c>
      <c r="CP120" s="196">
        <f t="shared" si="251"/>
        <v>0</v>
      </c>
      <c r="CQ120" s="188">
        <f t="shared" si="252"/>
        <v>0</v>
      </c>
      <c r="CR120" s="188">
        <f t="shared" si="285"/>
        <v>0</v>
      </c>
      <c r="CS120" s="196">
        <f t="shared" si="253"/>
        <v>0</v>
      </c>
      <c r="CT120" s="188">
        <f t="shared" si="254"/>
        <v>0</v>
      </c>
      <c r="CU120" s="188">
        <f t="shared" si="286"/>
        <v>0</v>
      </c>
      <c r="CW120" s="80"/>
      <c r="CX120" s="136">
        <f t="shared" si="288"/>
        <v>0</v>
      </c>
      <c r="CY120" s="134">
        <v>103</v>
      </c>
      <c r="DA120" s="136">
        <f t="shared" si="289"/>
        <v>0</v>
      </c>
      <c r="DB120" s="134">
        <v>103</v>
      </c>
      <c r="DD120" s="136">
        <f t="shared" si="290"/>
        <v>0</v>
      </c>
      <c r="DE120" s="134">
        <v>103</v>
      </c>
      <c r="DG120" s="136">
        <f t="shared" si="291"/>
        <v>0</v>
      </c>
      <c r="DH120" s="134">
        <v>103</v>
      </c>
      <c r="DJ120" s="136">
        <f t="shared" si="292"/>
        <v>0</v>
      </c>
      <c r="DK120" s="134">
        <v>103</v>
      </c>
      <c r="DM120" s="136">
        <f t="shared" si="293"/>
        <v>0</v>
      </c>
      <c r="DN120" s="134">
        <v>103</v>
      </c>
      <c r="DP120" s="136">
        <f t="shared" si="294"/>
        <v>0</v>
      </c>
      <c r="DQ120" s="134">
        <v>103</v>
      </c>
      <c r="DS120" s="136">
        <f t="shared" si="295"/>
        <v>0</v>
      </c>
      <c r="DT120" s="134">
        <v>103</v>
      </c>
      <c r="DV120" s="136">
        <f t="shared" si="296"/>
        <v>0</v>
      </c>
      <c r="DW120" s="134">
        <v>103</v>
      </c>
      <c r="DY120" s="136">
        <f t="shared" si="297"/>
        <v>0</v>
      </c>
      <c r="DZ120" s="134">
        <v>103</v>
      </c>
      <c r="EB120" s="136">
        <f t="shared" si="298"/>
        <v>0</v>
      </c>
      <c r="EC120" s="134">
        <v>103</v>
      </c>
      <c r="EE120" s="136">
        <f t="shared" si="299"/>
        <v>0</v>
      </c>
      <c r="EF120" s="134">
        <v>103</v>
      </c>
      <c r="EH120" s="136">
        <f t="shared" si="300"/>
        <v>0</v>
      </c>
      <c r="EI120" s="134">
        <v>103</v>
      </c>
      <c r="EK120" s="136">
        <f t="shared" si="301"/>
        <v>0</v>
      </c>
      <c r="EL120" s="134">
        <v>103</v>
      </c>
      <c r="EN120" s="136">
        <f t="shared" si="302"/>
        <v>0</v>
      </c>
      <c r="EO120" s="134">
        <v>103</v>
      </c>
      <c r="EQ120" s="136">
        <f t="shared" si="303"/>
        <v>0</v>
      </c>
      <c r="ER120" s="134">
        <v>103</v>
      </c>
      <c r="ET120" s="136">
        <f t="shared" si="304"/>
        <v>0</v>
      </c>
      <c r="EU120" s="134">
        <v>103</v>
      </c>
      <c r="EW120" s="136">
        <f t="shared" si="305"/>
        <v>0</v>
      </c>
      <c r="EX120" s="134">
        <v>103</v>
      </c>
      <c r="EZ120" s="136">
        <f t="shared" si="306"/>
        <v>0</v>
      </c>
      <c r="FA120" s="134">
        <v>103</v>
      </c>
      <c r="FC120" s="136">
        <f t="shared" si="307"/>
        <v>0</v>
      </c>
      <c r="FD120" s="134">
        <v>103</v>
      </c>
      <c r="FF120" s="136">
        <f t="shared" si="308"/>
        <v>0</v>
      </c>
      <c r="FG120" s="134">
        <v>103</v>
      </c>
      <c r="FI120" s="136">
        <f t="shared" si="309"/>
        <v>0</v>
      </c>
      <c r="FJ120" s="134">
        <v>103</v>
      </c>
      <c r="FL120" s="136">
        <f t="shared" si="310"/>
        <v>0</v>
      </c>
      <c r="FM120" s="134">
        <v>103</v>
      </c>
      <c r="FO120" s="136">
        <f t="shared" si="311"/>
        <v>0</v>
      </c>
      <c r="FP120" s="134">
        <v>103</v>
      </c>
      <c r="FR120" s="136">
        <f t="shared" si="312"/>
        <v>0</v>
      </c>
      <c r="FS120" s="134">
        <v>103</v>
      </c>
      <c r="FU120" s="136">
        <f t="shared" si="313"/>
        <v>0</v>
      </c>
      <c r="FV120" s="134">
        <v>103</v>
      </c>
      <c r="FX120" s="136">
        <f t="shared" si="314"/>
        <v>0</v>
      </c>
      <c r="FY120" s="134">
        <v>103</v>
      </c>
      <c r="GA120" s="136">
        <f t="shared" si="315"/>
        <v>0</v>
      </c>
      <c r="GB120" s="134">
        <v>103</v>
      </c>
      <c r="GD120" s="136">
        <f t="shared" si="316"/>
        <v>0</v>
      </c>
      <c r="GE120" s="134">
        <v>103</v>
      </c>
      <c r="GG120" s="136">
        <f t="shared" si="317"/>
        <v>0</v>
      </c>
      <c r="GH120" s="134">
        <v>103</v>
      </c>
      <c r="GJ120" s="136">
        <f t="shared" si="318"/>
        <v>0</v>
      </c>
      <c r="GK120" s="134">
        <v>103</v>
      </c>
      <c r="GM120" s="136">
        <f t="shared" si="319"/>
        <v>0</v>
      </c>
      <c r="GN120" s="134">
        <v>103</v>
      </c>
    </row>
    <row r="121" spans="1:207" x14ac:dyDescent="0.25">
      <c r="A121" s="99">
        <f t="shared" si="192"/>
        <v>0</v>
      </c>
      <c r="B121" s="99">
        <f t="shared" si="193"/>
        <v>0</v>
      </c>
      <c r="C121" s="53">
        <v>104</v>
      </c>
      <c r="D121" s="54">
        <f t="shared" si="195"/>
        <v>0</v>
      </c>
      <c r="E121" s="3">
        <f t="shared" si="287"/>
        <v>0</v>
      </c>
      <c r="F121" s="3"/>
      <c r="G121" s="55">
        <f t="shared" si="196"/>
        <v>0</v>
      </c>
      <c r="H121" s="56">
        <f t="shared" si="194"/>
        <v>0</v>
      </c>
      <c r="I121" s="3">
        <f t="shared" si="255"/>
        <v>40</v>
      </c>
      <c r="J121" s="3">
        <f t="shared" si="197"/>
        <v>0</v>
      </c>
      <c r="K121" s="3">
        <f t="shared" si="198"/>
        <v>0</v>
      </c>
      <c r="L121" s="3">
        <f t="shared" si="256"/>
        <v>25</v>
      </c>
      <c r="M121" s="55">
        <f t="shared" si="199"/>
        <v>0</v>
      </c>
      <c r="N121" s="56">
        <f t="shared" si="200"/>
        <v>0</v>
      </c>
      <c r="O121" s="3">
        <f t="shared" si="257"/>
        <v>0</v>
      </c>
      <c r="P121" s="3">
        <f t="shared" si="201"/>
        <v>0</v>
      </c>
      <c r="Q121" s="3">
        <f t="shared" si="202"/>
        <v>0</v>
      </c>
      <c r="R121" s="3">
        <f t="shared" si="258"/>
        <v>0</v>
      </c>
      <c r="S121" s="55">
        <f t="shared" si="203"/>
        <v>0</v>
      </c>
      <c r="T121" s="56">
        <f t="shared" si="259"/>
        <v>0</v>
      </c>
      <c r="U121" s="3">
        <f t="shared" si="260"/>
        <v>0</v>
      </c>
      <c r="V121" s="3">
        <f t="shared" si="204"/>
        <v>0</v>
      </c>
      <c r="W121" s="3">
        <f t="shared" si="205"/>
        <v>0</v>
      </c>
      <c r="X121" s="3">
        <f t="shared" si="261"/>
        <v>0</v>
      </c>
      <c r="Y121" s="55">
        <f t="shared" si="206"/>
        <v>0</v>
      </c>
      <c r="Z121" s="56">
        <f t="shared" si="207"/>
        <v>0</v>
      </c>
      <c r="AA121" s="3">
        <f t="shared" si="262"/>
        <v>0</v>
      </c>
      <c r="AC121" s="82">
        <f t="shared" si="208"/>
        <v>0</v>
      </c>
      <c r="AD121" s="82">
        <f t="shared" si="263"/>
        <v>0</v>
      </c>
      <c r="AE121" s="196">
        <f t="shared" si="209"/>
        <v>0</v>
      </c>
      <c r="AF121" s="188">
        <f t="shared" si="210"/>
        <v>0</v>
      </c>
      <c r="AG121" s="82">
        <f t="shared" si="264"/>
        <v>0</v>
      </c>
      <c r="AH121" s="82">
        <f t="shared" si="211"/>
        <v>0</v>
      </c>
      <c r="AI121" s="82">
        <f t="shared" si="212"/>
        <v>0</v>
      </c>
      <c r="AJ121" s="82">
        <f t="shared" si="265"/>
        <v>0</v>
      </c>
      <c r="AK121" s="196">
        <f t="shared" si="213"/>
        <v>0</v>
      </c>
      <c r="AL121" s="188">
        <f t="shared" si="214"/>
        <v>0</v>
      </c>
      <c r="AM121" s="82">
        <f t="shared" si="266"/>
        <v>0</v>
      </c>
      <c r="AN121" s="82">
        <f t="shared" si="215"/>
        <v>0</v>
      </c>
      <c r="AO121" s="82">
        <f t="shared" si="216"/>
        <v>0</v>
      </c>
      <c r="AP121" s="82">
        <f t="shared" si="267"/>
        <v>0</v>
      </c>
      <c r="AQ121" s="196">
        <f t="shared" si="217"/>
        <v>0</v>
      </c>
      <c r="AR121" s="188">
        <f t="shared" si="218"/>
        <v>0</v>
      </c>
      <c r="AS121" s="82">
        <f t="shared" si="268"/>
        <v>0</v>
      </c>
      <c r="AT121" s="82">
        <f t="shared" si="219"/>
        <v>0</v>
      </c>
      <c r="AU121" s="82">
        <f t="shared" si="220"/>
        <v>0</v>
      </c>
      <c r="AV121" s="82">
        <f t="shared" si="269"/>
        <v>0</v>
      </c>
      <c r="AW121" s="196">
        <f t="shared" si="221"/>
        <v>0</v>
      </c>
      <c r="AX121" s="188">
        <f t="shared" si="222"/>
        <v>0</v>
      </c>
      <c r="AY121" s="82">
        <f t="shared" si="270"/>
        <v>0</v>
      </c>
      <c r="AZ121" s="196">
        <f t="shared" si="223"/>
        <v>0</v>
      </c>
      <c r="BA121" s="188">
        <f t="shared" si="224"/>
        <v>0</v>
      </c>
      <c r="BB121" s="188">
        <f t="shared" si="271"/>
        <v>0</v>
      </c>
      <c r="BC121" s="196">
        <f t="shared" si="225"/>
        <v>0</v>
      </c>
      <c r="BD121" s="188">
        <f t="shared" si="226"/>
        <v>0</v>
      </c>
      <c r="BE121" s="188">
        <f t="shared" si="272"/>
        <v>0</v>
      </c>
      <c r="BF121" s="196">
        <f t="shared" si="227"/>
        <v>0</v>
      </c>
      <c r="BG121" s="188">
        <f t="shared" si="228"/>
        <v>0</v>
      </c>
      <c r="BH121" s="188">
        <f t="shared" si="273"/>
        <v>0</v>
      </c>
      <c r="BI121" s="196">
        <f t="shared" si="229"/>
        <v>0</v>
      </c>
      <c r="BJ121" s="188">
        <f t="shared" si="230"/>
        <v>0</v>
      </c>
      <c r="BK121" s="188">
        <f t="shared" si="274"/>
        <v>0</v>
      </c>
      <c r="BL121" s="196">
        <f t="shared" si="231"/>
        <v>0</v>
      </c>
      <c r="BM121" s="188">
        <f t="shared" si="232"/>
        <v>0</v>
      </c>
      <c r="BN121" s="188">
        <f t="shared" si="275"/>
        <v>0</v>
      </c>
      <c r="BO121" s="196">
        <f t="shared" si="233"/>
        <v>0</v>
      </c>
      <c r="BP121" s="188">
        <f t="shared" si="234"/>
        <v>0</v>
      </c>
      <c r="BQ121" s="188">
        <f t="shared" si="276"/>
        <v>0</v>
      </c>
      <c r="BR121" s="196">
        <f t="shared" si="235"/>
        <v>0</v>
      </c>
      <c r="BS121" s="188">
        <f t="shared" si="236"/>
        <v>0</v>
      </c>
      <c r="BT121" s="188">
        <f t="shared" si="277"/>
        <v>0</v>
      </c>
      <c r="BU121" s="196">
        <f t="shared" si="237"/>
        <v>0</v>
      </c>
      <c r="BV121" s="188">
        <f t="shared" si="238"/>
        <v>0</v>
      </c>
      <c r="BW121" s="188">
        <f t="shared" si="278"/>
        <v>0</v>
      </c>
      <c r="BX121" s="196">
        <f t="shared" si="239"/>
        <v>0</v>
      </c>
      <c r="BY121" s="188">
        <f t="shared" si="240"/>
        <v>0</v>
      </c>
      <c r="BZ121" s="188">
        <f t="shared" si="279"/>
        <v>0</v>
      </c>
      <c r="CA121" s="196">
        <f t="shared" si="241"/>
        <v>0</v>
      </c>
      <c r="CB121" s="188">
        <f t="shared" si="242"/>
        <v>0</v>
      </c>
      <c r="CC121" s="188">
        <f t="shared" si="280"/>
        <v>0</v>
      </c>
      <c r="CD121" s="196">
        <f t="shared" si="243"/>
        <v>0</v>
      </c>
      <c r="CE121" s="188">
        <f t="shared" si="244"/>
        <v>0</v>
      </c>
      <c r="CF121" s="188">
        <f t="shared" si="281"/>
        <v>0</v>
      </c>
      <c r="CG121" s="196">
        <f t="shared" si="245"/>
        <v>0</v>
      </c>
      <c r="CH121" s="188">
        <f t="shared" si="246"/>
        <v>0</v>
      </c>
      <c r="CI121" s="188">
        <f t="shared" si="282"/>
        <v>0</v>
      </c>
      <c r="CJ121" s="196">
        <f t="shared" si="247"/>
        <v>0</v>
      </c>
      <c r="CK121" s="188">
        <f t="shared" si="248"/>
        <v>0</v>
      </c>
      <c r="CL121" s="188">
        <f t="shared" si="283"/>
        <v>0</v>
      </c>
      <c r="CM121" s="196">
        <f t="shared" si="249"/>
        <v>0</v>
      </c>
      <c r="CN121" s="188">
        <f t="shared" si="250"/>
        <v>0</v>
      </c>
      <c r="CO121" s="188">
        <f t="shared" si="284"/>
        <v>0</v>
      </c>
      <c r="CP121" s="196">
        <f t="shared" si="251"/>
        <v>0</v>
      </c>
      <c r="CQ121" s="188">
        <f t="shared" si="252"/>
        <v>0</v>
      </c>
      <c r="CR121" s="188">
        <f t="shared" si="285"/>
        <v>0</v>
      </c>
      <c r="CS121" s="196">
        <f t="shared" si="253"/>
        <v>0</v>
      </c>
      <c r="CT121" s="188">
        <f t="shared" si="254"/>
        <v>0</v>
      </c>
      <c r="CU121" s="188">
        <f t="shared" si="286"/>
        <v>0</v>
      </c>
      <c r="CW121" s="80"/>
      <c r="CX121" s="136">
        <f t="shared" si="288"/>
        <v>0</v>
      </c>
      <c r="CY121" s="134">
        <v>104</v>
      </c>
      <c r="DA121" s="136">
        <f t="shared" si="289"/>
        <v>0</v>
      </c>
      <c r="DB121" s="134">
        <v>104</v>
      </c>
      <c r="DD121" s="136">
        <f t="shared" si="290"/>
        <v>0</v>
      </c>
      <c r="DE121" s="134">
        <v>104</v>
      </c>
      <c r="DG121" s="136">
        <f t="shared" si="291"/>
        <v>0</v>
      </c>
      <c r="DH121" s="134">
        <v>104</v>
      </c>
      <c r="DJ121" s="136">
        <f t="shared" si="292"/>
        <v>0</v>
      </c>
      <c r="DK121" s="134">
        <v>104</v>
      </c>
      <c r="DM121" s="136">
        <f t="shared" si="293"/>
        <v>0</v>
      </c>
      <c r="DN121" s="134">
        <v>104</v>
      </c>
      <c r="DP121" s="136">
        <f t="shared" si="294"/>
        <v>0</v>
      </c>
      <c r="DQ121" s="134">
        <v>104</v>
      </c>
      <c r="DS121" s="136">
        <f t="shared" si="295"/>
        <v>0</v>
      </c>
      <c r="DT121" s="134">
        <v>104</v>
      </c>
      <c r="DV121" s="136">
        <f t="shared" si="296"/>
        <v>0</v>
      </c>
      <c r="DW121" s="134">
        <v>104</v>
      </c>
      <c r="DY121" s="136">
        <f t="shared" si="297"/>
        <v>0</v>
      </c>
      <c r="DZ121" s="134">
        <v>104</v>
      </c>
      <c r="EB121" s="136">
        <f t="shared" si="298"/>
        <v>0</v>
      </c>
      <c r="EC121" s="134">
        <v>104</v>
      </c>
      <c r="EE121" s="136">
        <f t="shared" si="299"/>
        <v>0</v>
      </c>
      <c r="EF121" s="134">
        <v>104</v>
      </c>
      <c r="EH121" s="136">
        <f t="shared" si="300"/>
        <v>0</v>
      </c>
      <c r="EI121" s="134">
        <v>104</v>
      </c>
      <c r="EK121" s="136">
        <f t="shared" si="301"/>
        <v>0</v>
      </c>
      <c r="EL121" s="134">
        <v>104</v>
      </c>
      <c r="EN121" s="136">
        <f t="shared" si="302"/>
        <v>0</v>
      </c>
      <c r="EO121" s="134">
        <v>104</v>
      </c>
      <c r="EQ121" s="136">
        <f t="shared" si="303"/>
        <v>0</v>
      </c>
      <c r="ER121" s="134">
        <v>104</v>
      </c>
      <c r="ET121" s="136">
        <f t="shared" si="304"/>
        <v>0</v>
      </c>
      <c r="EU121" s="134">
        <v>104</v>
      </c>
      <c r="EW121" s="136">
        <f t="shared" si="305"/>
        <v>0</v>
      </c>
      <c r="EX121" s="134">
        <v>104</v>
      </c>
      <c r="EZ121" s="136">
        <f t="shared" si="306"/>
        <v>0</v>
      </c>
      <c r="FA121" s="134">
        <v>104</v>
      </c>
      <c r="FC121" s="136">
        <f t="shared" si="307"/>
        <v>0</v>
      </c>
      <c r="FD121" s="134">
        <v>104</v>
      </c>
      <c r="FF121" s="136">
        <f t="shared" si="308"/>
        <v>0</v>
      </c>
      <c r="FG121" s="134">
        <v>104</v>
      </c>
      <c r="FI121" s="136">
        <f t="shared" si="309"/>
        <v>0</v>
      </c>
      <c r="FJ121" s="134">
        <v>104</v>
      </c>
      <c r="FL121" s="136">
        <f t="shared" si="310"/>
        <v>0</v>
      </c>
      <c r="FM121" s="134">
        <v>104</v>
      </c>
      <c r="FO121" s="136">
        <f t="shared" si="311"/>
        <v>0</v>
      </c>
      <c r="FP121" s="134">
        <v>104</v>
      </c>
      <c r="FR121" s="136">
        <f t="shared" si="312"/>
        <v>0</v>
      </c>
      <c r="FS121" s="134">
        <v>104</v>
      </c>
      <c r="FU121" s="136">
        <f t="shared" si="313"/>
        <v>0</v>
      </c>
      <c r="FV121" s="134">
        <v>104</v>
      </c>
      <c r="FX121" s="136">
        <f t="shared" si="314"/>
        <v>0</v>
      </c>
      <c r="FY121" s="134">
        <v>104</v>
      </c>
      <c r="GA121" s="136">
        <f t="shared" si="315"/>
        <v>0</v>
      </c>
      <c r="GB121" s="134">
        <v>104</v>
      </c>
      <c r="GD121" s="136">
        <f t="shared" si="316"/>
        <v>0</v>
      </c>
      <c r="GE121" s="134">
        <v>104</v>
      </c>
      <c r="GG121" s="136">
        <f t="shared" si="317"/>
        <v>0</v>
      </c>
      <c r="GH121" s="134">
        <v>104</v>
      </c>
      <c r="GJ121" s="136">
        <f t="shared" si="318"/>
        <v>0</v>
      </c>
      <c r="GK121" s="134">
        <v>104</v>
      </c>
      <c r="GM121" s="136">
        <f t="shared" si="319"/>
        <v>0</v>
      </c>
      <c r="GN121" s="134">
        <v>104</v>
      </c>
    </row>
    <row r="122" spans="1:207" x14ac:dyDescent="0.25">
      <c r="A122" s="99">
        <f t="shared" si="192"/>
        <v>0</v>
      </c>
      <c r="B122" s="99">
        <f t="shared" si="193"/>
        <v>0</v>
      </c>
      <c r="C122" s="53">
        <v>105</v>
      </c>
      <c r="D122" s="54">
        <f t="shared" si="195"/>
        <v>0</v>
      </c>
      <c r="E122" s="3">
        <f t="shared" si="287"/>
        <v>0</v>
      </c>
      <c r="F122" s="3"/>
      <c r="G122" s="55">
        <f t="shared" si="196"/>
        <v>0</v>
      </c>
      <c r="H122" s="56">
        <f t="shared" si="194"/>
        <v>0</v>
      </c>
      <c r="I122" s="3">
        <f t="shared" si="255"/>
        <v>40</v>
      </c>
      <c r="J122" s="3">
        <f t="shared" si="197"/>
        <v>0</v>
      </c>
      <c r="K122" s="3">
        <f t="shared" si="198"/>
        <v>0</v>
      </c>
      <c r="L122" s="3">
        <f t="shared" si="256"/>
        <v>25</v>
      </c>
      <c r="M122" s="55">
        <f t="shared" si="199"/>
        <v>0</v>
      </c>
      <c r="N122" s="56">
        <f t="shared" si="200"/>
        <v>0</v>
      </c>
      <c r="O122" s="3">
        <f t="shared" si="257"/>
        <v>0</v>
      </c>
      <c r="P122" s="3">
        <f t="shared" si="201"/>
        <v>0</v>
      </c>
      <c r="Q122" s="3">
        <f t="shared" si="202"/>
        <v>0</v>
      </c>
      <c r="R122" s="3">
        <f t="shared" si="258"/>
        <v>0</v>
      </c>
      <c r="S122" s="55">
        <f t="shared" si="203"/>
        <v>0</v>
      </c>
      <c r="T122" s="56">
        <f t="shared" si="259"/>
        <v>0</v>
      </c>
      <c r="U122" s="3">
        <f t="shared" si="260"/>
        <v>0</v>
      </c>
      <c r="V122" s="3">
        <f t="shared" si="204"/>
        <v>0</v>
      </c>
      <c r="W122" s="3">
        <f t="shared" si="205"/>
        <v>0</v>
      </c>
      <c r="X122" s="3">
        <f t="shared" si="261"/>
        <v>0</v>
      </c>
      <c r="Y122" s="55">
        <f t="shared" si="206"/>
        <v>0</v>
      </c>
      <c r="Z122" s="56">
        <f t="shared" si="207"/>
        <v>0</v>
      </c>
      <c r="AA122" s="3">
        <f t="shared" si="262"/>
        <v>0</v>
      </c>
      <c r="AC122" s="82">
        <f t="shared" si="208"/>
        <v>0</v>
      </c>
      <c r="AD122" s="82">
        <f t="shared" si="263"/>
        <v>0</v>
      </c>
      <c r="AE122" s="196">
        <f t="shared" si="209"/>
        <v>0</v>
      </c>
      <c r="AF122" s="188">
        <f t="shared" si="210"/>
        <v>0</v>
      </c>
      <c r="AG122" s="82">
        <f t="shared" si="264"/>
        <v>0</v>
      </c>
      <c r="AH122" s="82">
        <f t="shared" si="211"/>
        <v>0</v>
      </c>
      <c r="AI122" s="82">
        <f t="shared" si="212"/>
        <v>0</v>
      </c>
      <c r="AJ122" s="82">
        <f t="shared" si="265"/>
        <v>0</v>
      </c>
      <c r="AK122" s="196">
        <f t="shared" si="213"/>
        <v>0</v>
      </c>
      <c r="AL122" s="188">
        <f t="shared" si="214"/>
        <v>0</v>
      </c>
      <c r="AM122" s="82">
        <f t="shared" si="266"/>
        <v>0</v>
      </c>
      <c r="AN122" s="82">
        <f t="shared" si="215"/>
        <v>0</v>
      </c>
      <c r="AO122" s="82">
        <f t="shared" si="216"/>
        <v>0</v>
      </c>
      <c r="AP122" s="82">
        <f t="shared" si="267"/>
        <v>0</v>
      </c>
      <c r="AQ122" s="196">
        <f t="shared" si="217"/>
        <v>0</v>
      </c>
      <c r="AR122" s="188">
        <f t="shared" si="218"/>
        <v>0</v>
      </c>
      <c r="AS122" s="82">
        <f t="shared" si="268"/>
        <v>0</v>
      </c>
      <c r="AT122" s="82">
        <f t="shared" si="219"/>
        <v>0</v>
      </c>
      <c r="AU122" s="82">
        <f t="shared" si="220"/>
        <v>0</v>
      </c>
      <c r="AV122" s="82">
        <f t="shared" si="269"/>
        <v>0</v>
      </c>
      <c r="AW122" s="196">
        <f t="shared" si="221"/>
        <v>0</v>
      </c>
      <c r="AX122" s="188">
        <f t="shared" si="222"/>
        <v>0</v>
      </c>
      <c r="AY122" s="82">
        <f t="shared" si="270"/>
        <v>0</v>
      </c>
      <c r="AZ122" s="196">
        <f t="shared" si="223"/>
        <v>0</v>
      </c>
      <c r="BA122" s="188">
        <f t="shared" si="224"/>
        <v>0</v>
      </c>
      <c r="BB122" s="188">
        <f t="shared" si="271"/>
        <v>0</v>
      </c>
      <c r="BC122" s="196">
        <f t="shared" si="225"/>
        <v>0</v>
      </c>
      <c r="BD122" s="188">
        <f t="shared" si="226"/>
        <v>0</v>
      </c>
      <c r="BE122" s="188">
        <f t="shared" si="272"/>
        <v>0</v>
      </c>
      <c r="BF122" s="196">
        <f t="shared" si="227"/>
        <v>0</v>
      </c>
      <c r="BG122" s="188">
        <f t="shared" si="228"/>
        <v>0</v>
      </c>
      <c r="BH122" s="188">
        <f t="shared" si="273"/>
        <v>0</v>
      </c>
      <c r="BI122" s="196">
        <f t="shared" si="229"/>
        <v>0</v>
      </c>
      <c r="BJ122" s="188">
        <f t="shared" si="230"/>
        <v>0</v>
      </c>
      <c r="BK122" s="188">
        <f t="shared" si="274"/>
        <v>0</v>
      </c>
      <c r="BL122" s="196">
        <f t="shared" si="231"/>
        <v>0</v>
      </c>
      <c r="BM122" s="188">
        <f t="shared" si="232"/>
        <v>0</v>
      </c>
      <c r="BN122" s="188">
        <f t="shared" si="275"/>
        <v>0</v>
      </c>
      <c r="BO122" s="196">
        <f t="shared" si="233"/>
        <v>0</v>
      </c>
      <c r="BP122" s="188">
        <f t="shared" si="234"/>
        <v>0</v>
      </c>
      <c r="BQ122" s="188">
        <f t="shared" si="276"/>
        <v>0</v>
      </c>
      <c r="BR122" s="196">
        <f t="shared" si="235"/>
        <v>0</v>
      </c>
      <c r="BS122" s="188">
        <f t="shared" si="236"/>
        <v>0</v>
      </c>
      <c r="BT122" s="188">
        <f t="shared" si="277"/>
        <v>0</v>
      </c>
      <c r="BU122" s="196">
        <f t="shared" si="237"/>
        <v>0</v>
      </c>
      <c r="BV122" s="188">
        <f t="shared" si="238"/>
        <v>0</v>
      </c>
      <c r="BW122" s="188">
        <f t="shared" si="278"/>
        <v>0</v>
      </c>
      <c r="BX122" s="196">
        <f t="shared" si="239"/>
        <v>0</v>
      </c>
      <c r="BY122" s="188">
        <f t="shared" si="240"/>
        <v>0</v>
      </c>
      <c r="BZ122" s="188">
        <f t="shared" si="279"/>
        <v>0</v>
      </c>
      <c r="CA122" s="196">
        <f t="shared" si="241"/>
        <v>0</v>
      </c>
      <c r="CB122" s="188">
        <f t="shared" si="242"/>
        <v>0</v>
      </c>
      <c r="CC122" s="188">
        <f t="shared" si="280"/>
        <v>0</v>
      </c>
      <c r="CD122" s="196">
        <f t="shared" si="243"/>
        <v>0</v>
      </c>
      <c r="CE122" s="188">
        <f t="shared" si="244"/>
        <v>0</v>
      </c>
      <c r="CF122" s="188">
        <f t="shared" si="281"/>
        <v>0</v>
      </c>
      <c r="CG122" s="196">
        <f t="shared" si="245"/>
        <v>0</v>
      </c>
      <c r="CH122" s="188">
        <f t="shared" si="246"/>
        <v>0</v>
      </c>
      <c r="CI122" s="188">
        <f t="shared" si="282"/>
        <v>0</v>
      </c>
      <c r="CJ122" s="196">
        <f t="shared" si="247"/>
        <v>0</v>
      </c>
      <c r="CK122" s="188">
        <f t="shared" si="248"/>
        <v>0</v>
      </c>
      <c r="CL122" s="188">
        <f t="shared" si="283"/>
        <v>0</v>
      </c>
      <c r="CM122" s="196">
        <f t="shared" si="249"/>
        <v>0</v>
      </c>
      <c r="CN122" s="188">
        <f t="shared" si="250"/>
        <v>0</v>
      </c>
      <c r="CO122" s="188">
        <f t="shared" si="284"/>
        <v>0</v>
      </c>
      <c r="CP122" s="196">
        <f t="shared" si="251"/>
        <v>0</v>
      </c>
      <c r="CQ122" s="188">
        <f t="shared" si="252"/>
        <v>0</v>
      </c>
      <c r="CR122" s="188">
        <f t="shared" si="285"/>
        <v>0</v>
      </c>
      <c r="CS122" s="196">
        <f t="shared" si="253"/>
        <v>0</v>
      </c>
      <c r="CT122" s="188">
        <f t="shared" si="254"/>
        <v>0</v>
      </c>
      <c r="CU122" s="188">
        <f t="shared" si="286"/>
        <v>0</v>
      </c>
      <c r="CW122" s="80"/>
      <c r="CX122" s="136">
        <f t="shared" si="288"/>
        <v>0</v>
      </c>
      <c r="CY122" s="134">
        <v>105</v>
      </c>
      <c r="DA122" s="136">
        <f t="shared" si="289"/>
        <v>0</v>
      </c>
      <c r="DB122" s="134">
        <v>105</v>
      </c>
      <c r="DD122" s="136">
        <f t="shared" si="290"/>
        <v>0</v>
      </c>
      <c r="DE122" s="134">
        <v>105</v>
      </c>
      <c r="DG122" s="136">
        <f t="shared" si="291"/>
        <v>0</v>
      </c>
      <c r="DH122" s="134">
        <v>105</v>
      </c>
      <c r="DJ122" s="136">
        <f t="shared" si="292"/>
        <v>0</v>
      </c>
      <c r="DK122" s="134">
        <v>105</v>
      </c>
      <c r="DM122" s="136">
        <f t="shared" si="293"/>
        <v>0</v>
      </c>
      <c r="DN122" s="134">
        <v>105</v>
      </c>
      <c r="DP122" s="136">
        <f t="shared" si="294"/>
        <v>0</v>
      </c>
      <c r="DQ122" s="134">
        <v>105</v>
      </c>
      <c r="DS122" s="136">
        <f t="shared" si="295"/>
        <v>0</v>
      </c>
      <c r="DT122" s="134">
        <v>105</v>
      </c>
      <c r="DV122" s="136">
        <f t="shared" si="296"/>
        <v>0</v>
      </c>
      <c r="DW122" s="134">
        <v>105</v>
      </c>
      <c r="DY122" s="136">
        <f t="shared" si="297"/>
        <v>0</v>
      </c>
      <c r="DZ122" s="134">
        <v>105</v>
      </c>
      <c r="EB122" s="136">
        <f t="shared" si="298"/>
        <v>0</v>
      </c>
      <c r="EC122" s="134">
        <v>105</v>
      </c>
      <c r="EE122" s="136">
        <f t="shared" si="299"/>
        <v>0</v>
      </c>
      <c r="EF122" s="134">
        <v>105</v>
      </c>
      <c r="EH122" s="136">
        <f t="shared" si="300"/>
        <v>0</v>
      </c>
      <c r="EI122" s="134">
        <v>105</v>
      </c>
      <c r="EK122" s="136">
        <f t="shared" si="301"/>
        <v>0</v>
      </c>
      <c r="EL122" s="134">
        <v>105</v>
      </c>
      <c r="EN122" s="136">
        <f t="shared" si="302"/>
        <v>0</v>
      </c>
      <c r="EO122" s="134">
        <v>105</v>
      </c>
      <c r="EQ122" s="136">
        <f t="shared" si="303"/>
        <v>0</v>
      </c>
      <c r="ER122" s="134">
        <v>105</v>
      </c>
      <c r="ET122" s="136">
        <f t="shared" si="304"/>
        <v>0</v>
      </c>
      <c r="EU122" s="134">
        <v>105</v>
      </c>
      <c r="EW122" s="136">
        <f t="shared" si="305"/>
        <v>0</v>
      </c>
      <c r="EX122" s="134">
        <v>105</v>
      </c>
      <c r="EZ122" s="136">
        <f t="shared" si="306"/>
        <v>0</v>
      </c>
      <c r="FA122" s="134">
        <v>105</v>
      </c>
      <c r="FC122" s="136">
        <f t="shared" si="307"/>
        <v>0</v>
      </c>
      <c r="FD122" s="134">
        <v>105</v>
      </c>
      <c r="FF122" s="136">
        <f t="shared" si="308"/>
        <v>0</v>
      </c>
      <c r="FG122" s="134">
        <v>105</v>
      </c>
      <c r="FI122" s="136">
        <f t="shared" si="309"/>
        <v>0</v>
      </c>
      <c r="FJ122" s="134">
        <v>105</v>
      </c>
      <c r="FL122" s="136">
        <f t="shared" si="310"/>
        <v>0</v>
      </c>
      <c r="FM122" s="134">
        <v>105</v>
      </c>
      <c r="FO122" s="136">
        <f t="shared" si="311"/>
        <v>0</v>
      </c>
      <c r="FP122" s="134">
        <v>105</v>
      </c>
      <c r="FR122" s="136">
        <f t="shared" si="312"/>
        <v>0</v>
      </c>
      <c r="FS122" s="134">
        <v>105</v>
      </c>
      <c r="FU122" s="136">
        <f t="shared" si="313"/>
        <v>0</v>
      </c>
      <c r="FV122" s="134">
        <v>105</v>
      </c>
      <c r="FX122" s="136">
        <f t="shared" si="314"/>
        <v>0</v>
      </c>
      <c r="FY122" s="134">
        <v>105</v>
      </c>
      <c r="GA122" s="136">
        <f t="shared" si="315"/>
        <v>0</v>
      </c>
      <c r="GB122" s="134">
        <v>105</v>
      </c>
      <c r="GD122" s="136">
        <f t="shared" si="316"/>
        <v>0</v>
      </c>
      <c r="GE122" s="134">
        <v>105</v>
      </c>
      <c r="GG122" s="136">
        <f t="shared" si="317"/>
        <v>0</v>
      </c>
      <c r="GH122" s="134">
        <v>105</v>
      </c>
      <c r="GJ122" s="136">
        <f t="shared" si="318"/>
        <v>0</v>
      </c>
      <c r="GK122" s="134">
        <v>105</v>
      </c>
      <c r="GM122" s="136">
        <f t="shared" si="319"/>
        <v>0</v>
      </c>
      <c r="GN122" s="134">
        <v>105</v>
      </c>
    </row>
    <row r="123" spans="1:207" x14ac:dyDescent="0.25">
      <c r="A123" s="99">
        <f t="shared" si="192"/>
        <v>0</v>
      </c>
      <c r="B123" s="99">
        <f t="shared" si="193"/>
        <v>0</v>
      </c>
      <c r="C123" s="53">
        <v>106</v>
      </c>
      <c r="D123" s="54">
        <f t="shared" si="195"/>
        <v>0</v>
      </c>
      <c r="E123" s="3">
        <f t="shared" si="287"/>
        <v>0</v>
      </c>
      <c r="F123" s="3"/>
      <c r="G123" s="55">
        <f t="shared" si="196"/>
        <v>0</v>
      </c>
      <c r="H123" s="56">
        <f t="shared" si="194"/>
        <v>0</v>
      </c>
      <c r="I123" s="3">
        <f t="shared" si="255"/>
        <v>40</v>
      </c>
      <c r="J123" s="3">
        <f t="shared" si="197"/>
        <v>0</v>
      </c>
      <c r="K123" s="3">
        <f t="shared" si="198"/>
        <v>0</v>
      </c>
      <c r="L123" s="3">
        <f t="shared" si="256"/>
        <v>25</v>
      </c>
      <c r="M123" s="55">
        <f t="shared" si="199"/>
        <v>0</v>
      </c>
      <c r="N123" s="56">
        <f t="shared" si="200"/>
        <v>0</v>
      </c>
      <c r="O123" s="3">
        <f t="shared" si="257"/>
        <v>0</v>
      </c>
      <c r="P123" s="3">
        <f t="shared" si="201"/>
        <v>0</v>
      </c>
      <c r="Q123" s="3">
        <f t="shared" si="202"/>
        <v>0</v>
      </c>
      <c r="R123" s="3">
        <f t="shared" si="258"/>
        <v>0</v>
      </c>
      <c r="S123" s="55">
        <f t="shared" si="203"/>
        <v>0</v>
      </c>
      <c r="T123" s="56">
        <f t="shared" si="259"/>
        <v>0</v>
      </c>
      <c r="U123" s="3">
        <f t="shared" si="260"/>
        <v>0</v>
      </c>
      <c r="V123" s="3">
        <f t="shared" si="204"/>
        <v>0</v>
      </c>
      <c r="W123" s="3">
        <f t="shared" si="205"/>
        <v>0</v>
      </c>
      <c r="X123" s="3">
        <f t="shared" si="261"/>
        <v>0</v>
      </c>
      <c r="Y123" s="55">
        <f t="shared" si="206"/>
        <v>0</v>
      </c>
      <c r="Z123" s="56">
        <f t="shared" si="207"/>
        <v>0</v>
      </c>
      <c r="AA123" s="3">
        <f t="shared" si="262"/>
        <v>0</v>
      </c>
      <c r="AC123" s="82">
        <f t="shared" si="208"/>
        <v>0</v>
      </c>
      <c r="AD123" s="82">
        <f t="shared" si="263"/>
        <v>0</v>
      </c>
      <c r="AE123" s="196">
        <f t="shared" si="209"/>
        <v>0</v>
      </c>
      <c r="AF123" s="188">
        <f t="shared" si="210"/>
        <v>0</v>
      </c>
      <c r="AG123" s="82">
        <f t="shared" si="264"/>
        <v>0</v>
      </c>
      <c r="AH123" s="82">
        <f t="shared" si="211"/>
        <v>0</v>
      </c>
      <c r="AI123" s="82">
        <f t="shared" si="212"/>
        <v>0</v>
      </c>
      <c r="AJ123" s="82">
        <f t="shared" si="265"/>
        <v>0</v>
      </c>
      <c r="AK123" s="196">
        <f t="shared" si="213"/>
        <v>0</v>
      </c>
      <c r="AL123" s="188">
        <f t="shared" si="214"/>
        <v>0</v>
      </c>
      <c r="AM123" s="82">
        <f t="shared" si="266"/>
        <v>0</v>
      </c>
      <c r="AN123" s="82">
        <f t="shared" si="215"/>
        <v>0</v>
      </c>
      <c r="AO123" s="82">
        <f t="shared" si="216"/>
        <v>0</v>
      </c>
      <c r="AP123" s="82">
        <f t="shared" si="267"/>
        <v>0</v>
      </c>
      <c r="AQ123" s="196">
        <f t="shared" si="217"/>
        <v>0</v>
      </c>
      <c r="AR123" s="188">
        <f t="shared" si="218"/>
        <v>0</v>
      </c>
      <c r="AS123" s="82">
        <f t="shared" si="268"/>
        <v>0</v>
      </c>
      <c r="AT123" s="82">
        <f t="shared" si="219"/>
        <v>0</v>
      </c>
      <c r="AU123" s="82">
        <f t="shared" si="220"/>
        <v>0</v>
      </c>
      <c r="AV123" s="82">
        <f t="shared" si="269"/>
        <v>0</v>
      </c>
      <c r="AW123" s="196">
        <f t="shared" si="221"/>
        <v>0</v>
      </c>
      <c r="AX123" s="188">
        <f t="shared" si="222"/>
        <v>0</v>
      </c>
      <c r="AY123" s="82">
        <f t="shared" si="270"/>
        <v>0</v>
      </c>
      <c r="AZ123" s="196">
        <f t="shared" si="223"/>
        <v>0</v>
      </c>
      <c r="BA123" s="188">
        <f t="shared" si="224"/>
        <v>0</v>
      </c>
      <c r="BB123" s="188">
        <f t="shared" si="271"/>
        <v>0</v>
      </c>
      <c r="BC123" s="196">
        <f t="shared" si="225"/>
        <v>0</v>
      </c>
      <c r="BD123" s="188">
        <f t="shared" si="226"/>
        <v>0</v>
      </c>
      <c r="BE123" s="188">
        <f t="shared" si="272"/>
        <v>0</v>
      </c>
      <c r="BF123" s="196">
        <f t="shared" si="227"/>
        <v>0</v>
      </c>
      <c r="BG123" s="188">
        <f t="shared" si="228"/>
        <v>0</v>
      </c>
      <c r="BH123" s="188">
        <f t="shared" si="273"/>
        <v>0</v>
      </c>
      <c r="BI123" s="196">
        <f t="shared" si="229"/>
        <v>0</v>
      </c>
      <c r="BJ123" s="188">
        <f t="shared" si="230"/>
        <v>0</v>
      </c>
      <c r="BK123" s="188">
        <f t="shared" si="274"/>
        <v>0</v>
      </c>
      <c r="BL123" s="196">
        <f t="shared" si="231"/>
        <v>0</v>
      </c>
      <c r="BM123" s="188">
        <f t="shared" si="232"/>
        <v>0</v>
      </c>
      <c r="BN123" s="188">
        <f t="shared" si="275"/>
        <v>0</v>
      </c>
      <c r="BO123" s="196">
        <f t="shared" si="233"/>
        <v>0</v>
      </c>
      <c r="BP123" s="188">
        <f t="shared" si="234"/>
        <v>0</v>
      </c>
      <c r="BQ123" s="188">
        <f t="shared" si="276"/>
        <v>0</v>
      </c>
      <c r="BR123" s="196">
        <f t="shared" si="235"/>
        <v>0</v>
      </c>
      <c r="BS123" s="188">
        <f t="shared" si="236"/>
        <v>0</v>
      </c>
      <c r="BT123" s="188">
        <f t="shared" si="277"/>
        <v>0</v>
      </c>
      <c r="BU123" s="196">
        <f t="shared" si="237"/>
        <v>0</v>
      </c>
      <c r="BV123" s="188">
        <f t="shared" si="238"/>
        <v>0</v>
      </c>
      <c r="BW123" s="188">
        <f t="shared" si="278"/>
        <v>0</v>
      </c>
      <c r="BX123" s="196">
        <f t="shared" si="239"/>
        <v>0</v>
      </c>
      <c r="BY123" s="188">
        <f t="shared" si="240"/>
        <v>0</v>
      </c>
      <c r="BZ123" s="188">
        <f t="shared" si="279"/>
        <v>0</v>
      </c>
      <c r="CA123" s="196">
        <f t="shared" si="241"/>
        <v>0</v>
      </c>
      <c r="CB123" s="188">
        <f t="shared" si="242"/>
        <v>0</v>
      </c>
      <c r="CC123" s="188">
        <f t="shared" si="280"/>
        <v>0</v>
      </c>
      <c r="CD123" s="196">
        <f t="shared" si="243"/>
        <v>0</v>
      </c>
      <c r="CE123" s="188">
        <f t="shared" si="244"/>
        <v>0</v>
      </c>
      <c r="CF123" s="188">
        <f t="shared" si="281"/>
        <v>0</v>
      </c>
      <c r="CG123" s="196">
        <f t="shared" si="245"/>
        <v>0</v>
      </c>
      <c r="CH123" s="188">
        <f t="shared" si="246"/>
        <v>0</v>
      </c>
      <c r="CI123" s="188">
        <f t="shared" si="282"/>
        <v>0</v>
      </c>
      <c r="CJ123" s="196">
        <f t="shared" si="247"/>
        <v>0</v>
      </c>
      <c r="CK123" s="188">
        <f t="shared" si="248"/>
        <v>0</v>
      </c>
      <c r="CL123" s="188">
        <f t="shared" si="283"/>
        <v>0</v>
      </c>
      <c r="CM123" s="196">
        <f t="shared" si="249"/>
        <v>0</v>
      </c>
      <c r="CN123" s="188">
        <f t="shared" si="250"/>
        <v>0</v>
      </c>
      <c r="CO123" s="188">
        <f t="shared" si="284"/>
        <v>0</v>
      </c>
      <c r="CP123" s="196">
        <f t="shared" si="251"/>
        <v>0</v>
      </c>
      <c r="CQ123" s="188">
        <f t="shared" si="252"/>
        <v>0</v>
      </c>
      <c r="CR123" s="188">
        <f t="shared" si="285"/>
        <v>0</v>
      </c>
      <c r="CS123" s="196">
        <f t="shared" si="253"/>
        <v>0</v>
      </c>
      <c r="CT123" s="188">
        <f t="shared" si="254"/>
        <v>0</v>
      </c>
      <c r="CU123" s="188">
        <f t="shared" si="286"/>
        <v>0</v>
      </c>
      <c r="CW123" s="80"/>
      <c r="CX123" s="136">
        <f t="shared" si="288"/>
        <v>0</v>
      </c>
      <c r="CY123" s="134">
        <v>106</v>
      </c>
      <c r="DA123" s="136">
        <f t="shared" si="289"/>
        <v>0</v>
      </c>
      <c r="DB123" s="134">
        <v>106</v>
      </c>
      <c r="DD123" s="136">
        <f t="shared" si="290"/>
        <v>0</v>
      </c>
      <c r="DE123" s="134">
        <v>106</v>
      </c>
      <c r="DG123" s="136">
        <f t="shared" si="291"/>
        <v>0</v>
      </c>
      <c r="DH123" s="134">
        <v>106</v>
      </c>
      <c r="DJ123" s="136">
        <f t="shared" si="292"/>
        <v>0</v>
      </c>
      <c r="DK123" s="134">
        <v>106</v>
      </c>
      <c r="DM123" s="136">
        <f t="shared" si="293"/>
        <v>0</v>
      </c>
      <c r="DN123" s="134">
        <v>106</v>
      </c>
      <c r="DP123" s="136">
        <f t="shared" si="294"/>
        <v>0</v>
      </c>
      <c r="DQ123" s="134">
        <v>106</v>
      </c>
      <c r="DS123" s="136">
        <f t="shared" si="295"/>
        <v>0</v>
      </c>
      <c r="DT123" s="134">
        <v>106</v>
      </c>
      <c r="DV123" s="136">
        <f t="shared" si="296"/>
        <v>0</v>
      </c>
      <c r="DW123" s="134">
        <v>106</v>
      </c>
      <c r="DY123" s="136">
        <f t="shared" si="297"/>
        <v>0</v>
      </c>
      <c r="DZ123" s="134">
        <v>106</v>
      </c>
      <c r="EB123" s="136">
        <f t="shared" si="298"/>
        <v>0</v>
      </c>
      <c r="EC123" s="134">
        <v>106</v>
      </c>
      <c r="EE123" s="136">
        <f t="shared" si="299"/>
        <v>0</v>
      </c>
      <c r="EF123" s="134">
        <v>106</v>
      </c>
      <c r="EH123" s="136">
        <f t="shared" si="300"/>
        <v>0</v>
      </c>
      <c r="EI123" s="134">
        <v>106</v>
      </c>
      <c r="EK123" s="136">
        <f t="shared" si="301"/>
        <v>0</v>
      </c>
      <c r="EL123" s="134">
        <v>106</v>
      </c>
      <c r="EN123" s="136">
        <f t="shared" si="302"/>
        <v>0</v>
      </c>
      <c r="EO123" s="134">
        <v>106</v>
      </c>
      <c r="EQ123" s="136">
        <f t="shared" si="303"/>
        <v>0</v>
      </c>
      <c r="ER123" s="134">
        <v>106</v>
      </c>
      <c r="ET123" s="136">
        <f t="shared" si="304"/>
        <v>0</v>
      </c>
      <c r="EU123" s="134">
        <v>106</v>
      </c>
      <c r="EW123" s="136">
        <f t="shared" si="305"/>
        <v>0</v>
      </c>
      <c r="EX123" s="134">
        <v>106</v>
      </c>
      <c r="EZ123" s="136">
        <f t="shared" si="306"/>
        <v>0</v>
      </c>
      <c r="FA123" s="134">
        <v>106</v>
      </c>
      <c r="FC123" s="136">
        <f t="shared" si="307"/>
        <v>0</v>
      </c>
      <c r="FD123" s="134">
        <v>106</v>
      </c>
      <c r="FF123" s="136">
        <f t="shared" si="308"/>
        <v>0</v>
      </c>
      <c r="FG123" s="134">
        <v>106</v>
      </c>
      <c r="FI123" s="136">
        <f t="shared" si="309"/>
        <v>0</v>
      </c>
      <c r="FJ123" s="134">
        <v>106</v>
      </c>
      <c r="FL123" s="136">
        <f t="shared" si="310"/>
        <v>0</v>
      </c>
      <c r="FM123" s="134">
        <v>106</v>
      </c>
      <c r="FO123" s="136">
        <f t="shared" si="311"/>
        <v>0</v>
      </c>
      <c r="FP123" s="134">
        <v>106</v>
      </c>
      <c r="FR123" s="136">
        <f t="shared" si="312"/>
        <v>0</v>
      </c>
      <c r="FS123" s="134">
        <v>106</v>
      </c>
      <c r="FU123" s="136">
        <f t="shared" si="313"/>
        <v>0</v>
      </c>
      <c r="FV123" s="134">
        <v>106</v>
      </c>
      <c r="FX123" s="136">
        <f t="shared" si="314"/>
        <v>0</v>
      </c>
      <c r="FY123" s="134">
        <v>106</v>
      </c>
      <c r="GA123" s="136">
        <f t="shared" si="315"/>
        <v>0</v>
      </c>
      <c r="GB123" s="134">
        <v>106</v>
      </c>
      <c r="GD123" s="136">
        <f t="shared" si="316"/>
        <v>0</v>
      </c>
      <c r="GE123" s="134">
        <v>106</v>
      </c>
      <c r="GG123" s="136">
        <f t="shared" si="317"/>
        <v>0</v>
      </c>
      <c r="GH123" s="134">
        <v>106</v>
      </c>
      <c r="GJ123" s="136">
        <f t="shared" si="318"/>
        <v>0</v>
      </c>
      <c r="GK123" s="134">
        <v>106</v>
      </c>
      <c r="GM123" s="136">
        <f t="shared" si="319"/>
        <v>0</v>
      </c>
      <c r="GN123" s="134">
        <v>106</v>
      </c>
    </row>
    <row r="124" spans="1:207" x14ac:dyDescent="0.25">
      <c r="A124" s="99">
        <f t="shared" si="192"/>
        <v>0</v>
      </c>
      <c r="B124" s="99">
        <f t="shared" si="193"/>
        <v>0</v>
      </c>
      <c r="C124" s="53">
        <v>107</v>
      </c>
      <c r="D124" s="54">
        <f t="shared" si="195"/>
        <v>0</v>
      </c>
      <c r="E124" s="3">
        <f t="shared" si="287"/>
        <v>0</v>
      </c>
      <c r="F124" s="3"/>
      <c r="G124" s="55">
        <f t="shared" si="196"/>
        <v>0</v>
      </c>
      <c r="H124" s="56">
        <f t="shared" si="194"/>
        <v>0</v>
      </c>
      <c r="I124" s="3">
        <f t="shared" si="255"/>
        <v>40</v>
      </c>
      <c r="J124" s="3">
        <f t="shared" si="197"/>
        <v>0</v>
      </c>
      <c r="K124" s="3">
        <f t="shared" si="198"/>
        <v>0</v>
      </c>
      <c r="L124" s="3">
        <f t="shared" si="256"/>
        <v>25</v>
      </c>
      <c r="M124" s="55">
        <f t="shared" si="199"/>
        <v>0</v>
      </c>
      <c r="N124" s="56">
        <f t="shared" si="200"/>
        <v>0</v>
      </c>
      <c r="O124" s="3">
        <f t="shared" si="257"/>
        <v>0</v>
      </c>
      <c r="P124" s="3">
        <f t="shared" si="201"/>
        <v>0</v>
      </c>
      <c r="Q124" s="3">
        <f t="shared" si="202"/>
        <v>0</v>
      </c>
      <c r="R124" s="3">
        <f t="shared" si="258"/>
        <v>0</v>
      </c>
      <c r="S124" s="55">
        <f t="shared" si="203"/>
        <v>0</v>
      </c>
      <c r="T124" s="56">
        <f t="shared" si="259"/>
        <v>0</v>
      </c>
      <c r="U124" s="3">
        <f t="shared" si="260"/>
        <v>0</v>
      </c>
      <c r="V124" s="3">
        <f t="shared" si="204"/>
        <v>0</v>
      </c>
      <c r="W124" s="3">
        <f t="shared" si="205"/>
        <v>0</v>
      </c>
      <c r="X124" s="3">
        <f t="shared" si="261"/>
        <v>0</v>
      </c>
      <c r="Y124" s="55">
        <f t="shared" si="206"/>
        <v>0</v>
      </c>
      <c r="Z124" s="56">
        <f t="shared" si="207"/>
        <v>0</v>
      </c>
      <c r="AA124" s="3">
        <f t="shared" si="262"/>
        <v>0</v>
      </c>
      <c r="AC124" s="82">
        <f t="shared" si="208"/>
        <v>0</v>
      </c>
      <c r="AD124" s="82">
        <f t="shared" si="263"/>
        <v>0</v>
      </c>
      <c r="AE124" s="196">
        <f t="shared" si="209"/>
        <v>0</v>
      </c>
      <c r="AF124" s="188">
        <f t="shared" si="210"/>
        <v>0</v>
      </c>
      <c r="AG124" s="82">
        <f t="shared" si="264"/>
        <v>0</v>
      </c>
      <c r="AH124" s="82">
        <f t="shared" si="211"/>
        <v>0</v>
      </c>
      <c r="AI124" s="82">
        <f t="shared" si="212"/>
        <v>0</v>
      </c>
      <c r="AJ124" s="82">
        <f t="shared" si="265"/>
        <v>0</v>
      </c>
      <c r="AK124" s="196">
        <f t="shared" si="213"/>
        <v>0</v>
      </c>
      <c r="AL124" s="188">
        <f t="shared" si="214"/>
        <v>0</v>
      </c>
      <c r="AM124" s="82">
        <f t="shared" si="266"/>
        <v>0</v>
      </c>
      <c r="AN124" s="82">
        <f t="shared" si="215"/>
        <v>0</v>
      </c>
      <c r="AO124" s="82">
        <f t="shared" si="216"/>
        <v>0</v>
      </c>
      <c r="AP124" s="82">
        <f t="shared" si="267"/>
        <v>0</v>
      </c>
      <c r="AQ124" s="196">
        <f t="shared" si="217"/>
        <v>0</v>
      </c>
      <c r="AR124" s="188">
        <f t="shared" si="218"/>
        <v>0</v>
      </c>
      <c r="AS124" s="82">
        <f t="shared" si="268"/>
        <v>0</v>
      </c>
      <c r="AT124" s="82">
        <f t="shared" si="219"/>
        <v>0</v>
      </c>
      <c r="AU124" s="82">
        <f t="shared" si="220"/>
        <v>0</v>
      </c>
      <c r="AV124" s="82">
        <f t="shared" si="269"/>
        <v>0</v>
      </c>
      <c r="AW124" s="196">
        <f t="shared" si="221"/>
        <v>0</v>
      </c>
      <c r="AX124" s="188">
        <f t="shared" si="222"/>
        <v>0</v>
      </c>
      <c r="AY124" s="82">
        <f t="shared" si="270"/>
        <v>0</v>
      </c>
      <c r="AZ124" s="196">
        <f t="shared" si="223"/>
        <v>0</v>
      </c>
      <c r="BA124" s="188">
        <f t="shared" si="224"/>
        <v>0</v>
      </c>
      <c r="BB124" s="188">
        <f t="shared" si="271"/>
        <v>0</v>
      </c>
      <c r="BC124" s="196">
        <f t="shared" si="225"/>
        <v>0</v>
      </c>
      <c r="BD124" s="188">
        <f t="shared" si="226"/>
        <v>0</v>
      </c>
      <c r="BE124" s="188">
        <f t="shared" si="272"/>
        <v>0</v>
      </c>
      <c r="BF124" s="196">
        <f t="shared" si="227"/>
        <v>0</v>
      </c>
      <c r="BG124" s="188">
        <f t="shared" si="228"/>
        <v>0</v>
      </c>
      <c r="BH124" s="188">
        <f t="shared" si="273"/>
        <v>0</v>
      </c>
      <c r="BI124" s="196">
        <f t="shared" si="229"/>
        <v>0</v>
      </c>
      <c r="BJ124" s="188">
        <f t="shared" si="230"/>
        <v>0</v>
      </c>
      <c r="BK124" s="188">
        <f t="shared" si="274"/>
        <v>0</v>
      </c>
      <c r="BL124" s="196">
        <f t="shared" si="231"/>
        <v>0</v>
      </c>
      <c r="BM124" s="188">
        <f t="shared" si="232"/>
        <v>0</v>
      </c>
      <c r="BN124" s="188">
        <f t="shared" si="275"/>
        <v>0</v>
      </c>
      <c r="BO124" s="196">
        <f t="shared" si="233"/>
        <v>0</v>
      </c>
      <c r="BP124" s="188">
        <f t="shared" si="234"/>
        <v>0</v>
      </c>
      <c r="BQ124" s="188">
        <f t="shared" si="276"/>
        <v>0</v>
      </c>
      <c r="BR124" s="196">
        <f t="shared" si="235"/>
        <v>0</v>
      </c>
      <c r="BS124" s="188">
        <f t="shared" si="236"/>
        <v>0</v>
      </c>
      <c r="BT124" s="188">
        <f t="shared" si="277"/>
        <v>0</v>
      </c>
      <c r="BU124" s="196">
        <f t="shared" si="237"/>
        <v>0</v>
      </c>
      <c r="BV124" s="188">
        <f t="shared" si="238"/>
        <v>0</v>
      </c>
      <c r="BW124" s="188">
        <f t="shared" si="278"/>
        <v>0</v>
      </c>
      <c r="BX124" s="196">
        <f t="shared" si="239"/>
        <v>0</v>
      </c>
      <c r="BY124" s="188">
        <f t="shared" si="240"/>
        <v>0</v>
      </c>
      <c r="BZ124" s="188">
        <f t="shared" si="279"/>
        <v>0</v>
      </c>
      <c r="CA124" s="196">
        <f t="shared" si="241"/>
        <v>0</v>
      </c>
      <c r="CB124" s="188">
        <f t="shared" si="242"/>
        <v>0</v>
      </c>
      <c r="CC124" s="188">
        <f t="shared" si="280"/>
        <v>0</v>
      </c>
      <c r="CD124" s="196">
        <f t="shared" si="243"/>
        <v>0</v>
      </c>
      <c r="CE124" s="188">
        <f t="shared" si="244"/>
        <v>0</v>
      </c>
      <c r="CF124" s="188">
        <f t="shared" si="281"/>
        <v>0</v>
      </c>
      <c r="CG124" s="196">
        <f t="shared" si="245"/>
        <v>0</v>
      </c>
      <c r="CH124" s="188">
        <f t="shared" si="246"/>
        <v>0</v>
      </c>
      <c r="CI124" s="188">
        <f t="shared" si="282"/>
        <v>0</v>
      </c>
      <c r="CJ124" s="196">
        <f t="shared" si="247"/>
        <v>0</v>
      </c>
      <c r="CK124" s="188">
        <f t="shared" si="248"/>
        <v>0</v>
      </c>
      <c r="CL124" s="188">
        <f t="shared" si="283"/>
        <v>0</v>
      </c>
      <c r="CM124" s="196">
        <f t="shared" si="249"/>
        <v>0</v>
      </c>
      <c r="CN124" s="188">
        <f t="shared" si="250"/>
        <v>0</v>
      </c>
      <c r="CO124" s="188">
        <f t="shared" si="284"/>
        <v>0</v>
      </c>
      <c r="CP124" s="196">
        <f t="shared" si="251"/>
        <v>0</v>
      </c>
      <c r="CQ124" s="188">
        <f t="shared" si="252"/>
        <v>0</v>
      </c>
      <c r="CR124" s="188">
        <f t="shared" si="285"/>
        <v>0</v>
      </c>
      <c r="CS124" s="196">
        <f t="shared" si="253"/>
        <v>0</v>
      </c>
      <c r="CT124" s="188">
        <f t="shared" si="254"/>
        <v>0</v>
      </c>
      <c r="CU124" s="188">
        <f t="shared" si="286"/>
        <v>0</v>
      </c>
      <c r="CW124" s="80"/>
      <c r="CX124" s="136">
        <f t="shared" si="288"/>
        <v>0</v>
      </c>
      <c r="CY124" s="134">
        <v>107</v>
      </c>
      <c r="DA124" s="136">
        <f t="shared" si="289"/>
        <v>0</v>
      </c>
      <c r="DB124" s="134">
        <v>107</v>
      </c>
      <c r="DD124" s="136">
        <f t="shared" si="290"/>
        <v>0</v>
      </c>
      <c r="DE124" s="134">
        <v>107</v>
      </c>
      <c r="DG124" s="136">
        <f t="shared" si="291"/>
        <v>0</v>
      </c>
      <c r="DH124" s="134">
        <v>107</v>
      </c>
      <c r="DJ124" s="136">
        <f t="shared" si="292"/>
        <v>0</v>
      </c>
      <c r="DK124" s="134">
        <v>107</v>
      </c>
      <c r="DM124" s="136">
        <f t="shared" si="293"/>
        <v>0</v>
      </c>
      <c r="DN124" s="134">
        <v>107</v>
      </c>
      <c r="DP124" s="136">
        <f t="shared" si="294"/>
        <v>0</v>
      </c>
      <c r="DQ124" s="134">
        <v>107</v>
      </c>
      <c r="DS124" s="136">
        <f t="shared" si="295"/>
        <v>0</v>
      </c>
      <c r="DT124" s="134">
        <v>107</v>
      </c>
      <c r="DV124" s="136">
        <f t="shared" si="296"/>
        <v>0</v>
      </c>
      <c r="DW124" s="134">
        <v>107</v>
      </c>
      <c r="DY124" s="136">
        <f t="shared" si="297"/>
        <v>0</v>
      </c>
      <c r="DZ124" s="134">
        <v>107</v>
      </c>
      <c r="EB124" s="136">
        <f t="shared" si="298"/>
        <v>0</v>
      </c>
      <c r="EC124" s="134">
        <v>107</v>
      </c>
      <c r="EE124" s="136">
        <f t="shared" si="299"/>
        <v>0</v>
      </c>
      <c r="EF124" s="134">
        <v>107</v>
      </c>
      <c r="EH124" s="136">
        <f t="shared" si="300"/>
        <v>0</v>
      </c>
      <c r="EI124" s="134">
        <v>107</v>
      </c>
      <c r="EK124" s="136">
        <f t="shared" si="301"/>
        <v>0</v>
      </c>
      <c r="EL124" s="134">
        <v>107</v>
      </c>
      <c r="EN124" s="136">
        <f t="shared" si="302"/>
        <v>0</v>
      </c>
      <c r="EO124" s="134">
        <v>107</v>
      </c>
      <c r="EQ124" s="136">
        <f t="shared" si="303"/>
        <v>0</v>
      </c>
      <c r="ER124" s="134">
        <v>107</v>
      </c>
      <c r="ET124" s="136">
        <f t="shared" si="304"/>
        <v>0</v>
      </c>
      <c r="EU124" s="134">
        <v>107</v>
      </c>
      <c r="EW124" s="136">
        <f t="shared" si="305"/>
        <v>0</v>
      </c>
      <c r="EX124" s="134">
        <v>107</v>
      </c>
      <c r="EZ124" s="136">
        <f t="shared" si="306"/>
        <v>0</v>
      </c>
      <c r="FA124" s="134">
        <v>107</v>
      </c>
      <c r="FC124" s="136">
        <f t="shared" si="307"/>
        <v>0</v>
      </c>
      <c r="FD124" s="134">
        <v>107</v>
      </c>
      <c r="FF124" s="136">
        <f t="shared" si="308"/>
        <v>0</v>
      </c>
      <c r="FG124" s="134">
        <v>107</v>
      </c>
      <c r="FI124" s="136">
        <f t="shared" si="309"/>
        <v>0</v>
      </c>
      <c r="FJ124" s="134">
        <v>107</v>
      </c>
      <c r="FL124" s="136">
        <f t="shared" si="310"/>
        <v>0</v>
      </c>
      <c r="FM124" s="134">
        <v>107</v>
      </c>
      <c r="FO124" s="136">
        <f t="shared" si="311"/>
        <v>0</v>
      </c>
      <c r="FP124" s="134">
        <v>107</v>
      </c>
      <c r="FR124" s="136">
        <f t="shared" si="312"/>
        <v>0</v>
      </c>
      <c r="FS124" s="134">
        <v>107</v>
      </c>
      <c r="FU124" s="136">
        <f t="shared" si="313"/>
        <v>0</v>
      </c>
      <c r="FV124" s="134">
        <v>107</v>
      </c>
      <c r="FX124" s="136">
        <f t="shared" si="314"/>
        <v>0</v>
      </c>
      <c r="FY124" s="134">
        <v>107</v>
      </c>
      <c r="GA124" s="136">
        <f t="shared" si="315"/>
        <v>0</v>
      </c>
      <c r="GB124" s="134">
        <v>107</v>
      </c>
      <c r="GD124" s="136">
        <f t="shared" si="316"/>
        <v>0</v>
      </c>
      <c r="GE124" s="134">
        <v>107</v>
      </c>
      <c r="GG124" s="136">
        <f t="shared" si="317"/>
        <v>0</v>
      </c>
      <c r="GH124" s="134">
        <v>107</v>
      </c>
      <c r="GJ124" s="136">
        <f t="shared" si="318"/>
        <v>0</v>
      </c>
      <c r="GK124" s="134">
        <v>107</v>
      </c>
      <c r="GM124" s="136">
        <f t="shared" si="319"/>
        <v>0</v>
      </c>
      <c r="GN124" s="134">
        <v>107</v>
      </c>
    </row>
    <row r="125" spans="1:207" s="61" customFormat="1" x14ac:dyDescent="0.25">
      <c r="A125" s="99">
        <f t="shared" si="192"/>
        <v>0</v>
      </c>
      <c r="B125" s="99">
        <f t="shared" si="193"/>
        <v>0</v>
      </c>
      <c r="C125" s="57">
        <v>108</v>
      </c>
      <c r="D125" s="98">
        <f t="shared" si="195"/>
        <v>0</v>
      </c>
      <c r="E125" s="58">
        <f t="shared" si="287"/>
        <v>0</v>
      </c>
      <c r="F125" s="58"/>
      <c r="G125" s="59">
        <f t="shared" si="196"/>
        <v>0</v>
      </c>
      <c r="H125" s="60">
        <f t="shared" si="194"/>
        <v>0</v>
      </c>
      <c r="I125" s="58">
        <f t="shared" si="255"/>
        <v>40</v>
      </c>
      <c r="J125" s="58">
        <f t="shared" si="197"/>
        <v>0</v>
      </c>
      <c r="K125" s="58">
        <f t="shared" si="198"/>
        <v>0</v>
      </c>
      <c r="L125" s="58">
        <f t="shared" si="256"/>
        <v>25</v>
      </c>
      <c r="M125" s="59">
        <f t="shared" si="199"/>
        <v>0</v>
      </c>
      <c r="N125" s="60">
        <f t="shared" si="200"/>
        <v>0</v>
      </c>
      <c r="O125" s="58">
        <f t="shared" si="257"/>
        <v>0</v>
      </c>
      <c r="P125" s="58">
        <f t="shared" si="201"/>
        <v>0</v>
      </c>
      <c r="Q125" s="58">
        <f t="shared" si="202"/>
        <v>0</v>
      </c>
      <c r="R125" s="58">
        <f t="shared" si="258"/>
        <v>0</v>
      </c>
      <c r="S125" s="59">
        <f t="shared" si="203"/>
        <v>0</v>
      </c>
      <c r="T125" s="60">
        <f t="shared" si="259"/>
        <v>0</v>
      </c>
      <c r="U125" s="58">
        <f t="shared" si="260"/>
        <v>0</v>
      </c>
      <c r="V125" s="58">
        <f t="shared" si="204"/>
        <v>0</v>
      </c>
      <c r="W125" s="58">
        <f t="shared" si="205"/>
        <v>0</v>
      </c>
      <c r="X125" s="58">
        <f t="shared" si="261"/>
        <v>0</v>
      </c>
      <c r="Y125" s="59">
        <f t="shared" si="206"/>
        <v>0</v>
      </c>
      <c r="Z125" s="60">
        <f t="shared" si="207"/>
        <v>0</v>
      </c>
      <c r="AA125" s="58">
        <f t="shared" si="262"/>
        <v>0</v>
      </c>
      <c r="AB125" s="97"/>
      <c r="AC125" s="197">
        <f t="shared" si="208"/>
        <v>0</v>
      </c>
      <c r="AD125" s="197">
        <f t="shared" si="263"/>
        <v>0</v>
      </c>
      <c r="AE125" s="198">
        <f t="shared" si="209"/>
        <v>0</v>
      </c>
      <c r="AF125" s="199">
        <f t="shared" si="210"/>
        <v>0</v>
      </c>
      <c r="AG125" s="197">
        <f t="shared" si="264"/>
        <v>0</v>
      </c>
      <c r="AH125" s="197">
        <f t="shared" si="211"/>
        <v>0</v>
      </c>
      <c r="AI125" s="197">
        <f t="shared" si="212"/>
        <v>0</v>
      </c>
      <c r="AJ125" s="197">
        <f t="shared" si="265"/>
        <v>0</v>
      </c>
      <c r="AK125" s="198">
        <f t="shared" si="213"/>
        <v>0</v>
      </c>
      <c r="AL125" s="199">
        <f t="shared" si="214"/>
        <v>0</v>
      </c>
      <c r="AM125" s="197">
        <f t="shared" si="266"/>
        <v>0</v>
      </c>
      <c r="AN125" s="197">
        <f t="shared" si="215"/>
        <v>0</v>
      </c>
      <c r="AO125" s="197">
        <f t="shared" si="216"/>
        <v>0</v>
      </c>
      <c r="AP125" s="197">
        <f t="shared" si="267"/>
        <v>0</v>
      </c>
      <c r="AQ125" s="198">
        <f t="shared" si="217"/>
        <v>0</v>
      </c>
      <c r="AR125" s="199">
        <f t="shared" si="218"/>
        <v>0</v>
      </c>
      <c r="AS125" s="197">
        <f t="shared" si="268"/>
        <v>0</v>
      </c>
      <c r="AT125" s="197">
        <f t="shared" si="219"/>
        <v>0</v>
      </c>
      <c r="AU125" s="197">
        <f t="shared" si="220"/>
        <v>0</v>
      </c>
      <c r="AV125" s="197">
        <f t="shared" si="269"/>
        <v>0</v>
      </c>
      <c r="AW125" s="198">
        <f t="shared" si="221"/>
        <v>0</v>
      </c>
      <c r="AX125" s="199">
        <f t="shared" si="222"/>
        <v>0</v>
      </c>
      <c r="AY125" s="197">
        <f t="shared" si="270"/>
        <v>0</v>
      </c>
      <c r="AZ125" s="198">
        <f t="shared" si="223"/>
        <v>0</v>
      </c>
      <c r="BA125" s="199">
        <f t="shared" si="224"/>
        <v>0</v>
      </c>
      <c r="BB125" s="199">
        <f t="shared" si="271"/>
        <v>0</v>
      </c>
      <c r="BC125" s="198">
        <f t="shared" si="225"/>
        <v>0</v>
      </c>
      <c r="BD125" s="199">
        <f t="shared" si="226"/>
        <v>0</v>
      </c>
      <c r="BE125" s="199">
        <f t="shared" si="272"/>
        <v>0</v>
      </c>
      <c r="BF125" s="198">
        <f t="shared" si="227"/>
        <v>0</v>
      </c>
      <c r="BG125" s="199">
        <f t="shared" si="228"/>
        <v>0</v>
      </c>
      <c r="BH125" s="199">
        <f t="shared" si="273"/>
        <v>0</v>
      </c>
      <c r="BI125" s="198">
        <f t="shared" si="229"/>
        <v>0</v>
      </c>
      <c r="BJ125" s="199">
        <f t="shared" si="230"/>
        <v>0</v>
      </c>
      <c r="BK125" s="199">
        <f t="shared" si="274"/>
        <v>0</v>
      </c>
      <c r="BL125" s="198">
        <f t="shared" si="231"/>
        <v>0</v>
      </c>
      <c r="BM125" s="199">
        <f t="shared" si="232"/>
        <v>0</v>
      </c>
      <c r="BN125" s="199">
        <f t="shared" si="275"/>
        <v>0</v>
      </c>
      <c r="BO125" s="198">
        <f t="shared" si="233"/>
        <v>0</v>
      </c>
      <c r="BP125" s="199">
        <f t="shared" si="234"/>
        <v>0</v>
      </c>
      <c r="BQ125" s="199">
        <f t="shared" si="276"/>
        <v>0</v>
      </c>
      <c r="BR125" s="198">
        <f t="shared" si="235"/>
        <v>0</v>
      </c>
      <c r="BS125" s="199">
        <f t="shared" si="236"/>
        <v>0</v>
      </c>
      <c r="BT125" s="199">
        <f t="shared" si="277"/>
        <v>0</v>
      </c>
      <c r="BU125" s="198">
        <f t="shared" si="237"/>
        <v>0</v>
      </c>
      <c r="BV125" s="199">
        <f t="shared" si="238"/>
        <v>0</v>
      </c>
      <c r="BW125" s="199">
        <f t="shared" si="278"/>
        <v>0</v>
      </c>
      <c r="BX125" s="198">
        <f t="shared" si="239"/>
        <v>0</v>
      </c>
      <c r="BY125" s="199">
        <f t="shared" si="240"/>
        <v>0</v>
      </c>
      <c r="BZ125" s="199">
        <f t="shared" si="279"/>
        <v>0</v>
      </c>
      <c r="CA125" s="198">
        <f t="shared" si="241"/>
        <v>0</v>
      </c>
      <c r="CB125" s="199">
        <f t="shared" si="242"/>
        <v>0</v>
      </c>
      <c r="CC125" s="199">
        <f t="shared" si="280"/>
        <v>0</v>
      </c>
      <c r="CD125" s="198">
        <f t="shared" si="243"/>
        <v>0</v>
      </c>
      <c r="CE125" s="199">
        <f t="shared" si="244"/>
        <v>0</v>
      </c>
      <c r="CF125" s="199">
        <f t="shared" si="281"/>
        <v>0</v>
      </c>
      <c r="CG125" s="198">
        <f t="shared" si="245"/>
        <v>0</v>
      </c>
      <c r="CH125" s="199">
        <f t="shared" si="246"/>
        <v>0</v>
      </c>
      <c r="CI125" s="199">
        <f t="shared" si="282"/>
        <v>0</v>
      </c>
      <c r="CJ125" s="198">
        <f t="shared" si="247"/>
        <v>0</v>
      </c>
      <c r="CK125" s="199">
        <f t="shared" si="248"/>
        <v>0</v>
      </c>
      <c r="CL125" s="199">
        <f t="shared" si="283"/>
        <v>0</v>
      </c>
      <c r="CM125" s="198">
        <f t="shared" si="249"/>
        <v>0</v>
      </c>
      <c r="CN125" s="199">
        <f t="shared" si="250"/>
        <v>0</v>
      </c>
      <c r="CO125" s="199">
        <f t="shared" si="284"/>
        <v>0</v>
      </c>
      <c r="CP125" s="198">
        <f t="shared" si="251"/>
        <v>0</v>
      </c>
      <c r="CQ125" s="199">
        <f t="shared" si="252"/>
        <v>0</v>
      </c>
      <c r="CR125" s="199">
        <f t="shared" si="285"/>
        <v>0</v>
      </c>
      <c r="CS125" s="198">
        <f t="shared" si="253"/>
        <v>0</v>
      </c>
      <c r="CT125" s="199">
        <f t="shared" si="254"/>
        <v>0</v>
      </c>
      <c r="CU125" s="199">
        <f t="shared" si="286"/>
        <v>0</v>
      </c>
      <c r="CV125" s="97"/>
      <c r="CW125" s="97"/>
      <c r="CX125" s="136">
        <f t="shared" si="288"/>
        <v>0</v>
      </c>
      <c r="CY125" s="134">
        <v>108</v>
      </c>
      <c r="CZ125" s="134"/>
      <c r="DA125" s="136">
        <f t="shared" si="289"/>
        <v>0</v>
      </c>
      <c r="DB125" s="134">
        <v>108</v>
      </c>
      <c r="DC125" s="134"/>
      <c r="DD125" s="136">
        <f t="shared" si="290"/>
        <v>0</v>
      </c>
      <c r="DE125" s="134">
        <v>108</v>
      </c>
      <c r="DF125" s="134"/>
      <c r="DG125" s="136">
        <f t="shared" si="291"/>
        <v>0</v>
      </c>
      <c r="DH125" s="134">
        <v>108</v>
      </c>
      <c r="DI125" s="134"/>
      <c r="DJ125" s="136">
        <f t="shared" si="292"/>
        <v>0</v>
      </c>
      <c r="DK125" s="134">
        <v>108</v>
      </c>
      <c r="DL125" s="134"/>
      <c r="DM125" s="136">
        <f t="shared" si="293"/>
        <v>0</v>
      </c>
      <c r="DN125" s="134">
        <v>108</v>
      </c>
      <c r="DO125" s="134"/>
      <c r="DP125" s="136">
        <f t="shared" si="294"/>
        <v>0</v>
      </c>
      <c r="DQ125" s="134">
        <v>108</v>
      </c>
      <c r="DR125" s="134"/>
      <c r="DS125" s="136">
        <f t="shared" si="295"/>
        <v>0</v>
      </c>
      <c r="DT125" s="134">
        <v>108</v>
      </c>
      <c r="DU125" s="134"/>
      <c r="DV125" s="136">
        <f t="shared" si="296"/>
        <v>0</v>
      </c>
      <c r="DW125" s="134">
        <v>108</v>
      </c>
      <c r="DX125" s="134"/>
      <c r="DY125" s="136">
        <f t="shared" si="297"/>
        <v>0</v>
      </c>
      <c r="DZ125" s="134">
        <v>108</v>
      </c>
      <c r="EA125" s="134"/>
      <c r="EB125" s="136">
        <f t="shared" si="298"/>
        <v>0</v>
      </c>
      <c r="EC125" s="134">
        <v>108</v>
      </c>
      <c r="ED125" s="134"/>
      <c r="EE125" s="136">
        <f t="shared" si="299"/>
        <v>0</v>
      </c>
      <c r="EF125" s="134">
        <v>108</v>
      </c>
      <c r="EG125" s="134"/>
      <c r="EH125" s="136">
        <f t="shared" si="300"/>
        <v>0</v>
      </c>
      <c r="EI125" s="134">
        <v>108</v>
      </c>
      <c r="EJ125" s="134"/>
      <c r="EK125" s="136">
        <f t="shared" si="301"/>
        <v>0</v>
      </c>
      <c r="EL125" s="134">
        <v>108</v>
      </c>
      <c r="EM125" s="134"/>
      <c r="EN125" s="136">
        <f t="shared" si="302"/>
        <v>0</v>
      </c>
      <c r="EO125" s="134">
        <v>108</v>
      </c>
      <c r="EP125" s="134"/>
      <c r="EQ125" s="136">
        <f t="shared" si="303"/>
        <v>0</v>
      </c>
      <c r="ER125" s="134">
        <v>108</v>
      </c>
      <c r="ES125" s="134"/>
      <c r="ET125" s="136">
        <f t="shared" si="304"/>
        <v>0</v>
      </c>
      <c r="EU125" s="134">
        <v>108</v>
      </c>
      <c r="EV125" s="134"/>
      <c r="EW125" s="136">
        <f t="shared" si="305"/>
        <v>0</v>
      </c>
      <c r="EX125" s="134">
        <v>108</v>
      </c>
      <c r="EY125" s="134"/>
      <c r="EZ125" s="136">
        <f t="shared" si="306"/>
        <v>0</v>
      </c>
      <c r="FA125" s="134">
        <v>108</v>
      </c>
      <c r="FB125" s="134"/>
      <c r="FC125" s="136">
        <f t="shared" si="307"/>
        <v>0</v>
      </c>
      <c r="FD125" s="134">
        <v>108</v>
      </c>
      <c r="FE125" s="134"/>
      <c r="FF125" s="136">
        <f t="shared" si="308"/>
        <v>0</v>
      </c>
      <c r="FG125" s="134">
        <v>108</v>
      </c>
      <c r="FH125" s="134"/>
      <c r="FI125" s="136">
        <f t="shared" si="309"/>
        <v>0</v>
      </c>
      <c r="FJ125" s="134">
        <v>108</v>
      </c>
      <c r="FK125" s="134"/>
      <c r="FL125" s="136">
        <f t="shared" si="310"/>
        <v>0</v>
      </c>
      <c r="FM125" s="134">
        <v>108</v>
      </c>
      <c r="FN125" s="134"/>
      <c r="FO125" s="136">
        <f t="shared" si="311"/>
        <v>0</v>
      </c>
      <c r="FP125" s="134">
        <v>108</v>
      </c>
      <c r="FQ125" s="134"/>
      <c r="FR125" s="136">
        <f t="shared" si="312"/>
        <v>0</v>
      </c>
      <c r="FS125" s="134">
        <v>108</v>
      </c>
      <c r="FT125" s="134"/>
      <c r="FU125" s="136">
        <f t="shared" si="313"/>
        <v>0</v>
      </c>
      <c r="FV125" s="134">
        <v>108</v>
      </c>
      <c r="FW125" s="134"/>
      <c r="FX125" s="136">
        <f t="shared" si="314"/>
        <v>0</v>
      </c>
      <c r="FY125" s="134">
        <v>108</v>
      </c>
      <c r="FZ125" s="134"/>
      <c r="GA125" s="136">
        <f t="shared" si="315"/>
        <v>0</v>
      </c>
      <c r="GB125" s="134">
        <v>108</v>
      </c>
      <c r="GC125" s="134"/>
      <c r="GD125" s="136">
        <f t="shared" si="316"/>
        <v>0</v>
      </c>
      <c r="GE125" s="134">
        <v>108</v>
      </c>
      <c r="GF125" s="134"/>
      <c r="GG125" s="136">
        <f t="shared" si="317"/>
        <v>0</v>
      </c>
      <c r="GH125" s="134">
        <v>108</v>
      </c>
      <c r="GI125" s="134"/>
      <c r="GJ125" s="136">
        <f t="shared" si="318"/>
        <v>0</v>
      </c>
      <c r="GK125" s="134">
        <v>108</v>
      </c>
      <c r="GL125" s="134"/>
      <c r="GM125" s="136">
        <f t="shared" si="319"/>
        <v>0</v>
      </c>
      <c r="GN125" s="134">
        <v>108</v>
      </c>
      <c r="GO125" s="134"/>
      <c r="GP125" s="134"/>
      <c r="GQ125" s="134"/>
      <c r="GR125" s="134"/>
      <c r="GS125" s="134"/>
      <c r="GT125" s="134"/>
      <c r="GU125" s="134"/>
      <c r="GV125" s="134"/>
      <c r="GW125" s="134"/>
      <c r="GX125" s="134"/>
      <c r="GY125" s="134"/>
    </row>
    <row r="126" spans="1:207" x14ac:dyDescent="0.25">
      <c r="A126" s="99">
        <f t="shared" si="192"/>
        <v>0</v>
      </c>
      <c r="B126" s="99">
        <f t="shared" si="193"/>
        <v>0</v>
      </c>
      <c r="C126" s="53">
        <v>109</v>
      </c>
      <c r="D126" s="54">
        <f t="shared" si="195"/>
        <v>0</v>
      </c>
      <c r="E126" s="3">
        <f t="shared" si="287"/>
        <v>0</v>
      </c>
      <c r="F126" s="3"/>
      <c r="G126" s="55">
        <f t="shared" si="196"/>
        <v>0</v>
      </c>
      <c r="H126" s="56">
        <f t="shared" si="194"/>
        <v>0</v>
      </c>
      <c r="I126" s="3">
        <f t="shared" si="255"/>
        <v>40</v>
      </c>
      <c r="J126" s="3">
        <f t="shared" si="197"/>
        <v>0</v>
      </c>
      <c r="K126" s="3">
        <f t="shared" si="198"/>
        <v>0</v>
      </c>
      <c r="L126" s="3">
        <f t="shared" si="256"/>
        <v>25</v>
      </c>
      <c r="M126" s="55">
        <f t="shared" si="199"/>
        <v>0</v>
      </c>
      <c r="N126" s="56">
        <f t="shared" si="200"/>
        <v>0</v>
      </c>
      <c r="O126" s="3">
        <f t="shared" si="257"/>
        <v>0</v>
      </c>
      <c r="P126" s="3">
        <f t="shared" si="201"/>
        <v>0</v>
      </c>
      <c r="Q126" s="3">
        <f t="shared" si="202"/>
        <v>0</v>
      </c>
      <c r="R126" s="3">
        <f t="shared" si="258"/>
        <v>0</v>
      </c>
      <c r="S126" s="55">
        <f t="shared" si="203"/>
        <v>0</v>
      </c>
      <c r="T126" s="56">
        <f t="shared" si="259"/>
        <v>0</v>
      </c>
      <c r="U126" s="3">
        <f t="shared" si="260"/>
        <v>0</v>
      </c>
      <c r="V126" s="3">
        <f t="shared" si="204"/>
        <v>0</v>
      </c>
      <c r="W126" s="3">
        <f t="shared" si="205"/>
        <v>0</v>
      </c>
      <c r="X126" s="3">
        <f t="shared" si="261"/>
        <v>0</v>
      </c>
      <c r="Y126" s="55">
        <f t="shared" si="206"/>
        <v>0</v>
      </c>
      <c r="Z126" s="56">
        <f t="shared" si="207"/>
        <v>0</v>
      </c>
      <c r="AA126" s="3">
        <f t="shared" si="262"/>
        <v>0</v>
      </c>
      <c r="AC126" s="82">
        <f t="shared" si="208"/>
        <v>0</v>
      </c>
      <c r="AD126" s="82">
        <f t="shared" si="263"/>
        <v>0</v>
      </c>
      <c r="AE126" s="196">
        <f t="shared" si="209"/>
        <v>0</v>
      </c>
      <c r="AF126" s="188">
        <f t="shared" si="210"/>
        <v>0</v>
      </c>
      <c r="AG126" s="82">
        <f t="shared" si="264"/>
        <v>0</v>
      </c>
      <c r="AH126" s="82">
        <f t="shared" si="211"/>
        <v>0</v>
      </c>
      <c r="AI126" s="82">
        <f t="shared" si="212"/>
        <v>0</v>
      </c>
      <c r="AJ126" s="82">
        <f t="shared" si="265"/>
        <v>0</v>
      </c>
      <c r="AK126" s="196">
        <f t="shared" si="213"/>
        <v>0</v>
      </c>
      <c r="AL126" s="188">
        <f t="shared" si="214"/>
        <v>0</v>
      </c>
      <c r="AM126" s="82">
        <f t="shared" si="266"/>
        <v>0</v>
      </c>
      <c r="AN126" s="82">
        <f t="shared" si="215"/>
        <v>0</v>
      </c>
      <c r="AO126" s="82">
        <f t="shared" si="216"/>
        <v>0</v>
      </c>
      <c r="AP126" s="82">
        <f t="shared" si="267"/>
        <v>0</v>
      </c>
      <c r="AQ126" s="196">
        <f t="shared" si="217"/>
        <v>0</v>
      </c>
      <c r="AR126" s="188">
        <f t="shared" si="218"/>
        <v>0</v>
      </c>
      <c r="AS126" s="82">
        <f t="shared" si="268"/>
        <v>0</v>
      </c>
      <c r="AT126" s="82">
        <f t="shared" si="219"/>
        <v>0</v>
      </c>
      <c r="AU126" s="82">
        <f t="shared" si="220"/>
        <v>0</v>
      </c>
      <c r="AV126" s="82">
        <f t="shared" si="269"/>
        <v>0</v>
      </c>
      <c r="AW126" s="196">
        <f t="shared" si="221"/>
        <v>0</v>
      </c>
      <c r="AX126" s="188">
        <f t="shared" si="222"/>
        <v>0</v>
      </c>
      <c r="AY126" s="82">
        <f t="shared" si="270"/>
        <v>0</v>
      </c>
      <c r="AZ126" s="196">
        <f t="shared" si="223"/>
        <v>0</v>
      </c>
      <c r="BA126" s="188">
        <f t="shared" si="224"/>
        <v>0</v>
      </c>
      <c r="BB126" s="188">
        <f t="shared" si="271"/>
        <v>0</v>
      </c>
      <c r="BC126" s="196">
        <f t="shared" si="225"/>
        <v>0</v>
      </c>
      <c r="BD126" s="188">
        <f t="shared" si="226"/>
        <v>0</v>
      </c>
      <c r="BE126" s="188">
        <f t="shared" si="272"/>
        <v>0</v>
      </c>
      <c r="BF126" s="196">
        <f t="shared" si="227"/>
        <v>0</v>
      </c>
      <c r="BG126" s="188">
        <f t="shared" si="228"/>
        <v>0</v>
      </c>
      <c r="BH126" s="188">
        <f t="shared" si="273"/>
        <v>0</v>
      </c>
      <c r="BI126" s="196">
        <f t="shared" si="229"/>
        <v>0</v>
      </c>
      <c r="BJ126" s="188">
        <f t="shared" si="230"/>
        <v>0</v>
      </c>
      <c r="BK126" s="188">
        <f t="shared" si="274"/>
        <v>0</v>
      </c>
      <c r="BL126" s="196">
        <f t="shared" si="231"/>
        <v>0</v>
      </c>
      <c r="BM126" s="188">
        <f t="shared" si="232"/>
        <v>0</v>
      </c>
      <c r="BN126" s="188">
        <f t="shared" si="275"/>
        <v>0</v>
      </c>
      <c r="BO126" s="196">
        <f t="shared" si="233"/>
        <v>0</v>
      </c>
      <c r="BP126" s="188">
        <f t="shared" si="234"/>
        <v>0</v>
      </c>
      <c r="BQ126" s="188">
        <f t="shared" si="276"/>
        <v>0</v>
      </c>
      <c r="BR126" s="196">
        <f t="shared" si="235"/>
        <v>0</v>
      </c>
      <c r="BS126" s="188">
        <f t="shared" si="236"/>
        <v>0</v>
      </c>
      <c r="BT126" s="188">
        <f t="shared" si="277"/>
        <v>0</v>
      </c>
      <c r="BU126" s="196">
        <f t="shared" si="237"/>
        <v>0</v>
      </c>
      <c r="BV126" s="188">
        <f t="shared" si="238"/>
        <v>0</v>
      </c>
      <c r="BW126" s="188">
        <f t="shared" si="278"/>
        <v>0</v>
      </c>
      <c r="BX126" s="196">
        <f t="shared" si="239"/>
        <v>0</v>
      </c>
      <c r="BY126" s="188">
        <f t="shared" si="240"/>
        <v>0</v>
      </c>
      <c r="BZ126" s="188">
        <f t="shared" si="279"/>
        <v>0</v>
      </c>
      <c r="CA126" s="196">
        <f t="shared" si="241"/>
        <v>0</v>
      </c>
      <c r="CB126" s="188">
        <f t="shared" si="242"/>
        <v>0</v>
      </c>
      <c r="CC126" s="188">
        <f t="shared" si="280"/>
        <v>0</v>
      </c>
      <c r="CD126" s="196">
        <f t="shared" si="243"/>
        <v>0</v>
      </c>
      <c r="CE126" s="188">
        <f t="shared" si="244"/>
        <v>0</v>
      </c>
      <c r="CF126" s="188">
        <f t="shared" si="281"/>
        <v>0</v>
      </c>
      <c r="CG126" s="196">
        <f t="shared" si="245"/>
        <v>0</v>
      </c>
      <c r="CH126" s="188">
        <f t="shared" si="246"/>
        <v>0</v>
      </c>
      <c r="CI126" s="188">
        <f t="shared" si="282"/>
        <v>0</v>
      </c>
      <c r="CJ126" s="196">
        <f t="shared" si="247"/>
        <v>0</v>
      </c>
      <c r="CK126" s="188">
        <f t="shared" si="248"/>
        <v>0</v>
      </c>
      <c r="CL126" s="188">
        <f t="shared" si="283"/>
        <v>0</v>
      </c>
      <c r="CM126" s="196">
        <f t="shared" si="249"/>
        <v>0</v>
      </c>
      <c r="CN126" s="188">
        <f t="shared" si="250"/>
        <v>0</v>
      </c>
      <c r="CO126" s="188">
        <f t="shared" si="284"/>
        <v>0</v>
      </c>
      <c r="CP126" s="196">
        <f t="shared" si="251"/>
        <v>0</v>
      </c>
      <c r="CQ126" s="188">
        <f t="shared" si="252"/>
        <v>0</v>
      </c>
      <c r="CR126" s="188">
        <f t="shared" si="285"/>
        <v>0</v>
      </c>
      <c r="CS126" s="196">
        <f t="shared" si="253"/>
        <v>0</v>
      </c>
      <c r="CT126" s="188">
        <f t="shared" si="254"/>
        <v>0</v>
      </c>
      <c r="CU126" s="188">
        <f t="shared" si="286"/>
        <v>0</v>
      </c>
      <c r="CW126" s="80"/>
      <c r="CX126" s="136">
        <f t="shared" si="288"/>
        <v>0</v>
      </c>
      <c r="CY126" s="134">
        <v>109</v>
      </c>
      <c r="DA126" s="136">
        <f t="shared" si="289"/>
        <v>0</v>
      </c>
      <c r="DB126" s="134">
        <v>109</v>
      </c>
      <c r="DD126" s="136">
        <f t="shared" si="290"/>
        <v>0</v>
      </c>
      <c r="DE126" s="134">
        <v>109</v>
      </c>
      <c r="DG126" s="136">
        <f t="shared" si="291"/>
        <v>0</v>
      </c>
      <c r="DH126" s="134">
        <v>109</v>
      </c>
      <c r="DJ126" s="136">
        <f t="shared" si="292"/>
        <v>0</v>
      </c>
      <c r="DK126" s="134">
        <v>109</v>
      </c>
      <c r="DM126" s="136">
        <f t="shared" si="293"/>
        <v>0</v>
      </c>
      <c r="DN126" s="134">
        <v>109</v>
      </c>
      <c r="DP126" s="136">
        <f t="shared" si="294"/>
        <v>0</v>
      </c>
      <c r="DQ126" s="134">
        <v>109</v>
      </c>
      <c r="DS126" s="136">
        <f t="shared" si="295"/>
        <v>0</v>
      </c>
      <c r="DT126" s="134">
        <v>109</v>
      </c>
      <c r="DV126" s="136">
        <f t="shared" si="296"/>
        <v>0</v>
      </c>
      <c r="DW126" s="134">
        <v>109</v>
      </c>
      <c r="DY126" s="136">
        <f t="shared" si="297"/>
        <v>0</v>
      </c>
      <c r="DZ126" s="134">
        <v>109</v>
      </c>
      <c r="EB126" s="136">
        <f t="shared" si="298"/>
        <v>0</v>
      </c>
      <c r="EC126" s="134">
        <v>109</v>
      </c>
      <c r="EE126" s="136">
        <f t="shared" si="299"/>
        <v>0</v>
      </c>
      <c r="EF126" s="134">
        <v>109</v>
      </c>
      <c r="EH126" s="136">
        <f t="shared" si="300"/>
        <v>0</v>
      </c>
      <c r="EI126" s="134">
        <v>109</v>
      </c>
      <c r="EK126" s="136">
        <f t="shared" si="301"/>
        <v>0</v>
      </c>
      <c r="EL126" s="134">
        <v>109</v>
      </c>
      <c r="EN126" s="136">
        <f t="shared" si="302"/>
        <v>0</v>
      </c>
      <c r="EO126" s="134">
        <v>109</v>
      </c>
      <c r="EQ126" s="136">
        <f t="shared" si="303"/>
        <v>0</v>
      </c>
      <c r="ER126" s="134">
        <v>109</v>
      </c>
      <c r="ET126" s="136">
        <f t="shared" si="304"/>
        <v>0</v>
      </c>
      <c r="EU126" s="134">
        <v>109</v>
      </c>
      <c r="EW126" s="136">
        <f t="shared" si="305"/>
        <v>0</v>
      </c>
      <c r="EX126" s="134">
        <v>109</v>
      </c>
      <c r="EZ126" s="136">
        <f t="shared" si="306"/>
        <v>0</v>
      </c>
      <c r="FA126" s="134">
        <v>109</v>
      </c>
      <c r="FC126" s="136">
        <f t="shared" si="307"/>
        <v>0</v>
      </c>
      <c r="FD126" s="134">
        <v>109</v>
      </c>
      <c r="FF126" s="136">
        <f t="shared" si="308"/>
        <v>0</v>
      </c>
      <c r="FG126" s="134">
        <v>109</v>
      </c>
      <c r="FI126" s="136">
        <f t="shared" si="309"/>
        <v>0</v>
      </c>
      <c r="FJ126" s="134">
        <v>109</v>
      </c>
      <c r="FL126" s="136">
        <f t="shared" si="310"/>
        <v>0</v>
      </c>
      <c r="FM126" s="134">
        <v>109</v>
      </c>
      <c r="FO126" s="136">
        <f t="shared" si="311"/>
        <v>0</v>
      </c>
      <c r="FP126" s="134">
        <v>109</v>
      </c>
      <c r="FR126" s="136">
        <f t="shared" si="312"/>
        <v>0</v>
      </c>
      <c r="FS126" s="134">
        <v>109</v>
      </c>
      <c r="FU126" s="136">
        <f t="shared" si="313"/>
        <v>0</v>
      </c>
      <c r="FV126" s="134">
        <v>109</v>
      </c>
      <c r="FX126" s="136">
        <f t="shared" si="314"/>
        <v>0</v>
      </c>
      <c r="FY126" s="134">
        <v>109</v>
      </c>
      <c r="GA126" s="136">
        <f t="shared" si="315"/>
        <v>0</v>
      </c>
      <c r="GB126" s="134">
        <v>109</v>
      </c>
      <c r="GD126" s="136">
        <f t="shared" si="316"/>
        <v>0</v>
      </c>
      <c r="GE126" s="134">
        <v>109</v>
      </c>
      <c r="GG126" s="136">
        <f t="shared" si="317"/>
        <v>0</v>
      </c>
      <c r="GH126" s="134">
        <v>109</v>
      </c>
      <c r="GJ126" s="136">
        <f t="shared" si="318"/>
        <v>0</v>
      </c>
      <c r="GK126" s="134">
        <v>109</v>
      </c>
      <c r="GM126" s="136">
        <f t="shared" si="319"/>
        <v>0</v>
      </c>
      <c r="GN126" s="134">
        <v>109</v>
      </c>
    </row>
    <row r="127" spans="1:207" x14ac:dyDescent="0.25">
      <c r="A127" s="99">
        <f t="shared" si="192"/>
        <v>0</v>
      </c>
      <c r="B127" s="99">
        <f t="shared" si="193"/>
        <v>0</v>
      </c>
      <c r="C127" s="53">
        <v>110</v>
      </c>
      <c r="D127" s="54">
        <f t="shared" si="195"/>
        <v>0</v>
      </c>
      <c r="E127" s="3">
        <f t="shared" si="287"/>
        <v>0</v>
      </c>
      <c r="F127" s="3"/>
      <c r="G127" s="55">
        <f t="shared" si="196"/>
        <v>0</v>
      </c>
      <c r="H127" s="56">
        <f t="shared" si="194"/>
        <v>0</v>
      </c>
      <c r="I127" s="3">
        <f t="shared" si="255"/>
        <v>40</v>
      </c>
      <c r="J127" s="3">
        <f t="shared" si="197"/>
        <v>0</v>
      </c>
      <c r="K127" s="3">
        <f t="shared" si="198"/>
        <v>0</v>
      </c>
      <c r="L127" s="3">
        <f t="shared" si="256"/>
        <v>25</v>
      </c>
      <c r="M127" s="55">
        <f t="shared" si="199"/>
        <v>0</v>
      </c>
      <c r="N127" s="56">
        <f t="shared" si="200"/>
        <v>0</v>
      </c>
      <c r="O127" s="3">
        <f t="shared" si="257"/>
        <v>0</v>
      </c>
      <c r="P127" s="3">
        <f t="shared" si="201"/>
        <v>0</v>
      </c>
      <c r="Q127" s="3">
        <f t="shared" si="202"/>
        <v>0</v>
      </c>
      <c r="R127" s="3">
        <f t="shared" si="258"/>
        <v>0</v>
      </c>
      <c r="S127" s="55">
        <f t="shared" si="203"/>
        <v>0</v>
      </c>
      <c r="T127" s="56">
        <f t="shared" si="259"/>
        <v>0</v>
      </c>
      <c r="U127" s="3">
        <f t="shared" si="260"/>
        <v>0</v>
      </c>
      <c r="V127" s="3">
        <f t="shared" si="204"/>
        <v>0</v>
      </c>
      <c r="W127" s="3">
        <f t="shared" si="205"/>
        <v>0</v>
      </c>
      <c r="X127" s="3">
        <f t="shared" si="261"/>
        <v>0</v>
      </c>
      <c r="Y127" s="55">
        <f t="shared" si="206"/>
        <v>0</v>
      </c>
      <c r="Z127" s="56">
        <f t="shared" si="207"/>
        <v>0</v>
      </c>
      <c r="AA127" s="3">
        <f t="shared" si="262"/>
        <v>0</v>
      </c>
      <c r="AC127" s="82">
        <f t="shared" si="208"/>
        <v>0</v>
      </c>
      <c r="AD127" s="82">
        <f t="shared" si="263"/>
        <v>0</v>
      </c>
      <c r="AE127" s="196">
        <f t="shared" si="209"/>
        <v>0</v>
      </c>
      <c r="AF127" s="188">
        <f t="shared" si="210"/>
        <v>0</v>
      </c>
      <c r="AG127" s="82">
        <f t="shared" si="264"/>
        <v>0</v>
      </c>
      <c r="AH127" s="82">
        <f t="shared" si="211"/>
        <v>0</v>
      </c>
      <c r="AI127" s="82">
        <f t="shared" si="212"/>
        <v>0</v>
      </c>
      <c r="AJ127" s="82">
        <f t="shared" si="265"/>
        <v>0</v>
      </c>
      <c r="AK127" s="196">
        <f t="shared" si="213"/>
        <v>0</v>
      </c>
      <c r="AL127" s="188">
        <f t="shared" si="214"/>
        <v>0</v>
      </c>
      <c r="AM127" s="82">
        <f t="shared" si="266"/>
        <v>0</v>
      </c>
      <c r="AN127" s="82">
        <f t="shared" si="215"/>
        <v>0</v>
      </c>
      <c r="AO127" s="82">
        <f t="shared" si="216"/>
        <v>0</v>
      </c>
      <c r="AP127" s="82">
        <f t="shared" si="267"/>
        <v>0</v>
      </c>
      <c r="AQ127" s="196">
        <f t="shared" si="217"/>
        <v>0</v>
      </c>
      <c r="AR127" s="188">
        <f t="shared" si="218"/>
        <v>0</v>
      </c>
      <c r="AS127" s="82">
        <f t="shared" si="268"/>
        <v>0</v>
      </c>
      <c r="AT127" s="82">
        <f t="shared" si="219"/>
        <v>0</v>
      </c>
      <c r="AU127" s="82">
        <f t="shared" si="220"/>
        <v>0</v>
      </c>
      <c r="AV127" s="82">
        <f t="shared" si="269"/>
        <v>0</v>
      </c>
      <c r="AW127" s="196">
        <f t="shared" si="221"/>
        <v>0</v>
      </c>
      <c r="AX127" s="188">
        <f t="shared" si="222"/>
        <v>0</v>
      </c>
      <c r="AY127" s="82">
        <f t="shared" si="270"/>
        <v>0</v>
      </c>
      <c r="AZ127" s="196">
        <f t="shared" si="223"/>
        <v>0</v>
      </c>
      <c r="BA127" s="188">
        <f t="shared" si="224"/>
        <v>0</v>
      </c>
      <c r="BB127" s="188">
        <f t="shared" si="271"/>
        <v>0</v>
      </c>
      <c r="BC127" s="196">
        <f t="shared" si="225"/>
        <v>0</v>
      </c>
      <c r="BD127" s="188">
        <f t="shared" si="226"/>
        <v>0</v>
      </c>
      <c r="BE127" s="188">
        <f t="shared" si="272"/>
        <v>0</v>
      </c>
      <c r="BF127" s="196">
        <f t="shared" si="227"/>
        <v>0</v>
      </c>
      <c r="BG127" s="188">
        <f t="shared" si="228"/>
        <v>0</v>
      </c>
      <c r="BH127" s="188">
        <f t="shared" si="273"/>
        <v>0</v>
      </c>
      <c r="BI127" s="196">
        <f t="shared" si="229"/>
        <v>0</v>
      </c>
      <c r="BJ127" s="188">
        <f t="shared" si="230"/>
        <v>0</v>
      </c>
      <c r="BK127" s="188">
        <f t="shared" si="274"/>
        <v>0</v>
      </c>
      <c r="BL127" s="196">
        <f t="shared" si="231"/>
        <v>0</v>
      </c>
      <c r="BM127" s="188">
        <f t="shared" si="232"/>
        <v>0</v>
      </c>
      <c r="BN127" s="188">
        <f t="shared" si="275"/>
        <v>0</v>
      </c>
      <c r="BO127" s="196">
        <f t="shared" si="233"/>
        <v>0</v>
      </c>
      <c r="BP127" s="188">
        <f t="shared" si="234"/>
        <v>0</v>
      </c>
      <c r="BQ127" s="188">
        <f t="shared" si="276"/>
        <v>0</v>
      </c>
      <c r="BR127" s="196">
        <f t="shared" si="235"/>
        <v>0</v>
      </c>
      <c r="BS127" s="188">
        <f t="shared" si="236"/>
        <v>0</v>
      </c>
      <c r="BT127" s="188">
        <f t="shared" si="277"/>
        <v>0</v>
      </c>
      <c r="BU127" s="196">
        <f t="shared" si="237"/>
        <v>0</v>
      </c>
      <c r="BV127" s="188">
        <f t="shared" si="238"/>
        <v>0</v>
      </c>
      <c r="BW127" s="188">
        <f t="shared" si="278"/>
        <v>0</v>
      </c>
      <c r="BX127" s="196">
        <f t="shared" si="239"/>
        <v>0</v>
      </c>
      <c r="BY127" s="188">
        <f t="shared" si="240"/>
        <v>0</v>
      </c>
      <c r="BZ127" s="188">
        <f t="shared" si="279"/>
        <v>0</v>
      </c>
      <c r="CA127" s="196">
        <f t="shared" si="241"/>
        <v>0</v>
      </c>
      <c r="CB127" s="188">
        <f t="shared" si="242"/>
        <v>0</v>
      </c>
      <c r="CC127" s="188">
        <f t="shared" si="280"/>
        <v>0</v>
      </c>
      <c r="CD127" s="196">
        <f t="shared" si="243"/>
        <v>0</v>
      </c>
      <c r="CE127" s="188">
        <f t="shared" si="244"/>
        <v>0</v>
      </c>
      <c r="CF127" s="188">
        <f t="shared" si="281"/>
        <v>0</v>
      </c>
      <c r="CG127" s="196">
        <f t="shared" si="245"/>
        <v>0</v>
      </c>
      <c r="CH127" s="188">
        <f t="shared" si="246"/>
        <v>0</v>
      </c>
      <c r="CI127" s="188">
        <f t="shared" si="282"/>
        <v>0</v>
      </c>
      <c r="CJ127" s="196">
        <f t="shared" si="247"/>
        <v>0</v>
      </c>
      <c r="CK127" s="188">
        <f t="shared" si="248"/>
        <v>0</v>
      </c>
      <c r="CL127" s="188">
        <f t="shared" si="283"/>
        <v>0</v>
      </c>
      <c r="CM127" s="196">
        <f t="shared" si="249"/>
        <v>0</v>
      </c>
      <c r="CN127" s="188">
        <f t="shared" si="250"/>
        <v>0</v>
      </c>
      <c r="CO127" s="188">
        <f t="shared" si="284"/>
        <v>0</v>
      </c>
      <c r="CP127" s="196">
        <f t="shared" si="251"/>
        <v>0</v>
      </c>
      <c r="CQ127" s="188">
        <f t="shared" si="252"/>
        <v>0</v>
      </c>
      <c r="CR127" s="188">
        <f t="shared" si="285"/>
        <v>0</v>
      </c>
      <c r="CS127" s="196">
        <f t="shared" si="253"/>
        <v>0</v>
      </c>
      <c r="CT127" s="188">
        <f t="shared" si="254"/>
        <v>0</v>
      </c>
      <c r="CU127" s="188">
        <f t="shared" si="286"/>
        <v>0</v>
      </c>
      <c r="CW127" s="80"/>
      <c r="CX127" s="136">
        <f t="shared" si="288"/>
        <v>0</v>
      </c>
      <c r="CY127" s="134">
        <v>110</v>
      </c>
      <c r="DA127" s="136">
        <f t="shared" si="289"/>
        <v>0</v>
      </c>
      <c r="DB127" s="134">
        <v>110</v>
      </c>
      <c r="DD127" s="136">
        <f t="shared" si="290"/>
        <v>0</v>
      </c>
      <c r="DE127" s="134">
        <v>110</v>
      </c>
      <c r="DG127" s="136">
        <f t="shared" si="291"/>
        <v>0</v>
      </c>
      <c r="DH127" s="134">
        <v>110</v>
      </c>
      <c r="DJ127" s="136">
        <f t="shared" si="292"/>
        <v>0</v>
      </c>
      <c r="DK127" s="134">
        <v>110</v>
      </c>
      <c r="DM127" s="136">
        <f t="shared" si="293"/>
        <v>0</v>
      </c>
      <c r="DN127" s="134">
        <v>110</v>
      </c>
      <c r="DP127" s="136">
        <f t="shared" si="294"/>
        <v>0</v>
      </c>
      <c r="DQ127" s="134">
        <v>110</v>
      </c>
      <c r="DS127" s="136">
        <f t="shared" si="295"/>
        <v>0</v>
      </c>
      <c r="DT127" s="134">
        <v>110</v>
      </c>
      <c r="DV127" s="136">
        <f t="shared" si="296"/>
        <v>0</v>
      </c>
      <c r="DW127" s="134">
        <v>110</v>
      </c>
      <c r="DY127" s="136">
        <f t="shared" si="297"/>
        <v>0</v>
      </c>
      <c r="DZ127" s="134">
        <v>110</v>
      </c>
      <c r="EB127" s="136">
        <f t="shared" si="298"/>
        <v>0</v>
      </c>
      <c r="EC127" s="134">
        <v>110</v>
      </c>
      <c r="EE127" s="136">
        <f t="shared" si="299"/>
        <v>0</v>
      </c>
      <c r="EF127" s="134">
        <v>110</v>
      </c>
      <c r="EH127" s="136">
        <f t="shared" si="300"/>
        <v>0</v>
      </c>
      <c r="EI127" s="134">
        <v>110</v>
      </c>
      <c r="EK127" s="136">
        <f t="shared" si="301"/>
        <v>0</v>
      </c>
      <c r="EL127" s="134">
        <v>110</v>
      </c>
      <c r="EN127" s="136">
        <f t="shared" si="302"/>
        <v>0</v>
      </c>
      <c r="EO127" s="134">
        <v>110</v>
      </c>
      <c r="EQ127" s="136">
        <f t="shared" si="303"/>
        <v>0</v>
      </c>
      <c r="ER127" s="134">
        <v>110</v>
      </c>
      <c r="ET127" s="136">
        <f t="shared" si="304"/>
        <v>0</v>
      </c>
      <c r="EU127" s="134">
        <v>110</v>
      </c>
      <c r="EW127" s="136">
        <f t="shared" si="305"/>
        <v>0</v>
      </c>
      <c r="EX127" s="134">
        <v>110</v>
      </c>
      <c r="EZ127" s="136">
        <f t="shared" si="306"/>
        <v>0</v>
      </c>
      <c r="FA127" s="134">
        <v>110</v>
      </c>
      <c r="FC127" s="136">
        <f t="shared" si="307"/>
        <v>0</v>
      </c>
      <c r="FD127" s="134">
        <v>110</v>
      </c>
      <c r="FF127" s="136">
        <f t="shared" si="308"/>
        <v>0</v>
      </c>
      <c r="FG127" s="134">
        <v>110</v>
      </c>
      <c r="FI127" s="136">
        <f t="shared" si="309"/>
        <v>0</v>
      </c>
      <c r="FJ127" s="134">
        <v>110</v>
      </c>
      <c r="FL127" s="136">
        <f t="shared" si="310"/>
        <v>0</v>
      </c>
      <c r="FM127" s="134">
        <v>110</v>
      </c>
      <c r="FO127" s="136">
        <f t="shared" si="311"/>
        <v>0</v>
      </c>
      <c r="FP127" s="134">
        <v>110</v>
      </c>
      <c r="FR127" s="136">
        <f t="shared" si="312"/>
        <v>0</v>
      </c>
      <c r="FS127" s="134">
        <v>110</v>
      </c>
      <c r="FU127" s="136">
        <f t="shared" si="313"/>
        <v>0</v>
      </c>
      <c r="FV127" s="134">
        <v>110</v>
      </c>
      <c r="FX127" s="136">
        <f t="shared" si="314"/>
        <v>0</v>
      </c>
      <c r="FY127" s="134">
        <v>110</v>
      </c>
      <c r="GA127" s="136">
        <f t="shared" si="315"/>
        <v>0</v>
      </c>
      <c r="GB127" s="134">
        <v>110</v>
      </c>
      <c r="GD127" s="136">
        <f t="shared" si="316"/>
        <v>0</v>
      </c>
      <c r="GE127" s="134">
        <v>110</v>
      </c>
      <c r="GG127" s="136">
        <f t="shared" si="317"/>
        <v>0</v>
      </c>
      <c r="GH127" s="134">
        <v>110</v>
      </c>
      <c r="GJ127" s="136">
        <f t="shared" si="318"/>
        <v>0</v>
      </c>
      <c r="GK127" s="134">
        <v>110</v>
      </c>
      <c r="GM127" s="136">
        <f t="shared" si="319"/>
        <v>0</v>
      </c>
      <c r="GN127" s="134">
        <v>110</v>
      </c>
    </row>
    <row r="128" spans="1:207" x14ac:dyDescent="0.25">
      <c r="A128" s="99">
        <f t="shared" si="192"/>
        <v>0</v>
      </c>
      <c r="B128" s="99">
        <f t="shared" si="193"/>
        <v>0</v>
      </c>
      <c r="C128" s="53">
        <v>111</v>
      </c>
      <c r="D128" s="54">
        <f t="shared" si="195"/>
        <v>0</v>
      </c>
      <c r="E128" s="3">
        <f t="shared" si="287"/>
        <v>0</v>
      </c>
      <c r="F128" s="3"/>
      <c r="G128" s="55">
        <f t="shared" si="196"/>
        <v>0</v>
      </c>
      <c r="H128" s="56">
        <f t="shared" si="194"/>
        <v>0</v>
      </c>
      <c r="I128" s="3">
        <f t="shared" si="255"/>
        <v>40</v>
      </c>
      <c r="J128" s="3">
        <f t="shared" si="197"/>
        <v>0</v>
      </c>
      <c r="K128" s="3">
        <f t="shared" si="198"/>
        <v>0</v>
      </c>
      <c r="L128" s="3">
        <f t="shared" si="256"/>
        <v>25</v>
      </c>
      <c r="M128" s="55">
        <f t="shared" si="199"/>
        <v>0</v>
      </c>
      <c r="N128" s="56">
        <f t="shared" si="200"/>
        <v>0</v>
      </c>
      <c r="O128" s="3">
        <f t="shared" si="257"/>
        <v>0</v>
      </c>
      <c r="P128" s="3">
        <f t="shared" si="201"/>
        <v>0</v>
      </c>
      <c r="Q128" s="3">
        <f t="shared" si="202"/>
        <v>0</v>
      </c>
      <c r="R128" s="3">
        <f t="shared" si="258"/>
        <v>0</v>
      </c>
      <c r="S128" s="55">
        <f t="shared" si="203"/>
        <v>0</v>
      </c>
      <c r="T128" s="56">
        <f t="shared" si="259"/>
        <v>0</v>
      </c>
      <c r="U128" s="3">
        <f t="shared" si="260"/>
        <v>0</v>
      </c>
      <c r="V128" s="3">
        <f t="shared" si="204"/>
        <v>0</v>
      </c>
      <c r="W128" s="3">
        <f t="shared" si="205"/>
        <v>0</v>
      </c>
      <c r="X128" s="3">
        <f t="shared" si="261"/>
        <v>0</v>
      </c>
      <c r="Y128" s="55">
        <f t="shared" si="206"/>
        <v>0</v>
      </c>
      <c r="Z128" s="56">
        <f t="shared" si="207"/>
        <v>0</v>
      </c>
      <c r="AA128" s="3">
        <f t="shared" si="262"/>
        <v>0</v>
      </c>
      <c r="AC128" s="82">
        <f t="shared" si="208"/>
        <v>0</v>
      </c>
      <c r="AD128" s="82">
        <f t="shared" si="263"/>
        <v>0</v>
      </c>
      <c r="AE128" s="196">
        <f t="shared" si="209"/>
        <v>0</v>
      </c>
      <c r="AF128" s="188">
        <f t="shared" si="210"/>
        <v>0</v>
      </c>
      <c r="AG128" s="82">
        <f t="shared" si="264"/>
        <v>0</v>
      </c>
      <c r="AH128" s="82">
        <f t="shared" si="211"/>
        <v>0</v>
      </c>
      <c r="AI128" s="82">
        <f t="shared" si="212"/>
        <v>0</v>
      </c>
      <c r="AJ128" s="82">
        <f t="shared" si="265"/>
        <v>0</v>
      </c>
      <c r="AK128" s="196">
        <f t="shared" si="213"/>
        <v>0</v>
      </c>
      <c r="AL128" s="188">
        <f t="shared" si="214"/>
        <v>0</v>
      </c>
      <c r="AM128" s="82">
        <f t="shared" si="266"/>
        <v>0</v>
      </c>
      <c r="AN128" s="82">
        <f t="shared" si="215"/>
        <v>0</v>
      </c>
      <c r="AO128" s="82">
        <f t="shared" si="216"/>
        <v>0</v>
      </c>
      <c r="AP128" s="82">
        <f t="shared" si="267"/>
        <v>0</v>
      </c>
      <c r="AQ128" s="196">
        <f t="shared" si="217"/>
        <v>0</v>
      </c>
      <c r="AR128" s="188">
        <f t="shared" si="218"/>
        <v>0</v>
      </c>
      <c r="AS128" s="82">
        <f t="shared" si="268"/>
        <v>0</v>
      </c>
      <c r="AT128" s="82">
        <f t="shared" si="219"/>
        <v>0</v>
      </c>
      <c r="AU128" s="82">
        <f t="shared" si="220"/>
        <v>0</v>
      </c>
      <c r="AV128" s="82">
        <f t="shared" si="269"/>
        <v>0</v>
      </c>
      <c r="AW128" s="196">
        <f t="shared" si="221"/>
        <v>0</v>
      </c>
      <c r="AX128" s="188">
        <f t="shared" si="222"/>
        <v>0</v>
      </c>
      <c r="AY128" s="82">
        <f t="shared" si="270"/>
        <v>0</v>
      </c>
      <c r="AZ128" s="196">
        <f t="shared" si="223"/>
        <v>0</v>
      </c>
      <c r="BA128" s="188">
        <f t="shared" si="224"/>
        <v>0</v>
      </c>
      <c r="BB128" s="188">
        <f t="shared" si="271"/>
        <v>0</v>
      </c>
      <c r="BC128" s="196">
        <f t="shared" si="225"/>
        <v>0</v>
      </c>
      <c r="BD128" s="188">
        <f t="shared" si="226"/>
        <v>0</v>
      </c>
      <c r="BE128" s="188">
        <f t="shared" si="272"/>
        <v>0</v>
      </c>
      <c r="BF128" s="196">
        <f t="shared" si="227"/>
        <v>0</v>
      </c>
      <c r="BG128" s="188">
        <f t="shared" si="228"/>
        <v>0</v>
      </c>
      <c r="BH128" s="188">
        <f t="shared" si="273"/>
        <v>0</v>
      </c>
      <c r="BI128" s="196">
        <f t="shared" si="229"/>
        <v>0</v>
      </c>
      <c r="BJ128" s="188">
        <f t="shared" si="230"/>
        <v>0</v>
      </c>
      <c r="BK128" s="188">
        <f t="shared" si="274"/>
        <v>0</v>
      </c>
      <c r="BL128" s="196">
        <f t="shared" si="231"/>
        <v>0</v>
      </c>
      <c r="BM128" s="188">
        <f t="shared" si="232"/>
        <v>0</v>
      </c>
      <c r="BN128" s="188">
        <f t="shared" si="275"/>
        <v>0</v>
      </c>
      <c r="BO128" s="196">
        <f t="shared" si="233"/>
        <v>0</v>
      </c>
      <c r="BP128" s="188">
        <f t="shared" si="234"/>
        <v>0</v>
      </c>
      <c r="BQ128" s="188">
        <f t="shared" si="276"/>
        <v>0</v>
      </c>
      <c r="BR128" s="196">
        <f t="shared" si="235"/>
        <v>0</v>
      </c>
      <c r="BS128" s="188">
        <f t="shared" si="236"/>
        <v>0</v>
      </c>
      <c r="BT128" s="188">
        <f t="shared" si="277"/>
        <v>0</v>
      </c>
      <c r="BU128" s="196">
        <f t="shared" si="237"/>
        <v>0</v>
      </c>
      <c r="BV128" s="188">
        <f t="shared" si="238"/>
        <v>0</v>
      </c>
      <c r="BW128" s="188">
        <f t="shared" si="278"/>
        <v>0</v>
      </c>
      <c r="BX128" s="196">
        <f t="shared" si="239"/>
        <v>0</v>
      </c>
      <c r="BY128" s="188">
        <f t="shared" si="240"/>
        <v>0</v>
      </c>
      <c r="BZ128" s="188">
        <f t="shared" si="279"/>
        <v>0</v>
      </c>
      <c r="CA128" s="196">
        <f t="shared" si="241"/>
        <v>0</v>
      </c>
      <c r="CB128" s="188">
        <f t="shared" si="242"/>
        <v>0</v>
      </c>
      <c r="CC128" s="188">
        <f t="shared" si="280"/>
        <v>0</v>
      </c>
      <c r="CD128" s="196">
        <f t="shared" si="243"/>
        <v>0</v>
      </c>
      <c r="CE128" s="188">
        <f t="shared" si="244"/>
        <v>0</v>
      </c>
      <c r="CF128" s="188">
        <f t="shared" si="281"/>
        <v>0</v>
      </c>
      <c r="CG128" s="196">
        <f t="shared" si="245"/>
        <v>0</v>
      </c>
      <c r="CH128" s="188">
        <f t="shared" si="246"/>
        <v>0</v>
      </c>
      <c r="CI128" s="188">
        <f t="shared" si="282"/>
        <v>0</v>
      </c>
      <c r="CJ128" s="196">
        <f t="shared" si="247"/>
        <v>0</v>
      </c>
      <c r="CK128" s="188">
        <f t="shared" si="248"/>
        <v>0</v>
      </c>
      <c r="CL128" s="188">
        <f t="shared" si="283"/>
        <v>0</v>
      </c>
      <c r="CM128" s="196">
        <f t="shared" si="249"/>
        <v>0</v>
      </c>
      <c r="CN128" s="188">
        <f t="shared" si="250"/>
        <v>0</v>
      </c>
      <c r="CO128" s="188">
        <f t="shared" si="284"/>
        <v>0</v>
      </c>
      <c r="CP128" s="196">
        <f t="shared" si="251"/>
        <v>0</v>
      </c>
      <c r="CQ128" s="188">
        <f t="shared" si="252"/>
        <v>0</v>
      </c>
      <c r="CR128" s="188">
        <f t="shared" si="285"/>
        <v>0</v>
      </c>
      <c r="CS128" s="196">
        <f t="shared" si="253"/>
        <v>0</v>
      </c>
      <c r="CT128" s="188">
        <f t="shared" si="254"/>
        <v>0</v>
      </c>
      <c r="CU128" s="188">
        <f t="shared" si="286"/>
        <v>0</v>
      </c>
      <c r="CW128" s="80"/>
      <c r="CX128" s="136">
        <f t="shared" si="288"/>
        <v>0</v>
      </c>
      <c r="CY128" s="134">
        <v>111</v>
      </c>
      <c r="DA128" s="136">
        <f t="shared" si="289"/>
        <v>0</v>
      </c>
      <c r="DB128" s="134">
        <v>111</v>
      </c>
      <c r="DD128" s="136">
        <f t="shared" si="290"/>
        <v>0</v>
      </c>
      <c r="DE128" s="134">
        <v>111</v>
      </c>
      <c r="DG128" s="136">
        <f t="shared" si="291"/>
        <v>0</v>
      </c>
      <c r="DH128" s="134">
        <v>111</v>
      </c>
      <c r="DJ128" s="136">
        <f t="shared" si="292"/>
        <v>0</v>
      </c>
      <c r="DK128" s="134">
        <v>111</v>
      </c>
      <c r="DM128" s="136">
        <f t="shared" si="293"/>
        <v>0</v>
      </c>
      <c r="DN128" s="134">
        <v>111</v>
      </c>
      <c r="DP128" s="136">
        <f t="shared" si="294"/>
        <v>0</v>
      </c>
      <c r="DQ128" s="134">
        <v>111</v>
      </c>
      <c r="DS128" s="136">
        <f t="shared" si="295"/>
        <v>0</v>
      </c>
      <c r="DT128" s="134">
        <v>111</v>
      </c>
      <c r="DV128" s="136">
        <f t="shared" si="296"/>
        <v>0</v>
      </c>
      <c r="DW128" s="134">
        <v>111</v>
      </c>
      <c r="DY128" s="136">
        <f t="shared" si="297"/>
        <v>0</v>
      </c>
      <c r="DZ128" s="134">
        <v>111</v>
      </c>
      <c r="EB128" s="136">
        <f t="shared" si="298"/>
        <v>0</v>
      </c>
      <c r="EC128" s="134">
        <v>111</v>
      </c>
      <c r="EE128" s="136">
        <f t="shared" si="299"/>
        <v>0</v>
      </c>
      <c r="EF128" s="134">
        <v>111</v>
      </c>
      <c r="EH128" s="136">
        <f t="shared" si="300"/>
        <v>0</v>
      </c>
      <c r="EI128" s="134">
        <v>111</v>
      </c>
      <c r="EK128" s="136">
        <f t="shared" si="301"/>
        <v>0</v>
      </c>
      <c r="EL128" s="134">
        <v>111</v>
      </c>
      <c r="EN128" s="136">
        <f t="shared" si="302"/>
        <v>0</v>
      </c>
      <c r="EO128" s="134">
        <v>111</v>
      </c>
      <c r="EQ128" s="136">
        <f t="shared" si="303"/>
        <v>0</v>
      </c>
      <c r="ER128" s="134">
        <v>111</v>
      </c>
      <c r="ET128" s="136">
        <f t="shared" si="304"/>
        <v>0</v>
      </c>
      <c r="EU128" s="134">
        <v>111</v>
      </c>
      <c r="EW128" s="136">
        <f t="shared" si="305"/>
        <v>0</v>
      </c>
      <c r="EX128" s="134">
        <v>111</v>
      </c>
      <c r="EZ128" s="136">
        <f t="shared" si="306"/>
        <v>0</v>
      </c>
      <c r="FA128" s="134">
        <v>111</v>
      </c>
      <c r="FC128" s="136">
        <f t="shared" si="307"/>
        <v>0</v>
      </c>
      <c r="FD128" s="134">
        <v>111</v>
      </c>
      <c r="FF128" s="136">
        <f t="shared" si="308"/>
        <v>0</v>
      </c>
      <c r="FG128" s="134">
        <v>111</v>
      </c>
      <c r="FI128" s="136">
        <f t="shared" si="309"/>
        <v>0</v>
      </c>
      <c r="FJ128" s="134">
        <v>111</v>
      </c>
      <c r="FL128" s="136">
        <f t="shared" si="310"/>
        <v>0</v>
      </c>
      <c r="FM128" s="134">
        <v>111</v>
      </c>
      <c r="FO128" s="136">
        <f t="shared" si="311"/>
        <v>0</v>
      </c>
      <c r="FP128" s="134">
        <v>111</v>
      </c>
      <c r="FR128" s="136">
        <f t="shared" si="312"/>
        <v>0</v>
      </c>
      <c r="FS128" s="134">
        <v>111</v>
      </c>
      <c r="FU128" s="136">
        <f t="shared" si="313"/>
        <v>0</v>
      </c>
      <c r="FV128" s="134">
        <v>111</v>
      </c>
      <c r="FX128" s="136">
        <f t="shared" si="314"/>
        <v>0</v>
      </c>
      <c r="FY128" s="134">
        <v>111</v>
      </c>
      <c r="GA128" s="136">
        <f t="shared" si="315"/>
        <v>0</v>
      </c>
      <c r="GB128" s="134">
        <v>111</v>
      </c>
      <c r="GD128" s="136">
        <f t="shared" si="316"/>
        <v>0</v>
      </c>
      <c r="GE128" s="134">
        <v>111</v>
      </c>
      <c r="GG128" s="136">
        <f t="shared" si="317"/>
        <v>0</v>
      </c>
      <c r="GH128" s="134">
        <v>111</v>
      </c>
      <c r="GJ128" s="136">
        <f t="shared" si="318"/>
        <v>0</v>
      </c>
      <c r="GK128" s="134">
        <v>111</v>
      </c>
      <c r="GM128" s="136">
        <f t="shared" si="319"/>
        <v>0</v>
      </c>
      <c r="GN128" s="134">
        <v>111</v>
      </c>
    </row>
    <row r="129" spans="1:207" x14ac:dyDescent="0.25">
      <c r="A129" s="99">
        <f t="shared" si="192"/>
        <v>0</v>
      </c>
      <c r="B129" s="99">
        <f t="shared" si="193"/>
        <v>0</v>
      </c>
      <c r="C129" s="53">
        <v>112</v>
      </c>
      <c r="D129" s="54">
        <f t="shared" si="195"/>
        <v>0</v>
      </c>
      <c r="E129" s="3">
        <f t="shared" si="287"/>
        <v>0</v>
      </c>
      <c r="F129" s="3"/>
      <c r="G129" s="55">
        <f t="shared" si="196"/>
        <v>0</v>
      </c>
      <c r="H129" s="56">
        <f t="shared" si="194"/>
        <v>0</v>
      </c>
      <c r="I129" s="3">
        <f t="shared" si="255"/>
        <v>40</v>
      </c>
      <c r="J129" s="3">
        <f t="shared" si="197"/>
        <v>0</v>
      </c>
      <c r="K129" s="3">
        <f t="shared" si="198"/>
        <v>0</v>
      </c>
      <c r="L129" s="3">
        <f t="shared" si="256"/>
        <v>25</v>
      </c>
      <c r="M129" s="55">
        <f t="shared" si="199"/>
        <v>0</v>
      </c>
      <c r="N129" s="56">
        <f t="shared" si="200"/>
        <v>0</v>
      </c>
      <c r="O129" s="3">
        <f t="shared" si="257"/>
        <v>0</v>
      </c>
      <c r="P129" s="3">
        <f t="shared" si="201"/>
        <v>0</v>
      </c>
      <c r="Q129" s="3">
        <f t="shared" si="202"/>
        <v>0</v>
      </c>
      <c r="R129" s="3">
        <f t="shared" si="258"/>
        <v>0</v>
      </c>
      <c r="S129" s="55">
        <f t="shared" si="203"/>
        <v>0</v>
      </c>
      <c r="T129" s="56">
        <f t="shared" si="259"/>
        <v>0</v>
      </c>
      <c r="U129" s="3">
        <f t="shared" si="260"/>
        <v>0</v>
      </c>
      <c r="V129" s="3">
        <f t="shared" si="204"/>
        <v>0</v>
      </c>
      <c r="W129" s="3">
        <f t="shared" si="205"/>
        <v>0</v>
      </c>
      <c r="X129" s="3">
        <f t="shared" si="261"/>
        <v>0</v>
      </c>
      <c r="Y129" s="55">
        <f t="shared" si="206"/>
        <v>0</v>
      </c>
      <c r="Z129" s="56">
        <f t="shared" si="207"/>
        <v>0</v>
      </c>
      <c r="AA129" s="3">
        <f t="shared" si="262"/>
        <v>0</v>
      </c>
      <c r="AC129" s="82">
        <f t="shared" si="208"/>
        <v>0</v>
      </c>
      <c r="AD129" s="82">
        <f t="shared" si="263"/>
        <v>0</v>
      </c>
      <c r="AE129" s="196">
        <f t="shared" si="209"/>
        <v>0</v>
      </c>
      <c r="AF129" s="188">
        <f t="shared" si="210"/>
        <v>0</v>
      </c>
      <c r="AG129" s="82">
        <f t="shared" si="264"/>
        <v>0</v>
      </c>
      <c r="AH129" s="82">
        <f t="shared" si="211"/>
        <v>0</v>
      </c>
      <c r="AI129" s="82">
        <f t="shared" si="212"/>
        <v>0</v>
      </c>
      <c r="AJ129" s="82">
        <f t="shared" si="265"/>
        <v>0</v>
      </c>
      <c r="AK129" s="196">
        <f t="shared" si="213"/>
        <v>0</v>
      </c>
      <c r="AL129" s="188">
        <f t="shared" si="214"/>
        <v>0</v>
      </c>
      <c r="AM129" s="82">
        <f t="shared" si="266"/>
        <v>0</v>
      </c>
      <c r="AN129" s="82">
        <f t="shared" si="215"/>
        <v>0</v>
      </c>
      <c r="AO129" s="82">
        <f t="shared" si="216"/>
        <v>0</v>
      </c>
      <c r="AP129" s="82">
        <f t="shared" si="267"/>
        <v>0</v>
      </c>
      <c r="AQ129" s="196">
        <f t="shared" si="217"/>
        <v>0</v>
      </c>
      <c r="AR129" s="188">
        <f t="shared" si="218"/>
        <v>0</v>
      </c>
      <c r="AS129" s="82">
        <f t="shared" si="268"/>
        <v>0</v>
      </c>
      <c r="AT129" s="82">
        <f t="shared" si="219"/>
        <v>0</v>
      </c>
      <c r="AU129" s="82">
        <f t="shared" si="220"/>
        <v>0</v>
      </c>
      <c r="AV129" s="82">
        <f t="shared" si="269"/>
        <v>0</v>
      </c>
      <c r="AW129" s="196">
        <f t="shared" si="221"/>
        <v>0</v>
      </c>
      <c r="AX129" s="188">
        <f t="shared" si="222"/>
        <v>0</v>
      </c>
      <c r="AY129" s="82">
        <f t="shared" si="270"/>
        <v>0</v>
      </c>
      <c r="AZ129" s="196">
        <f t="shared" si="223"/>
        <v>0</v>
      </c>
      <c r="BA129" s="188">
        <f t="shared" si="224"/>
        <v>0</v>
      </c>
      <c r="BB129" s="188">
        <f t="shared" si="271"/>
        <v>0</v>
      </c>
      <c r="BC129" s="196">
        <f t="shared" si="225"/>
        <v>0</v>
      </c>
      <c r="BD129" s="188">
        <f t="shared" si="226"/>
        <v>0</v>
      </c>
      <c r="BE129" s="188">
        <f t="shared" si="272"/>
        <v>0</v>
      </c>
      <c r="BF129" s="196">
        <f t="shared" si="227"/>
        <v>0</v>
      </c>
      <c r="BG129" s="188">
        <f t="shared" si="228"/>
        <v>0</v>
      </c>
      <c r="BH129" s="188">
        <f t="shared" si="273"/>
        <v>0</v>
      </c>
      <c r="BI129" s="196">
        <f t="shared" si="229"/>
        <v>0</v>
      </c>
      <c r="BJ129" s="188">
        <f t="shared" si="230"/>
        <v>0</v>
      </c>
      <c r="BK129" s="188">
        <f t="shared" si="274"/>
        <v>0</v>
      </c>
      <c r="BL129" s="196">
        <f t="shared" si="231"/>
        <v>0</v>
      </c>
      <c r="BM129" s="188">
        <f t="shared" si="232"/>
        <v>0</v>
      </c>
      <c r="BN129" s="188">
        <f t="shared" si="275"/>
        <v>0</v>
      </c>
      <c r="BO129" s="196">
        <f t="shared" si="233"/>
        <v>0</v>
      </c>
      <c r="BP129" s="188">
        <f t="shared" si="234"/>
        <v>0</v>
      </c>
      <c r="BQ129" s="188">
        <f t="shared" si="276"/>
        <v>0</v>
      </c>
      <c r="BR129" s="196">
        <f t="shared" si="235"/>
        <v>0</v>
      </c>
      <c r="BS129" s="188">
        <f t="shared" si="236"/>
        <v>0</v>
      </c>
      <c r="BT129" s="188">
        <f t="shared" si="277"/>
        <v>0</v>
      </c>
      <c r="BU129" s="196">
        <f t="shared" si="237"/>
        <v>0</v>
      </c>
      <c r="BV129" s="188">
        <f t="shared" si="238"/>
        <v>0</v>
      </c>
      <c r="BW129" s="188">
        <f t="shared" si="278"/>
        <v>0</v>
      </c>
      <c r="BX129" s="196">
        <f t="shared" si="239"/>
        <v>0</v>
      </c>
      <c r="BY129" s="188">
        <f t="shared" si="240"/>
        <v>0</v>
      </c>
      <c r="BZ129" s="188">
        <f t="shared" si="279"/>
        <v>0</v>
      </c>
      <c r="CA129" s="196">
        <f t="shared" si="241"/>
        <v>0</v>
      </c>
      <c r="CB129" s="188">
        <f t="shared" si="242"/>
        <v>0</v>
      </c>
      <c r="CC129" s="188">
        <f t="shared" si="280"/>
        <v>0</v>
      </c>
      <c r="CD129" s="196">
        <f t="shared" si="243"/>
        <v>0</v>
      </c>
      <c r="CE129" s="188">
        <f t="shared" si="244"/>
        <v>0</v>
      </c>
      <c r="CF129" s="188">
        <f t="shared" si="281"/>
        <v>0</v>
      </c>
      <c r="CG129" s="196">
        <f t="shared" si="245"/>
        <v>0</v>
      </c>
      <c r="CH129" s="188">
        <f t="shared" si="246"/>
        <v>0</v>
      </c>
      <c r="CI129" s="188">
        <f t="shared" si="282"/>
        <v>0</v>
      </c>
      <c r="CJ129" s="196">
        <f t="shared" si="247"/>
        <v>0</v>
      </c>
      <c r="CK129" s="188">
        <f t="shared" si="248"/>
        <v>0</v>
      </c>
      <c r="CL129" s="188">
        <f t="shared" si="283"/>
        <v>0</v>
      </c>
      <c r="CM129" s="196">
        <f t="shared" si="249"/>
        <v>0</v>
      </c>
      <c r="CN129" s="188">
        <f t="shared" si="250"/>
        <v>0</v>
      </c>
      <c r="CO129" s="188">
        <f t="shared" si="284"/>
        <v>0</v>
      </c>
      <c r="CP129" s="196">
        <f t="shared" si="251"/>
        <v>0</v>
      </c>
      <c r="CQ129" s="188">
        <f t="shared" si="252"/>
        <v>0</v>
      </c>
      <c r="CR129" s="188">
        <f t="shared" si="285"/>
        <v>0</v>
      </c>
      <c r="CS129" s="196">
        <f t="shared" si="253"/>
        <v>0</v>
      </c>
      <c r="CT129" s="188">
        <f t="shared" si="254"/>
        <v>0</v>
      </c>
      <c r="CU129" s="188">
        <f t="shared" si="286"/>
        <v>0</v>
      </c>
      <c r="CW129" s="80"/>
      <c r="CX129" s="136">
        <f t="shared" si="288"/>
        <v>0</v>
      </c>
      <c r="CY129" s="134">
        <v>112</v>
      </c>
      <c r="DA129" s="136">
        <f t="shared" si="289"/>
        <v>0</v>
      </c>
      <c r="DB129" s="134">
        <v>112</v>
      </c>
      <c r="DD129" s="136">
        <f t="shared" si="290"/>
        <v>0</v>
      </c>
      <c r="DE129" s="134">
        <v>112</v>
      </c>
      <c r="DG129" s="136">
        <f t="shared" si="291"/>
        <v>0</v>
      </c>
      <c r="DH129" s="134">
        <v>112</v>
      </c>
      <c r="DJ129" s="136">
        <f t="shared" si="292"/>
        <v>0</v>
      </c>
      <c r="DK129" s="134">
        <v>112</v>
      </c>
      <c r="DM129" s="136">
        <f t="shared" si="293"/>
        <v>0</v>
      </c>
      <c r="DN129" s="134">
        <v>112</v>
      </c>
      <c r="DP129" s="136">
        <f t="shared" si="294"/>
        <v>0</v>
      </c>
      <c r="DQ129" s="134">
        <v>112</v>
      </c>
      <c r="DS129" s="136">
        <f t="shared" si="295"/>
        <v>0</v>
      </c>
      <c r="DT129" s="134">
        <v>112</v>
      </c>
      <c r="DV129" s="136">
        <f t="shared" si="296"/>
        <v>0</v>
      </c>
      <c r="DW129" s="134">
        <v>112</v>
      </c>
      <c r="DY129" s="136">
        <f t="shared" si="297"/>
        <v>0</v>
      </c>
      <c r="DZ129" s="134">
        <v>112</v>
      </c>
      <c r="EB129" s="136">
        <f t="shared" si="298"/>
        <v>0</v>
      </c>
      <c r="EC129" s="134">
        <v>112</v>
      </c>
      <c r="EE129" s="136">
        <f t="shared" si="299"/>
        <v>0</v>
      </c>
      <c r="EF129" s="134">
        <v>112</v>
      </c>
      <c r="EH129" s="136">
        <f t="shared" si="300"/>
        <v>0</v>
      </c>
      <c r="EI129" s="134">
        <v>112</v>
      </c>
      <c r="EK129" s="136">
        <f t="shared" si="301"/>
        <v>0</v>
      </c>
      <c r="EL129" s="134">
        <v>112</v>
      </c>
      <c r="EN129" s="136">
        <f t="shared" si="302"/>
        <v>0</v>
      </c>
      <c r="EO129" s="134">
        <v>112</v>
      </c>
      <c r="EQ129" s="136">
        <f t="shared" si="303"/>
        <v>0</v>
      </c>
      <c r="ER129" s="134">
        <v>112</v>
      </c>
      <c r="ET129" s="136">
        <f t="shared" si="304"/>
        <v>0</v>
      </c>
      <c r="EU129" s="134">
        <v>112</v>
      </c>
      <c r="EW129" s="136">
        <f t="shared" si="305"/>
        <v>0</v>
      </c>
      <c r="EX129" s="134">
        <v>112</v>
      </c>
      <c r="EZ129" s="136">
        <f t="shared" si="306"/>
        <v>0</v>
      </c>
      <c r="FA129" s="134">
        <v>112</v>
      </c>
      <c r="FC129" s="136">
        <f t="shared" si="307"/>
        <v>0</v>
      </c>
      <c r="FD129" s="134">
        <v>112</v>
      </c>
      <c r="FF129" s="136">
        <f t="shared" si="308"/>
        <v>0</v>
      </c>
      <c r="FG129" s="134">
        <v>112</v>
      </c>
      <c r="FI129" s="136">
        <f t="shared" si="309"/>
        <v>0</v>
      </c>
      <c r="FJ129" s="134">
        <v>112</v>
      </c>
      <c r="FL129" s="136">
        <f t="shared" si="310"/>
        <v>0</v>
      </c>
      <c r="FM129" s="134">
        <v>112</v>
      </c>
      <c r="FO129" s="136">
        <f t="shared" si="311"/>
        <v>0</v>
      </c>
      <c r="FP129" s="134">
        <v>112</v>
      </c>
      <c r="FR129" s="136">
        <f t="shared" si="312"/>
        <v>0</v>
      </c>
      <c r="FS129" s="134">
        <v>112</v>
      </c>
      <c r="FU129" s="136">
        <f t="shared" si="313"/>
        <v>0</v>
      </c>
      <c r="FV129" s="134">
        <v>112</v>
      </c>
      <c r="FX129" s="136">
        <f t="shared" si="314"/>
        <v>0</v>
      </c>
      <c r="FY129" s="134">
        <v>112</v>
      </c>
      <c r="GA129" s="136">
        <f t="shared" si="315"/>
        <v>0</v>
      </c>
      <c r="GB129" s="134">
        <v>112</v>
      </c>
      <c r="GD129" s="136">
        <f t="shared" si="316"/>
        <v>0</v>
      </c>
      <c r="GE129" s="134">
        <v>112</v>
      </c>
      <c r="GG129" s="136">
        <f t="shared" si="317"/>
        <v>0</v>
      </c>
      <c r="GH129" s="134">
        <v>112</v>
      </c>
      <c r="GJ129" s="136">
        <f t="shared" si="318"/>
        <v>0</v>
      </c>
      <c r="GK129" s="134">
        <v>112</v>
      </c>
      <c r="GM129" s="136">
        <f t="shared" si="319"/>
        <v>0</v>
      </c>
      <c r="GN129" s="134">
        <v>112</v>
      </c>
    </row>
    <row r="130" spans="1:207" x14ac:dyDescent="0.25">
      <c r="A130" s="99">
        <f t="shared" si="192"/>
        <v>0</v>
      </c>
      <c r="B130" s="99">
        <f t="shared" si="193"/>
        <v>0</v>
      </c>
      <c r="C130" s="53">
        <v>113</v>
      </c>
      <c r="D130" s="54">
        <f t="shared" si="195"/>
        <v>0</v>
      </c>
      <c r="E130" s="3">
        <f t="shared" si="287"/>
        <v>0</v>
      </c>
      <c r="F130" s="3"/>
      <c r="G130" s="55">
        <f t="shared" si="196"/>
        <v>0</v>
      </c>
      <c r="H130" s="56">
        <f t="shared" si="194"/>
        <v>0</v>
      </c>
      <c r="I130" s="3">
        <f t="shared" si="255"/>
        <v>40</v>
      </c>
      <c r="J130" s="3">
        <f t="shared" si="197"/>
        <v>0</v>
      </c>
      <c r="K130" s="3">
        <f t="shared" si="198"/>
        <v>0</v>
      </c>
      <c r="L130" s="3">
        <f t="shared" si="256"/>
        <v>25</v>
      </c>
      <c r="M130" s="55">
        <f t="shared" si="199"/>
        <v>0</v>
      </c>
      <c r="N130" s="56">
        <f t="shared" si="200"/>
        <v>0</v>
      </c>
      <c r="O130" s="3">
        <f t="shared" si="257"/>
        <v>0</v>
      </c>
      <c r="P130" s="3">
        <f t="shared" si="201"/>
        <v>0</v>
      </c>
      <c r="Q130" s="3">
        <f t="shared" si="202"/>
        <v>0</v>
      </c>
      <c r="R130" s="3">
        <f t="shared" si="258"/>
        <v>0</v>
      </c>
      <c r="S130" s="55">
        <f t="shared" si="203"/>
        <v>0</v>
      </c>
      <c r="T130" s="56">
        <f t="shared" si="259"/>
        <v>0</v>
      </c>
      <c r="U130" s="3">
        <f t="shared" si="260"/>
        <v>0</v>
      </c>
      <c r="V130" s="3">
        <f t="shared" si="204"/>
        <v>0</v>
      </c>
      <c r="W130" s="3">
        <f t="shared" si="205"/>
        <v>0</v>
      </c>
      <c r="X130" s="3">
        <f t="shared" si="261"/>
        <v>0</v>
      </c>
      <c r="Y130" s="55">
        <f t="shared" si="206"/>
        <v>0</v>
      </c>
      <c r="Z130" s="56">
        <f t="shared" si="207"/>
        <v>0</v>
      </c>
      <c r="AA130" s="3">
        <f t="shared" si="262"/>
        <v>0</v>
      </c>
      <c r="AC130" s="82">
        <f t="shared" si="208"/>
        <v>0</v>
      </c>
      <c r="AD130" s="82">
        <f t="shared" si="263"/>
        <v>0</v>
      </c>
      <c r="AE130" s="196">
        <f t="shared" si="209"/>
        <v>0</v>
      </c>
      <c r="AF130" s="188">
        <f t="shared" si="210"/>
        <v>0</v>
      </c>
      <c r="AG130" s="82">
        <f t="shared" si="264"/>
        <v>0</v>
      </c>
      <c r="AH130" s="82">
        <f t="shared" si="211"/>
        <v>0</v>
      </c>
      <c r="AI130" s="82">
        <f t="shared" si="212"/>
        <v>0</v>
      </c>
      <c r="AJ130" s="82">
        <f t="shared" si="265"/>
        <v>0</v>
      </c>
      <c r="AK130" s="196">
        <f t="shared" si="213"/>
        <v>0</v>
      </c>
      <c r="AL130" s="188">
        <f t="shared" si="214"/>
        <v>0</v>
      </c>
      <c r="AM130" s="82">
        <f t="shared" si="266"/>
        <v>0</v>
      </c>
      <c r="AN130" s="82">
        <f t="shared" si="215"/>
        <v>0</v>
      </c>
      <c r="AO130" s="82">
        <f t="shared" si="216"/>
        <v>0</v>
      </c>
      <c r="AP130" s="82">
        <f t="shared" si="267"/>
        <v>0</v>
      </c>
      <c r="AQ130" s="196">
        <f t="shared" si="217"/>
        <v>0</v>
      </c>
      <c r="AR130" s="188">
        <f t="shared" si="218"/>
        <v>0</v>
      </c>
      <c r="AS130" s="82">
        <f t="shared" si="268"/>
        <v>0</v>
      </c>
      <c r="AT130" s="82">
        <f t="shared" si="219"/>
        <v>0</v>
      </c>
      <c r="AU130" s="82">
        <f t="shared" si="220"/>
        <v>0</v>
      </c>
      <c r="AV130" s="82">
        <f t="shared" si="269"/>
        <v>0</v>
      </c>
      <c r="AW130" s="196">
        <f t="shared" si="221"/>
        <v>0</v>
      </c>
      <c r="AX130" s="188">
        <f t="shared" si="222"/>
        <v>0</v>
      </c>
      <c r="AY130" s="82">
        <f t="shared" si="270"/>
        <v>0</v>
      </c>
      <c r="AZ130" s="196">
        <f t="shared" si="223"/>
        <v>0</v>
      </c>
      <c r="BA130" s="188">
        <f t="shared" si="224"/>
        <v>0</v>
      </c>
      <c r="BB130" s="188">
        <f t="shared" si="271"/>
        <v>0</v>
      </c>
      <c r="BC130" s="196">
        <f t="shared" si="225"/>
        <v>0</v>
      </c>
      <c r="BD130" s="188">
        <f t="shared" si="226"/>
        <v>0</v>
      </c>
      <c r="BE130" s="188">
        <f t="shared" si="272"/>
        <v>0</v>
      </c>
      <c r="BF130" s="196">
        <f t="shared" si="227"/>
        <v>0</v>
      </c>
      <c r="BG130" s="188">
        <f t="shared" si="228"/>
        <v>0</v>
      </c>
      <c r="BH130" s="188">
        <f t="shared" si="273"/>
        <v>0</v>
      </c>
      <c r="BI130" s="196">
        <f t="shared" si="229"/>
        <v>0</v>
      </c>
      <c r="BJ130" s="188">
        <f t="shared" si="230"/>
        <v>0</v>
      </c>
      <c r="BK130" s="188">
        <f t="shared" si="274"/>
        <v>0</v>
      </c>
      <c r="BL130" s="196">
        <f t="shared" si="231"/>
        <v>0</v>
      </c>
      <c r="BM130" s="188">
        <f t="shared" si="232"/>
        <v>0</v>
      </c>
      <c r="BN130" s="188">
        <f t="shared" si="275"/>
        <v>0</v>
      </c>
      <c r="BO130" s="196">
        <f t="shared" si="233"/>
        <v>0</v>
      </c>
      <c r="BP130" s="188">
        <f t="shared" si="234"/>
        <v>0</v>
      </c>
      <c r="BQ130" s="188">
        <f t="shared" si="276"/>
        <v>0</v>
      </c>
      <c r="BR130" s="196">
        <f t="shared" si="235"/>
        <v>0</v>
      </c>
      <c r="BS130" s="188">
        <f t="shared" si="236"/>
        <v>0</v>
      </c>
      <c r="BT130" s="188">
        <f t="shared" si="277"/>
        <v>0</v>
      </c>
      <c r="BU130" s="196">
        <f t="shared" si="237"/>
        <v>0</v>
      </c>
      <c r="BV130" s="188">
        <f t="shared" si="238"/>
        <v>0</v>
      </c>
      <c r="BW130" s="188">
        <f t="shared" si="278"/>
        <v>0</v>
      </c>
      <c r="BX130" s="196">
        <f t="shared" si="239"/>
        <v>0</v>
      </c>
      <c r="BY130" s="188">
        <f t="shared" si="240"/>
        <v>0</v>
      </c>
      <c r="BZ130" s="188">
        <f t="shared" si="279"/>
        <v>0</v>
      </c>
      <c r="CA130" s="196">
        <f t="shared" si="241"/>
        <v>0</v>
      </c>
      <c r="CB130" s="188">
        <f t="shared" si="242"/>
        <v>0</v>
      </c>
      <c r="CC130" s="188">
        <f t="shared" si="280"/>
        <v>0</v>
      </c>
      <c r="CD130" s="196">
        <f t="shared" si="243"/>
        <v>0</v>
      </c>
      <c r="CE130" s="188">
        <f t="shared" si="244"/>
        <v>0</v>
      </c>
      <c r="CF130" s="188">
        <f t="shared" si="281"/>
        <v>0</v>
      </c>
      <c r="CG130" s="196">
        <f t="shared" si="245"/>
        <v>0</v>
      </c>
      <c r="CH130" s="188">
        <f t="shared" si="246"/>
        <v>0</v>
      </c>
      <c r="CI130" s="188">
        <f t="shared" si="282"/>
        <v>0</v>
      </c>
      <c r="CJ130" s="196">
        <f t="shared" si="247"/>
        <v>0</v>
      </c>
      <c r="CK130" s="188">
        <f t="shared" si="248"/>
        <v>0</v>
      </c>
      <c r="CL130" s="188">
        <f t="shared" si="283"/>
        <v>0</v>
      </c>
      <c r="CM130" s="196">
        <f t="shared" si="249"/>
        <v>0</v>
      </c>
      <c r="CN130" s="188">
        <f t="shared" si="250"/>
        <v>0</v>
      </c>
      <c r="CO130" s="188">
        <f t="shared" si="284"/>
        <v>0</v>
      </c>
      <c r="CP130" s="196">
        <f t="shared" si="251"/>
        <v>0</v>
      </c>
      <c r="CQ130" s="188">
        <f t="shared" si="252"/>
        <v>0</v>
      </c>
      <c r="CR130" s="188">
        <f t="shared" si="285"/>
        <v>0</v>
      </c>
      <c r="CS130" s="196">
        <f t="shared" si="253"/>
        <v>0</v>
      </c>
      <c r="CT130" s="188">
        <f t="shared" si="254"/>
        <v>0</v>
      </c>
      <c r="CU130" s="188">
        <f t="shared" si="286"/>
        <v>0</v>
      </c>
      <c r="CW130" s="80"/>
      <c r="CX130" s="136">
        <f t="shared" si="288"/>
        <v>0</v>
      </c>
      <c r="CY130" s="134">
        <v>113</v>
      </c>
      <c r="DA130" s="136">
        <f t="shared" si="289"/>
        <v>0</v>
      </c>
      <c r="DB130" s="134">
        <v>113</v>
      </c>
      <c r="DD130" s="136">
        <f t="shared" si="290"/>
        <v>0</v>
      </c>
      <c r="DE130" s="134">
        <v>113</v>
      </c>
      <c r="DG130" s="136">
        <f t="shared" si="291"/>
        <v>0</v>
      </c>
      <c r="DH130" s="134">
        <v>113</v>
      </c>
      <c r="DJ130" s="136">
        <f t="shared" si="292"/>
        <v>0</v>
      </c>
      <c r="DK130" s="134">
        <v>113</v>
      </c>
      <c r="DM130" s="136">
        <f t="shared" si="293"/>
        <v>0</v>
      </c>
      <c r="DN130" s="134">
        <v>113</v>
      </c>
      <c r="DP130" s="136">
        <f t="shared" si="294"/>
        <v>0</v>
      </c>
      <c r="DQ130" s="134">
        <v>113</v>
      </c>
      <c r="DS130" s="136">
        <f t="shared" si="295"/>
        <v>0</v>
      </c>
      <c r="DT130" s="134">
        <v>113</v>
      </c>
      <c r="DV130" s="136">
        <f t="shared" si="296"/>
        <v>0</v>
      </c>
      <c r="DW130" s="134">
        <v>113</v>
      </c>
      <c r="DY130" s="136">
        <f t="shared" si="297"/>
        <v>0</v>
      </c>
      <c r="DZ130" s="134">
        <v>113</v>
      </c>
      <c r="EB130" s="136">
        <f t="shared" si="298"/>
        <v>0</v>
      </c>
      <c r="EC130" s="134">
        <v>113</v>
      </c>
      <c r="EE130" s="136">
        <f t="shared" si="299"/>
        <v>0</v>
      </c>
      <c r="EF130" s="134">
        <v>113</v>
      </c>
      <c r="EH130" s="136">
        <f t="shared" si="300"/>
        <v>0</v>
      </c>
      <c r="EI130" s="134">
        <v>113</v>
      </c>
      <c r="EK130" s="136">
        <f t="shared" si="301"/>
        <v>0</v>
      </c>
      <c r="EL130" s="134">
        <v>113</v>
      </c>
      <c r="EN130" s="136">
        <f t="shared" si="302"/>
        <v>0</v>
      </c>
      <c r="EO130" s="134">
        <v>113</v>
      </c>
      <c r="EQ130" s="136">
        <f t="shared" si="303"/>
        <v>0</v>
      </c>
      <c r="ER130" s="134">
        <v>113</v>
      </c>
      <c r="ET130" s="136">
        <f t="shared" si="304"/>
        <v>0</v>
      </c>
      <c r="EU130" s="134">
        <v>113</v>
      </c>
      <c r="EW130" s="136">
        <f t="shared" si="305"/>
        <v>0</v>
      </c>
      <c r="EX130" s="134">
        <v>113</v>
      </c>
      <c r="EZ130" s="136">
        <f t="shared" si="306"/>
        <v>0</v>
      </c>
      <c r="FA130" s="134">
        <v>113</v>
      </c>
      <c r="FC130" s="136">
        <f t="shared" si="307"/>
        <v>0</v>
      </c>
      <c r="FD130" s="134">
        <v>113</v>
      </c>
      <c r="FF130" s="136">
        <f t="shared" si="308"/>
        <v>0</v>
      </c>
      <c r="FG130" s="134">
        <v>113</v>
      </c>
      <c r="FI130" s="136">
        <f t="shared" si="309"/>
        <v>0</v>
      </c>
      <c r="FJ130" s="134">
        <v>113</v>
      </c>
      <c r="FL130" s="136">
        <f t="shared" si="310"/>
        <v>0</v>
      </c>
      <c r="FM130" s="134">
        <v>113</v>
      </c>
      <c r="FO130" s="136">
        <f t="shared" si="311"/>
        <v>0</v>
      </c>
      <c r="FP130" s="134">
        <v>113</v>
      </c>
      <c r="FR130" s="136">
        <f t="shared" si="312"/>
        <v>0</v>
      </c>
      <c r="FS130" s="134">
        <v>113</v>
      </c>
      <c r="FU130" s="136">
        <f t="shared" si="313"/>
        <v>0</v>
      </c>
      <c r="FV130" s="134">
        <v>113</v>
      </c>
      <c r="FX130" s="136">
        <f t="shared" si="314"/>
        <v>0</v>
      </c>
      <c r="FY130" s="134">
        <v>113</v>
      </c>
      <c r="GA130" s="136">
        <f t="shared" si="315"/>
        <v>0</v>
      </c>
      <c r="GB130" s="134">
        <v>113</v>
      </c>
      <c r="GD130" s="136">
        <f t="shared" si="316"/>
        <v>0</v>
      </c>
      <c r="GE130" s="134">
        <v>113</v>
      </c>
      <c r="GG130" s="136">
        <f t="shared" si="317"/>
        <v>0</v>
      </c>
      <c r="GH130" s="134">
        <v>113</v>
      </c>
      <c r="GJ130" s="136">
        <f t="shared" si="318"/>
        <v>0</v>
      </c>
      <c r="GK130" s="134">
        <v>113</v>
      </c>
      <c r="GM130" s="136">
        <f t="shared" si="319"/>
        <v>0</v>
      </c>
      <c r="GN130" s="134">
        <v>113</v>
      </c>
    </row>
    <row r="131" spans="1:207" x14ac:dyDescent="0.25">
      <c r="A131" s="99">
        <f t="shared" si="192"/>
        <v>0</v>
      </c>
      <c r="B131" s="99">
        <f t="shared" si="193"/>
        <v>0</v>
      </c>
      <c r="C131" s="53">
        <v>114</v>
      </c>
      <c r="D131" s="54">
        <f t="shared" si="195"/>
        <v>0</v>
      </c>
      <c r="E131" s="3">
        <f t="shared" si="287"/>
        <v>0</v>
      </c>
      <c r="F131" s="3"/>
      <c r="G131" s="55">
        <f t="shared" si="196"/>
        <v>0</v>
      </c>
      <c r="H131" s="56">
        <f t="shared" si="194"/>
        <v>0</v>
      </c>
      <c r="I131" s="3">
        <f t="shared" si="255"/>
        <v>40</v>
      </c>
      <c r="J131" s="3">
        <f t="shared" si="197"/>
        <v>0</v>
      </c>
      <c r="K131" s="3">
        <f t="shared" si="198"/>
        <v>0</v>
      </c>
      <c r="L131" s="3">
        <f t="shared" si="256"/>
        <v>25</v>
      </c>
      <c r="M131" s="55">
        <f t="shared" si="199"/>
        <v>0</v>
      </c>
      <c r="N131" s="56">
        <f t="shared" si="200"/>
        <v>0</v>
      </c>
      <c r="O131" s="3">
        <f t="shared" si="257"/>
        <v>0</v>
      </c>
      <c r="P131" s="3">
        <f t="shared" si="201"/>
        <v>0</v>
      </c>
      <c r="Q131" s="3">
        <f t="shared" si="202"/>
        <v>0</v>
      </c>
      <c r="R131" s="3">
        <f t="shared" si="258"/>
        <v>0</v>
      </c>
      <c r="S131" s="55">
        <f t="shared" si="203"/>
        <v>0</v>
      </c>
      <c r="T131" s="56">
        <f t="shared" si="259"/>
        <v>0</v>
      </c>
      <c r="U131" s="3">
        <f t="shared" si="260"/>
        <v>0</v>
      </c>
      <c r="V131" s="3">
        <f t="shared" si="204"/>
        <v>0</v>
      </c>
      <c r="W131" s="3">
        <f t="shared" si="205"/>
        <v>0</v>
      </c>
      <c r="X131" s="3">
        <f t="shared" si="261"/>
        <v>0</v>
      </c>
      <c r="Y131" s="55">
        <f t="shared" si="206"/>
        <v>0</v>
      </c>
      <c r="Z131" s="56">
        <f t="shared" si="207"/>
        <v>0</v>
      </c>
      <c r="AA131" s="3">
        <f t="shared" si="262"/>
        <v>0</v>
      </c>
      <c r="AC131" s="82">
        <f t="shared" si="208"/>
        <v>0</v>
      </c>
      <c r="AD131" s="82">
        <f t="shared" si="263"/>
        <v>0</v>
      </c>
      <c r="AE131" s="196">
        <f t="shared" si="209"/>
        <v>0</v>
      </c>
      <c r="AF131" s="188">
        <f t="shared" si="210"/>
        <v>0</v>
      </c>
      <c r="AG131" s="82">
        <f t="shared" si="264"/>
        <v>0</v>
      </c>
      <c r="AH131" s="82">
        <f t="shared" si="211"/>
        <v>0</v>
      </c>
      <c r="AI131" s="82">
        <f t="shared" si="212"/>
        <v>0</v>
      </c>
      <c r="AJ131" s="82">
        <f t="shared" si="265"/>
        <v>0</v>
      </c>
      <c r="AK131" s="196">
        <f t="shared" si="213"/>
        <v>0</v>
      </c>
      <c r="AL131" s="188">
        <f t="shared" si="214"/>
        <v>0</v>
      </c>
      <c r="AM131" s="82">
        <f t="shared" si="266"/>
        <v>0</v>
      </c>
      <c r="AN131" s="82">
        <f t="shared" si="215"/>
        <v>0</v>
      </c>
      <c r="AO131" s="82">
        <f t="shared" si="216"/>
        <v>0</v>
      </c>
      <c r="AP131" s="82">
        <f t="shared" si="267"/>
        <v>0</v>
      </c>
      <c r="AQ131" s="196">
        <f t="shared" si="217"/>
        <v>0</v>
      </c>
      <c r="AR131" s="188">
        <f t="shared" si="218"/>
        <v>0</v>
      </c>
      <c r="AS131" s="82">
        <f t="shared" si="268"/>
        <v>0</v>
      </c>
      <c r="AT131" s="82">
        <f t="shared" si="219"/>
        <v>0</v>
      </c>
      <c r="AU131" s="82">
        <f t="shared" si="220"/>
        <v>0</v>
      </c>
      <c r="AV131" s="82">
        <f t="shared" si="269"/>
        <v>0</v>
      </c>
      <c r="AW131" s="196">
        <f t="shared" si="221"/>
        <v>0</v>
      </c>
      <c r="AX131" s="188">
        <f t="shared" si="222"/>
        <v>0</v>
      </c>
      <c r="AY131" s="82">
        <f t="shared" si="270"/>
        <v>0</v>
      </c>
      <c r="AZ131" s="196">
        <f t="shared" si="223"/>
        <v>0</v>
      </c>
      <c r="BA131" s="188">
        <f t="shared" si="224"/>
        <v>0</v>
      </c>
      <c r="BB131" s="188">
        <f t="shared" si="271"/>
        <v>0</v>
      </c>
      <c r="BC131" s="196">
        <f t="shared" si="225"/>
        <v>0</v>
      </c>
      <c r="BD131" s="188">
        <f t="shared" si="226"/>
        <v>0</v>
      </c>
      <c r="BE131" s="188">
        <f t="shared" si="272"/>
        <v>0</v>
      </c>
      <c r="BF131" s="196">
        <f t="shared" si="227"/>
        <v>0</v>
      </c>
      <c r="BG131" s="188">
        <f t="shared" si="228"/>
        <v>0</v>
      </c>
      <c r="BH131" s="188">
        <f t="shared" si="273"/>
        <v>0</v>
      </c>
      <c r="BI131" s="196">
        <f t="shared" si="229"/>
        <v>0</v>
      </c>
      <c r="BJ131" s="188">
        <f t="shared" si="230"/>
        <v>0</v>
      </c>
      <c r="BK131" s="188">
        <f t="shared" si="274"/>
        <v>0</v>
      </c>
      <c r="BL131" s="196">
        <f t="shared" si="231"/>
        <v>0</v>
      </c>
      <c r="BM131" s="188">
        <f t="shared" si="232"/>
        <v>0</v>
      </c>
      <c r="BN131" s="188">
        <f t="shared" si="275"/>
        <v>0</v>
      </c>
      <c r="BO131" s="196">
        <f t="shared" si="233"/>
        <v>0</v>
      </c>
      <c r="BP131" s="188">
        <f t="shared" si="234"/>
        <v>0</v>
      </c>
      <c r="BQ131" s="188">
        <f t="shared" si="276"/>
        <v>0</v>
      </c>
      <c r="BR131" s="196">
        <f t="shared" si="235"/>
        <v>0</v>
      </c>
      <c r="BS131" s="188">
        <f t="shared" si="236"/>
        <v>0</v>
      </c>
      <c r="BT131" s="188">
        <f t="shared" si="277"/>
        <v>0</v>
      </c>
      <c r="BU131" s="196">
        <f t="shared" si="237"/>
        <v>0</v>
      </c>
      <c r="BV131" s="188">
        <f t="shared" si="238"/>
        <v>0</v>
      </c>
      <c r="BW131" s="188">
        <f t="shared" si="278"/>
        <v>0</v>
      </c>
      <c r="BX131" s="196">
        <f t="shared" si="239"/>
        <v>0</v>
      </c>
      <c r="BY131" s="188">
        <f t="shared" si="240"/>
        <v>0</v>
      </c>
      <c r="BZ131" s="188">
        <f t="shared" si="279"/>
        <v>0</v>
      </c>
      <c r="CA131" s="196">
        <f t="shared" si="241"/>
        <v>0</v>
      </c>
      <c r="CB131" s="188">
        <f t="shared" si="242"/>
        <v>0</v>
      </c>
      <c r="CC131" s="188">
        <f t="shared" si="280"/>
        <v>0</v>
      </c>
      <c r="CD131" s="196">
        <f t="shared" si="243"/>
        <v>0</v>
      </c>
      <c r="CE131" s="188">
        <f t="shared" si="244"/>
        <v>0</v>
      </c>
      <c r="CF131" s="188">
        <f t="shared" si="281"/>
        <v>0</v>
      </c>
      <c r="CG131" s="196">
        <f t="shared" si="245"/>
        <v>0</v>
      </c>
      <c r="CH131" s="188">
        <f t="shared" si="246"/>
        <v>0</v>
      </c>
      <c r="CI131" s="188">
        <f t="shared" si="282"/>
        <v>0</v>
      </c>
      <c r="CJ131" s="196">
        <f t="shared" si="247"/>
        <v>0</v>
      </c>
      <c r="CK131" s="188">
        <f t="shared" si="248"/>
        <v>0</v>
      </c>
      <c r="CL131" s="188">
        <f t="shared" si="283"/>
        <v>0</v>
      </c>
      <c r="CM131" s="196">
        <f t="shared" si="249"/>
        <v>0</v>
      </c>
      <c r="CN131" s="188">
        <f t="shared" si="250"/>
        <v>0</v>
      </c>
      <c r="CO131" s="188">
        <f t="shared" si="284"/>
        <v>0</v>
      </c>
      <c r="CP131" s="196">
        <f t="shared" si="251"/>
        <v>0</v>
      </c>
      <c r="CQ131" s="188">
        <f t="shared" si="252"/>
        <v>0</v>
      </c>
      <c r="CR131" s="188">
        <f t="shared" si="285"/>
        <v>0</v>
      </c>
      <c r="CS131" s="196">
        <f t="shared" si="253"/>
        <v>0</v>
      </c>
      <c r="CT131" s="188">
        <f t="shared" si="254"/>
        <v>0</v>
      </c>
      <c r="CU131" s="188">
        <f t="shared" si="286"/>
        <v>0</v>
      </c>
      <c r="CW131" s="80"/>
      <c r="CX131" s="136">
        <f t="shared" si="288"/>
        <v>0</v>
      </c>
      <c r="CY131" s="134">
        <v>114</v>
      </c>
      <c r="DA131" s="136">
        <f t="shared" si="289"/>
        <v>0</v>
      </c>
      <c r="DB131" s="134">
        <v>114</v>
      </c>
      <c r="DD131" s="136">
        <f t="shared" si="290"/>
        <v>0</v>
      </c>
      <c r="DE131" s="134">
        <v>114</v>
      </c>
      <c r="DG131" s="136">
        <f t="shared" si="291"/>
        <v>0</v>
      </c>
      <c r="DH131" s="134">
        <v>114</v>
      </c>
      <c r="DJ131" s="136">
        <f t="shared" si="292"/>
        <v>0</v>
      </c>
      <c r="DK131" s="134">
        <v>114</v>
      </c>
      <c r="DM131" s="136">
        <f t="shared" si="293"/>
        <v>0</v>
      </c>
      <c r="DN131" s="134">
        <v>114</v>
      </c>
      <c r="DP131" s="136">
        <f t="shared" si="294"/>
        <v>0</v>
      </c>
      <c r="DQ131" s="134">
        <v>114</v>
      </c>
      <c r="DS131" s="136">
        <f t="shared" si="295"/>
        <v>0</v>
      </c>
      <c r="DT131" s="134">
        <v>114</v>
      </c>
      <c r="DV131" s="136">
        <f t="shared" si="296"/>
        <v>0</v>
      </c>
      <c r="DW131" s="134">
        <v>114</v>
      </c>
      <c r="DY131" s="136">
        <f t="shared" si="297"/>
        <v>0</v>
      </c>
      <c r="DZ131" s="134">
        <v>114</v>
      </c>
      <c r="EB131" s="136">
        <f t="shared" si="298"/>
        <v>0</v>
      </c>
      <c r="EC131" s="134">
        <v>114</v>
      </c>
      <c r="EE131" s="136">
        <f t="shared" si="299"/>
        <v>0</v>
      </c>
      <c r="EF131" s="134">
        <v>114</v>
      </c>
      <c r="EH131" s="136">
        <f t="shared" si="300"/>
        <v>0</v>
      </c>
      <c r="EI131" s="134">
        <v>114</v>
      </c>
      <c r="EK131" s="136">
        <f t="shared" si="301"/>
        <v>0</v>
      </c>
      <c r="EL131" s="134">
        <v>114</v>
      </c>
      <c r="EN131" s="136">
        <f t="shared" si="302"/>
        <v>0</v>
      </c>
      <c r="EO131" s="134">
        <v>114</v>
      </c>
      <c r="EQ131" s="136">
        <f t="shared" si="303"/>
        <v>0</v>
      </c>
      <c r="ER131" s="134">
        <v>114</v>
      </c>
      <c r="ET131" s="136">
        <f t="shared" si="304"/>
        <v>0</v>
      </c>
      <c r="EU131" s="134">
        <v>114</v>
      </c>
      <c r="EW131" s="136">
        <f t="shared" si="305"/>
        <v>0</v>
      </c>
      <c r="EX131" s="134">
        <v>114</v>
      </c>
      <c r="EZ131" s="136">
        <f t="shared" si="306"/>
        <v>0</v>
      </c>
      <c r="FA131" s="134">
        <v>114</v>
      </c>
      <c r="FC131" s="136">
        <f t="shared" si="307"/>
        <v>0</v>
      </c>
      <c r="FD131" s="134">
        <v>114</v>
      </c>
      <c r="FF131" s="136">
        <f t="shared" si="308"/>
        <v>0</v>
      </c>
      <c r="FG131" s="134">
        <v>114</v>
      </c>
      <c r="FI131" s="136">
        <f t="shared" si="309"/>
        <v>0</v>
      </c>
      <c r="FJ131" s="134">
        <v>114</v>
      </c>
      <c r="FL131" s="136">
        <f t="shared" si="310"/>
        <v>0</v>
      </c>
      <c r="FM131" s="134">
        <v>114</v>
      </c>
      <c r="FO131" s="136">
        <f t="shared" si="311"/>
        <v>0</v>
      </c>
      <c r="FP131" s="134">
        <v>114</v>
      </c>
      <c r="FR131" s="136">
        <f t="shared" si="312"/>
        <v>0</v>
      </c>
      <c r="FS131" s="134">
        <v>114</v>
      </c>
      <c r="FU131" s="136">
        <f t="shared" si="313"/>
        <v>0</v>
      </c>
      <c r="FV131" s="134">
        <v>114</v>
      </c>
      <c r="FX131" s="136">
        <f t="shared" si="314"/>
        <v>0</v>
      </c>
      <c r="FY131" s="134">
        <v>114</v>
      </c>
      <c r="GA131" s="136">
        <f t="shared" si="315"/>
        <v>0</v>
      </c>
      <c r="GB131" s="134">
        <v>114</v>
      </c>
      <c r="GD131" s="136">
        <f t="shared" si="316"/>
        <v>0</v>
      </c>
      <c r="GE131" s="134">
        <v>114</v>
      </c>
      <c r="GG131" s="136">
        <f t="shared" si="317"/>
        <v>0</v>
      </c>
      <c r="GH131" s="134">
        <v>114</v>
      </c>
      <c r="GJ131" s="136">
        <f t="shared" si="318"/>
        <v>0</v>
      </c>
      <c r="GK131" s="134">
        <v>114</v>
      </c>
      <c r="GM131" s="136">
        <f t="shared" si="319"/>
        <v>0</v>
      </c>
      <c r="GN131" s="134">
        <v>114</v>
      </c>
    </row>
    <row r="132" spans="1:207" x14ac:dyDescent="0.25">
      <c r="A132" s="99">
        <f t="shared" si="192"/>
        <v>0</v>
      </c>
      <c r="B132" s="99">
        <f t="shared" si="193"/>
        <v>0</v>
      </c>
      <c r="C132" s="53">
        <v>115</v>
      </c>
      <c r="D132" s="54">
        <f t="shared" si="195"/>
        <v>0</v>
      </c>
      <c r="E132" s="3">
        <f t="shared" si="287"/>
        <v>0</v>
      </c>
      <c r="F132" s="3"/>
      <c r="G132" s="55">
        <f t="shared" si="196"/>
        <v>0</v>
      </c>
      <c r="H132" s="56">
        <f t="shared" si="194"/>
        <v>0</v>
      </c>
      <c r="I132" s="3">
        <f t="shared" si="255"/>
        <v>40</v>
      </c>
      <c r="J132" s="3">
        <f t="shared" si="197"/>
        <v>0</v>
      </c>
      <c r="K132" s="3">
        <f t="shared" si="198"/>
        <v>0</v>
      </c>
      <c r="L132" s="3">
        <f t="shared" si="256"/>
        <v>25</v>
      </c>
      <c r="M132" s="55">
        <f t="shared" si="199"/>
        <v>0</v>
      </c>
      <c r="N132" s="56">
        <f t="shared" si="200"/>
        <v>0</v>
      </c>
      <c r="O132" s="3">
        <f t="shared" si="257"/>
        <v>0</v>
      </c>
      <c r="P132" s="3">
        <f t="shared" si="201"/>
        <v>0</v>
      </c>
      <c r="Q132" s="3">
        <f t="shared" si="202"/>
        <v>0</v>
      </c>
      <c r="R132" s="3">
        <f t="shared" si="258"/>
        <v>0</v>
      </c>
      <c r="S132" s="55">
        <f t="shared" si="203"/>
        <v>0</v>
      </c>
      <c r="T132" s="56">
        <f t="shared" si="259"/>
        <v>0</v>
      </c>
      <c r="U132" s="3">
        <f t="shared" si="260"/>
        <v>0</v>
      </c>
      <c r="V132" s="3">
        <f t="shared" si="204"/>
        <v>0</v>
      </c>
      <c r="W132" s="3">
        <f t="shared" si="205"/>
        <v>0</v>
      </c>
      <c r="X132" s="3">
        <f t="shared" si="261"/>
        <v>0</v>
      </c>
      <c r="Y132" s="55">
        <f t="shared" si="206"/>
        <v>0</v>
      </c>
      <c r="Z132" s="56">
        <f t="shared" si="207"/>
        <v>0</v>
      </c>
      <c r="AA132" s="3">
        <f t="shared" si="262"/>
        <v>0</v>
      </c>
      <c r="AC132" s="82">
        <f t="shared" si="208"/>
        <v>0</v>
      </c>
      <c r="AD132" s="82">
        <f t="shared" si="263"/>
        <v>0</v>
      </c>
      <c r="AE132" s="196">
        <f t="shared" si="209"/>
        <v>0</v>
      </c>
      <c r="AF132" s="188">
        <f t="shared" si="210"/>
        <v>0</v>
      </c>
      <c r="AG132" s="82">
        <f t="shared" si="264"/>
        <v>0</v>
      </c>
      <c r="AH132" s="82">
        <f t="shared" si="211"/>
        <v>0</v>
      </c>
      <c r="AI132" s="82">
        <f t="shared" si="212"/>
        <v>0</v>
      </c>
      <c r="AJ132" s="82">
        <f t="shared" si="265"/>
        <v>0</v>
      </c>
      <c r="AK132" s="196">
        <f t="shared" si="213"/>
        <v>0</v>
      </c>
      <c r="AL132" s="188">
        <f t="shared" si="214"/>
        <v>0</v>
      </c>
      <c r="AM132" s="82">
        <f t="shared" si="266"/>
        <v>0</v>
      </c>
      <c r="AN132" s="82">
        <f t="shared" si="215"/>
        <v>0</v>
      </c>
      <c r="AO132" s="82">
        <f t="shared" si="216"/>
        <v>0</v>
      </c>
      <c r="AP132" s="82">
        <f t="shared" si="267"/>
        <v>0</v>
      </c>
      <c r="AQ132" s="196">
        <f t="shared" si="217"/>
        <v>0</v>
      </c>
      <c r="AR132" s="188">
        <f t="shared" si="218"/>
        <v>0</v>
      </c>
      <c r="AS132" s="82">
        <f t="shared" si="268"/>
        <v>0</v>
      </c>
      <c r="AT132" s="82">
        <f t="shared" si="219"/>
        <v>0</v>
      </c>
      <c r="AU132" s="82">
        <f t="shared" si="220"/>
        <v>0</v>
      </c>
      <c r="AV132" s="82">
        <f t="shared" si="269"/>
        <v>0</v>
      </c>
      <c r="AW132" s="196">
        <f t="shared" si="221"/>
        <v>0</v>
      </c>
      <c r="AX132" s="188">
        <f t="shared" si="222"/>
        <v>0</v>
      </c>
      <c r="AY132" s="82">
        <f t="shared" si="270"/>
        <v>0</v>
      </c>
      <c r="AZ132" s="196">
        <f t="shared" si="223"/>
        <v>0</v>
      </c>
      <c r="BA132" s="188">
        <f t="shared" si="224"/>
        <v>0</v>
      </c>
      <c r="BB132" s="188">
        <f t="shared" si="271"/>
        <v>0</v>
      </c>
      <c r="BC132" s="196">
        <f t="shared" si="225"/>
        <v>0</v>
      </c>
      <c r="BD132" s="188">
        <f t="shared" si="226"/>
        <v>0</v>
      </c>
      <c r="BE132" s="188">
        <f t="shared" si="272"/>
        <v>0</v>
      </c>
      <c r="BF132" s="196">
        <f t="shared" si="227"/>
        <v>0</v>
      </c>
      <c r="BG132" s="188">
        <f t="shared" si="228"/>
        <v>0</v>
      </c>
      <c r="BH132" s="188">
        <f t="shared" si="273"/>
        <v>0</v>
      </c>
      <c r="BI132" s="196">
        <f t="shared" si="229"/>
        <v>0</v>
      </c>
      <c r="BJ132" s="188">
        <f t="shared" si="230"/>
        <v>0</v>
      </c>
      <c r="BK132" s="188">
        <f t="shared" si="274"/>
        <v>0</v>
      </c>
      <c r="BL132" s="196">
        <f t="shared" si="231"/>
        <v>0</v>
      </c>
      <c r="BM132" s="188">
        <f t="shared" si="232"/>
        <v>0</v>
      </c>
      <c r="BN132" s="188">
        <f t="shared" si="275"/>
        <v>0</v>
      </c>
      <c r="BO132" s="196">
        <f t="shared" si="233"/>
        <v>0</v>
      </c>
      <c r="BP132" s="188">
        <f t="shared" si="234"/>
        <v>0</v>
      </c>
      <c r="BQ132" s="188">
        <f t="shared" si="276"/>
        <v>0</v>
      </c>
      <c r="BR132" s="196">
        <f t="shared" si="235"/>
        <v>0</v>
      </c>
      <c r="BS132" s="188">
        <f t="shared" si="236"/>
        <v>0</v>
      </c>
      <c r="BT132" s="188">
        <f t="shared" si="277"/>
        <v>0</v>
      </c>
      <c r="BU132" s="196">
        <f t="shared" si="237"/>
        <v>0</v>
      </c>
      <c r="BV132" s="188">
        <f t="shared" si="238"/>
        <v>0</v>
      </c>
      <c r="BW132" s="188">
        <f t="shared" si="278"/>
        <v>0</v>
      </c>
      <c r="BX132" s="196">
        <f t="shared" si="239"/>
        <v>0</v>
      </c>
      <c r="BY132" s="188">
        <f t="shared" si="240"/>
        <v>0</v>
      </c>
      <c r="BZ132" s="188">
        <f t="shared" si="279"/>
        <v>0</v>
      </c>
      <c r="CA132" s="196">
        <f t="shared" si="241"/>
        <v>0</v>
      </c>
      <c r="CB132" s="188">
        <f t="shared" si="242"/>
        <v>0</v>
      </c>
      <c r="CC132" s="188">
        <f t="shared" si="280"/>
        <v>0</v>
      </c>
      <c r="CD132" s="196">
        <f t="shared" si="243"/>
        <v>0</v>
      </c>
      <c r="CE132" s="188">
        <f t="shared" si="244"/>
        <v>0</v>
      </c>
      <c r="CF132" s="188">
        <f t="shared" si="281"/>
        <v>0</v>
      </c>
      <c r="CG132" s="196">
        <f t="shared" si="245"/>
        <v>0</v>
      </c>
      <c r="CH132" s="188">
        <f t="shared" si="246"/>
        <v>0</v>
      </c>
      <c r="CI132" s="188">
        <f t="shared" si="282"/>
        <v>0</v>
      </c>
      <c r="CJ132" s="196">
        <f t="shared" si="247"/>
        <v>0</v>
      </c>
      <c r="CK132" s="188">
        <f t="shared" si="248"/>
        <v>0</v>
      </c>
      <c r="CL132" s="188">
        <f t="shared" si="283"/>
        <v>0</v>
      </c>
      <c r="CM132" s="196">
        <f t="shared" si="249"/>
        <v>0</v>
      </c>
      <c r="CN132" s="188">
        <f t="shared" si="250"/>
        <v>0</v>
      </c>
      <c r="CO132" s="188">
        <f t="shared" si="284"/>
        <v>0</v>
      </c>
      <c r="CP132" s="196">
        <f t="shared" si="251"/>
        <v>0</v>
      </c>
      <c r="CQ132" s="188">
        <f t="shared" si="252"/>
        <v>0</v>
      </c>
      <c r="CR132" s="188">
        <f t="shared" si="285"/>
        <v>0</v>
      </c>
      <c r="CS132" s="196">
        <f t="shared" si="253"/>
        <v>0</v>
      </c>
      <c r="CT132" s="188">
        <f t="shared" si="254"/>
        <v>0</v>
      </c>
      <c r="CU132" s="188">
        <f t="shared" si="286"/>
        <v>0</v>
      </c>
      <c r="CW132" s="80"/>
      <c r="CX132" s="136">
        <f t="shared" si="288"/>
        <v>0</v>
      </c>
      <c r="CY132" s="134">
        <v>115</v>
      </c>
      <c r="DA132" s="136">
        <f t="shared" si="289"/>
        <v>0</v>
      </c>
      <c r="DB132" s="134">
        <v>115</v>
      </c>
      <c r="DD132" s="136">
        <f t="shared" si="290"/>
        <v>0</v>
      </c>
      <c r="DE132" s="134">
        <v>115</v>
      </c>
      <c r="DG132" s="136">
        <f t="shared" si="291"/>
        <v>0</v>
      </c>
      <c r="DH132" s="134">
        <v>115</v>
      </c>
      <c r="DJ132" s="136">
        <f t="shared" si="292"/>
        <v>0</v>
      </c>
      <c r="DK132" s="134">
        <v>115</v>
      </c>
      <c r="DM132" s="136">
        <f t="shared" si="293"/>
        <v>0</v>
      </c>
      <c r="DN132" s="134">
        <v>115</v>
      </c>
      <c r="DP132" s="136">
        <f t="shared" si="294"/>
        <v>0</v>
      </c>
      <c r="DQ132" s="134">
        <v>115</v>
      </c>
      <c r="DS132" s="136">
        <f t="shared" si="295"/>
        <v>0</v>
      </c>
      <c r="DT132" s="134">
        <v>115</v>
      </c>
      <c r="DV132" s="136">
        <f t="shared" si="296"/>
        <v>0</v>
      </c>
      <c r="DW132" s="134">
        <v>115</v>
      </c>
      <c r="DY132" s="136">
        <f t="shared" si="297"/>
        <v>0</v>
      </c>
      <c r="DZ132" s="134">
        <v>115</v>
      </c>
      <c r="EB132" s="136">
        <f t="shared" si="298"/>
        <v>0</v>
      </c>
      <c r="EC132" s="134">
        <v>115</v>
      </c>
      <c r="EE132" s="136">
        <f t="shared" si="299"/>
        <v>0</v>
      </c>
      <c r="EF132" s="134">
        <v>115</v>
      </c>
      <c r="EH132" s="136">
        <f t="shared" si="300"/>
        <v>0</v>
      </c>
      <c r="EI132" s="134">
        <v>115</v>
      </c>
      <c r="EK132" s="136">
        <f t="shared" si="301"/>
        <v>0</v>
      </c>
      <c r="EL132" s="134">
        <v>115</v>
      </c>
      <c r="EN132" s="136">
        <f t="shared" si="302"/>
        <v>0</v>
      </c>
      <c r="EO132" s="134">
        <v>115</v>
      </c>
      <c r="EQ132" s="136">
        <f t="shared" si="303"/>
        <v>0</v>
      </c>
      <c r="ER132" s="134">
        <v>115</v>
      </c>
      <c r="ET132" s="136">
        <f t="shared" si="304"/>
        <v>0</v>
      </c>
      <c r="EU132" s="134">
        <v>115</v>
      </c>
      <c r="EW132" s="136">
        <f t="shared" si="305"/>
        <v>0</v>
      </c>
      <c r="EX132" s="134">
        <v>115</v>
      </c>
      <c r="EZ132" s="136">
        <f t="shared" si="306"/>
        <v>0</v>
      </c>
      <c r="FA132" s="134">
        <v>115</v>
      </c>
      <c r="FC132" s="136">
        <f t="shared" si="307"/>
        <v>0</v>
      </c>
      <c r="FD132" s="134">
        <v>115</v>
      </c>
      <c r="FF132" s="136">
        <f t="shared" si="308"/>
        <v>0</v>
      </c>
      <c r="FG132" s="134">
        <v>115</v>
      </c>
      <c r="FI132" s="136">
        <f t="shared" si="309"/>
        <v>0</v>
      </c>
      <c r="FJ132" s="134">
        <v>115</v>
      </c>
      <c r="FL132" s="136">
        <f t="shared" si="310"/>
        <v>0</v>
      </c>
      <c r="FM132" s="134">
        <v>115</v>
      </c>
      <c r="FO132" s="136">
        <f t="shared" si="311"/>
        <v>0</v>
      </c>
      <c r="FP132" s="134">
        <v>115</v>
      </c>
      <c r="FR132" s="136">
        <f t="shared" si="312"/>
        <v>0</v>
      </c>
      <c r="FS132" s="134">
        <v>115</v>
      </c>
      <c r="FU132" s="136">
        <f t="shared" si="313"/>
        <v>0</v>
      </c>
      <c r="FV132" s="134">
        <v>115</v>
      </c>
      <c r="FX132" s="136">
        <f t="shared" si="314"/>
        <v>0</v>
      </c>
      <c r="FY132" s="134">
        <v>115</v>
      </c>
      <c r="GA132" s="136">
        <f t="shared" si="315"/>
        <v>0</v>
      </c>
      <c r="GB132" s="134">
        <v>115</v>
      </c>
      <c r="GD132" s="136">
        <f t="shared" si="316"/>
        <v>0</v>
      </c>
      <c r="GE132" s="134">
        <v>115</v>
      </c>
      <c r="GG132" s="136">
        <f t="shared" si="317"/>
        <v>0</v>
      </c>
      <c r="GH132" s="134">
        <v>115</v>
      </c>
      <c r="GJ132" s="136">
        <f t="shared" si="318"/>
        <v>0</v>
      </c>
      <c r="GK132" s="134">
        <v>115</v>
      </c>
      <c r="GM132" s="136">
        <f t="shared" si="319"/>
        <v>0</v>
      </c>
      <c r="GN132" s="134">
        <v>115</v>
      </c>
    </row>
    <row r="133" spans="1:207" x14ac:dyDescent="0.25">
      <c r="A133" s="99">
        <f t="shared" si="192"/>
        <v>0</v>
      </c>
      <c r="B133" s="99">
        <f t="shared" si="193"/>
        <v>0</v>
      </c>
      <c r="C133" s="53">
        <v>116</v>
      </c>
      <c r="D133" s="54">
        <f t="shared" si="195"/>
        <v>0</v>
      </c>
      <c r="E133" s="3">
        <f t="shared" si="287"/>
        <v>0</v>
      </c>
      <c r="F133" s="3"/>
      <c r="G133" s="55">
        <f t="shared" si="196"/>
        <v>0</v>
      </c>
      <c r="H133" s="56">
        <f t="shared" si="194"/>
        <v>0</v>
      </c>
      <c r="I133" s="3">
        <f t="shared" si="255"/>
        <v>40</v>
      </c>
      <c r="J133" s="3">
        <f t="shared" si="197"/>
        <v>0</v>
      </c>
      <c r="K133" s="3">
        <f t="shared" si="198"/>
        <v>0</v>
      </c>
      <c r="L133" s="3">
        <f t="shared" si="256"/>
        <v>25</v>
      </c>
      <c r="M133" s="55">
        <f t="shared" si="199"/>
        <v>0</v>
      </c>
      <c r="N133" s="56">
        <f t="shared" si="200"/>
        <v>0</v>
      </c>
      <c r="O133" s="3">
        <f t="shared" si="257"/>
        <v>0</v>
      </c>
      <c r="P133" s="3">
        <f t="shared" si="201"/>
        <v>0</v>
      </c>
      <c r="Q133" s="3">
        <f t="shared" si="202"/>
        <v>0</v>
      </c>
      <c r="R133" s="3">
        <f t="shared" si="258"/>
        <v>0</v>
      </c>
      <c r="S133" s="55">
        <f t="shared" si="203"/>
        <v>0</v>
      </c>
      <c r="T133" s="56">
        <f t="shared" si="259"/>
        <v>0</v>
      </c>
      <c r="U133" s="3">
        <f t="shared" si="260"/>
        <v>0</v>
      </c>
      <c r="V133" s="3">
        <f t="shared" si="204"/>
        <v>0</v>
      </c>
      <c r="W133" s="3">
        <f t="shared" si="205"/>
        <v>0</v>
      </c>
      <c r="X133" s="3">
        <f t="shared" si="261"/>
        <v>0</v>
      </c>
      <c r="Y133" s="55">
        <f t="shared" si="206"/>
        <v>0</v>
      </c>
      <c r="Z133" s="56">
        <f t="shared" si="207"/>
        <v>0</v>
      </c>
      <c r="AA133" s="3">
        <f t="shared" si="262"/>
        <v>0</v>
      </c>
      <c r="AC133" s="82">
        <f t="shared" si="208"/>
        <v>0</v>
      </c>
      <c r="AD133" s="82">
        <f t="shared" si="263"/>
        <v>0</v>
      </c>
      <c r="AE133" s="196">
        <f t="shared" si="209"/>
        <v>0</v>
      </c>
      <c r="AF133" s="188">
        <f t="shared" si="210"/>
        <v>0</v>
      </c>
      <c r="AG133" s="82">
        <f t="shared" si="264"/>
        <v>0</v>
      </c>
      <c r="AH133" s="82">
        <f t="shared" si="211"/>
        <v>0</v>
      </c>
      <c r="AI133" s="82">
        <f t="shared" si="212"/>
        <v>0</v>
      </c>
      <c r="AJ133" s="82">
        <f t="shared" si="265"/>
        <v>0</v>
      </c>
      <c r="AK133" s="196">
        <f t="shared" si="213"/>
        <v>0</v>
      </c>
      <c r="AL133" s="188">
        <f t="shared" si="214"/>
        <v>0</v>
      </c>
      <c r="AM133" s="82">
        <f t="shared" si="266"/>
        <v>0</v>
      </c>
      <c r="AN133" s="82">
        <f t="shared" si="215"/>
        <v>0</v>
      </c>
      <c r="AO133" s="82">
        <f t="shared" si="216"/>
        <v>0</v>
      </c>
      <c r="AP133" s="82">
        <f t="shared" si="267"/>
        <v>0</v>
      </c>
      <c r="AQ133" s="196">
        <f t="shared" si="217"/>
        <v>0</v>
      </c>
      <c r="AR133" s="188">
        <f t="shared" si="218"/>
        <v>0</v>
      </c>
      <c r="AS133" s="82">
        <f t="shared" si="268"/>
        <v>0</v>
      </c>
      <c r="AT133" s="82">
        <f t="shared" si="219"/>
        <v>0</v>
      </c>
      <c r="AU133" s="82">
        <f t="shared" si="220"/>
        <v>0</v>
      </c>
      <c r="AV133" s="82">
        <f t="shared" si="269"/>
        <v>0</v>
      </c>
      <c r="AW133" s="196">
        <f t="shared" si="221"/>
        <v>0</v>
      </c>
      <c r="AX133" s="188">
        <f t="shared" si="222"/>
        <v>0</v>
      </c>
      <c r="AY133" s="82">
        <f t="shared" si="270"/>
        <v>0</v>
      </c>
      <c r="AZ133" s="196">
        <f t="shared" si="223"/>
        <v>0</v>
      </c>
      <c r="BA133" s="188">
        <f t="shared" si="224"/>
        <v>0</v>
      </c>
      <c r="BB133" s="188">
        <f t="shared" si="271"/>
        <v>0</v>
      </c>
      <c r="BC133" s="196">
        <f t="shared" si="225"/>
        <v>0</v>
      </c>
      <c r="BD133" s="188">
        <f t="shared" si="226"/>
        <v>0</v>
      </c>
      <c r="BE133" s="188">
        <f t="shared" si="272"/>
        <v>0</v>
      </c>
      <c r="BF133" s="196">
        <f t="shared" si="227"/>
        <v>0</v>
      </c>
      <c r="BG133" s="188">
        <f t="shared" si="228"/>
        <v>0</v>
      </c>
      <c r="BH133" s="188">
        <f t="shared" si="273"/>
        <v>0</v>
      </c>
      <c r="BI133" s="196">
        <f t="shared" si="229"/>
        <v>0</v>
      </c>
      <c r="BJ133" s="188">
        <f t="shared" si="230"/>
        <v>0</v>
      </c>
      <c r="BK133" s="188">
        <f t="shared" si="274"/>
        <v>0</v>
      </c>
      <c r="BL133" s="196">
        <f t="shared" si="231"/>
        <v>0</v>
      </c>
      <c r="BM133" s="188">
        <f t="shared" si="232"/>
        <v>0</v>
      </c>
      <c r="BN133" s="188">
        <f t="shared" si="275"/>
        <v>0</v>
      </c>
      <c r="BO133" s="196">
        <f t="shared" si="233"/>
        <v>0</v>
      </c>
      <c r="BP133" s="188">
        <f t="shared" si="234"/>
        <v>0</v>
      </c>
      <c r="BQ133" s="188">
        <f t="shared" si="276"/>
        <v>0</v>
      </c>
      <c r="BR133" s="196">
        <f t="shared" si="235"/>
        <v>0</v>
      </c>
      <c r="BS133" s="188">
        <f t="shared" si="236"/>
        <v>0</v>
      </c>
      <c r="BT133" s="188">
        <f t="shared" si="277"/>
        <v>0</v>
      </c>
      <c r="BU133" s="196">
        <f t="shared" si="237"/>
        <v>0</v>
      </c>
      <c r="BV133" s="188">
        <f t="shared" si="238"/>
        <v>0</v>
      </c>
      <c r="BW133" s="188">
        <f t="shared" si="278"/>
        <v>0</v>
      </c>
      <c r="BX133" s="196">
        <f t="shared" si="239"/>
        <v>0</v>
      </c>
      <c r="BY133" s="188">
        <f t="shared" si="240"/>
        <v>0</v>
      </c>
      <c r="BZ133" s="188">
        <f t="shared" si="279"/>
        <v>0</v>
      </c>
      <c r="CA133" s="196">
        <f t="shared" si="241"/>
        <v>0</v>
      </c>
      <c r="CB133" s="188">
        <f t="shared" si="242"/>
        <v>0</v>
      </c>
      <c r="CC133" s="188">
        <f t="shared" si="280"/>
        <v>0</v>
      </c>
      <c r="CD133" s="196">
        <f t="shared" si="243"/>
        <v>0</v>
      </c>
      <c r="CE133" s="188">
        <f t="shared" si="244"/>
        <v>0</v>
      </c>
      <c r="CF133" s="188">
        <f t="shared" si="281"/>
        <v>0</v>
      </c>
      <c r="CG133" s="196">
        <f t="shared" si="245"/>
        <v>0</v>
      </c>
      <c r="CH133" s="188">
        <f t="shared" si="246"/>
        <v>0</v>
      </c>
      <c r="CI133" s="188">
        <f t="shared" si="282"/>
        <v>0</v>
      </c>
      <c r="CJ133" s="196">
        <f t="shared" si="247"/>
        <v>0</v>
      </c>
      <c r="CK133" s="188">
        <f t="shared" si="248"/>
        <v>0</v>
      </c>
      <c r="CL133" s="188">
        <f t="shared" si="283"/>
        <v>0</v>
      </c>
      <c r="CM133" s="196">
        <f t="shared" si="249"/>
        <v>0</v>
      </c>
      <c r="CN133" s="188">
        <f t="shared" si="250"/>
        <v>0</v>
      </c>
      <c r="CO133" s="188">
        <f t="shared" si="284"/>
        <v>0</v>
      </c>
      <c r="CP133" s="196">
        <f t="shared" si="251"/>
        <v>0</v>
      </c>
      <c r="CQ133" s="188">
        <f t="shared" si="252"/>
        <v>0</v>
      </c>
      <c r="CR133" s="188">
        <f t="shared" si="285"/>
        <v>0</v>
      </c>
      <c r="CS133" s="196">
        <f t="shared" si="253"/>
        <v>0</v>
      </c>
      <c r="CT133" s="188">
        <f t="shared" si="254"/>
        <v>0</v>
      </c>
      <c r="CU133" s="188">
        <f t="shared" si="286"/>
        <v>0</v>
      </c>
      <c r="CW133" s="80"/>
      <c r="CX133" s="136">
        <f t="shared" si="288"/>
        <v>0</v>
      </c>
      <c r="CY133" s="134">
        <v>116</v>
      </c>
      <c r="DA133" s="136">
        <f t="shared" si="289"/>
        <v>0</v>
      </c>
      <c r="DB133" s="134">
        <v>116</v>
      </c>
      <c r="DD133" s="136">
        <f t="shared" si="290"/>
        <v>0</v>
      </c>
      <c r="DE133" s="134">
        <v>116</v>
      </c>
      <c r="DG133" s="136">
        <f t="shared" si="291"/>
        <v>0</v>
      </c>
      <c r="DH133" s="134">
        <v>116</v>
      </c>
      <c r="DJ133" s="136">
        <f t="shared" si="292"/>
        <v>0</v>
      </c>
      <c r="DK133" s="134">
        <v>116</v>
      </c>
      <c r="DM133" s="136">
        <f t="shared" si="293"/>
        <v>0</v>
      </c>
      <c r="DN133" s="134">
        <v>116</v>
      </c>
      <c r="DP133" s="136">
        <f t="shared" si="294"/>
        <v>0</v>
      </c>
      <c r="DQ133" s="134">
        <v>116</v>
      </c>
      <c r="DS133" s="136">
        <f t="shared" si="295"/>
        <v>0</v>
      </c>
      <c r="DT133" s="134">
        <v>116</v>
      </c>
      <c r="DV133" s="136">
        <f t="shared" si="296"/>
        <v>0</v>
      </c>
      <c r="DW133" s="134">
        <v>116</v>
      </c>
      <c r="DY133" s="136">
        <f t="shared" si="297"/>
        <v>0</v>
      </c>
      <c r="DZ133" s="134">
        <v>116</v>
      </c>
      <c r="EB133" s="136">
        <f t="shared" si="298"/>
        <v>0</v>
      </c>
      <c r="EC133" s="134">
        <v>116</v>
      </c>
      <c r="EE133" s="136">
        <f t="shared" si="299"/>
        <v>0</v>
      </c>
      <c r="EF133" s="134">
        <v>116</v>
      </c>
      <c r="EH133" s="136">
        <f t="shared" si="300"/>
        <v>0</v>
      </c>
      <c r="EI133" s="134">
        <v>116</v>
      </c>
      <c r="EK133" s="136">
        <f t="shared" si="301"/>
        <v>0</v>
      </c>
      <c r="EL133" s="134">
        <v>116</v>
      </c>
      <c r="EN133" s="136">
        <f t="shared" si="302"/>
        <v>0</v>
      </c>
      <c r="EO133" s="134">
        <v>116</v>
      </c>
      <c r="EQ133" s="136">
        <f t="shared" si="303"/>
        <v>0</v>
      </c>
      <c r="ER133" s="134">
        <v>116</v>
      </c>
      <c r="ET133" s="136">
        <f t="shared" si="304"/>
        <v>0</v>
      </c>
      <c r="EU133" s="134">
        <v>116</v>
      </c>
      <c r="EW133" s="136">
        <f t="shared" si="305"/>
        <v>0</v>
      </c>
      <c r="EX133" s="134">
        <v>116</v>
      </c>
      <c r="EZ133" s="136">
        <f t="shared" si="306"/>
        <v>0</v>
      </c>
      <c r="FA133" s="134">
        <v>116</v>
      </c>
      <c r="FC133" s="136">
        <f t="shared" si="307"/>
        <v>0</v>
      </c>
      <c r="FD133" s="134">
        <v>116</v>
      </c>
      <c r="FF133" s="136">
        <f t="shared" si="308"/>
        <v>0</v>
      </c>
      <c r="FG133" s="134">
        <v>116</v>
      </c>
      <c r="FI133" s="136">
        <f t="shared" si="309"/>
        <v>0</v>
      </c>
      <c r="FJ133" s="134">
        <v>116</v>
      </c>
      <c r="FL133" s="136">
        <f t="shared" si="310"/>
        <v>0</v>
      </c>
      <c r="FM133" s="134">
        <v>116</v>
      </c>
      <c r="FO133" s="136">
        <f t="shared" si="311"/>
        <v>0</v>
      </c>
      <c r="FP133" s="134">
        <v>116</v>
      </c>
      <c r="FR133" s="136">
        <f t="shared" si="312"/>
        <v>0</v>
      </c>
      <c r="FS133" s="134">
        <v>116</v>
      </c>
      <c r="FU133" s="136">
        <f t="shared" si="313"/>
        <v>0</v>
      </c>
      <c r="FV133" s="134">
        <v>116</v>
      </c>
      <c r="FX133" s="136">
        <f t="shared" si="314"/>
        <v>0</v>
      </c>
      <c r="FY133" s="134">
        <v>116</v>
      </c>
      <c r="GA133" s="136">
        <f t="shared" si="315"/>
        <v>0</v>
      </c>
      <c r="GB133" s="134">
        <v>116</v>
      </c>
      <c r="GD133" s="136">
        <f t="shared" si="316"/>
        <v>0</v>
      </c>
      <c r="GE133" s="134">
        <v>116</v>
      </c>
      <c r="GG133" s="136">
        <f t="shared" si="317"/>
        <v>0</v>
      </c>
      <c r="GH133" s="134">
        <v>116</v>
      </c>
      <c r="GJ133" s="136">
        <f t="shared" si="318"/>
        <v>0</v>
      </c>
      <c r="GK133" s="134">
        <v>116</v>
      </c>
      <c r="GM133" s="136">
        <f t="shared" si="319"/>
        <v>0</v>
      </c>
      <c r="GN133" s="134">
        <v>116</v>
      </c>
    </row>
    <row r="134" spans="1:207" x14ac:dyDescent="0.25">
      <c r="A134" s="99">
        <f t="shared" si="192"/>
        <v>0</v>
      </c>
      <c r="B134" s="99">
        <f t="shared" si="193"/>
        <v>0</v>
      </c>
      <c r="C134" s="53">
        <v>117</v>
      </c>
      <c r="D134" s="54">
        <f t="shared" si="195"/>
        <v>0</v>
      </c>
      <c r="E134" s="3">
        <f t="shared" si="287"/>
        <v>0</v>
      </c>
      <c r="F134" s="3"/>
      <c r="G134" s="55">
        <f t="shared" si="196"/>
        <v>0</v>
      </c>
      <c r="H134" s="56">
        <f t="shared" si="194"/>
        <v>0</v>
      </c>
      <c r="I134" s="3">
        <f t="shared" si="255"/>
        <v>40</v>
      </c>
      <c r="J134" s="3">
        <f t="shared" si="197"/>
        <v>0</v>
      </c>
      <c r="K134" s="3">
        <f t="shared" si="198"/>
        <v>0</v>
      </c>
      <c r="L134" s="3">
        <f t="shared" si="256"/>
        <v>25</v>
      </c>
      <c r="M134" s="55">
        <f t="shared" si="199"/>
        <v>0</v>
      </c>
      <c r="N134" s="56">
        <f t="shared" si="200"/>
        <v>0</v>
      </c>
      <c r="O134" s="3">
        <f t="shared" si="257"/>
        <v>0</v>
      </c>
      <c r="P134" s="3">
        <f t="shared" si="201"/>
        <v>0</v>
      </c>
      <c r="Q134" s="3">
        <f t="shared" si="202"/>
        <v>0</v>
      </c>
      <c r="R134" s="3">
        <f t="shared" si="258"/>
        <v>0</v>
      </c>
      <c r="S134" s="55">
        <f t="shared" si="203"/>
        <v>0</v>
      </c>
      <c r="T134" s="56">
        <f t="shared" si="259"/>
        <v>0</v>
      </c>
      <c r="U134" s="3">
        <f t="shared" si="260"/>
        <v>0</v>
      </c>
      <c r="V134" s="3">
        <f t="shared" si="204"/>
        <v>0</v>
      </c>
      <c r="W134" s="3">
        <f t="shared" si="205"/>
        <v>0</v>
      </c>
      <c r="X134" s="3">
        <f t="shared" si="261"/>
        <v>0</v>
      </c>
      <c r="Y134" s="55">
        <f t="shared" si="206"/>
        <v>0</v>
      </c>
      <c r="Z134" s="56">
        <f t="shared" si="207"/>
        <v>0</v>
      </c>
      <c r="AA134" s="3">
        <f t="shared" si="262"/>
        <v>0</v>
      </c>
      <c r="AC134" s="82">
        <f t="shared" si="208"/>
        <v>0</v>
      </c>
      <c r="AD134" s="82">
        <f t="shared" si="263"/>
        <v>0</v>
      </c>
      <c r="AE134" s="196">
        <f t="shared" si="209"/>
        <v>0</v>
      </c>
      <c r="AF134" s="188">
        <f t="shared" si="210"/>
        <v>0</v>
      </c>
      <c r="AG134" s="82">
        <f t="shared" si="264"/>
        <v>0</v>
      </c>
      <c r="AH134" s="82">
        <f t="shared" si="211"/>
        <v>0</v>
      </c>
      <c r="AI134" s="82">
        <f t="shared" si="212"/>
        <v>0</v>
      </c>
      <c r="AJ134" s="82">
        <f t="shared" si="265"/>
        <v>0</v>
      </c>
      <c r="AK134" s="196">
        <f t="shared" si="213"/>
        <v>0</v>
      </c>
      <c r="AL134" s="188">
        <f t="shared" si="214"/>
        <v>0</v>
      </c>
      <c r="AM134" s="82">
        <f t="shared" si="266"/>
        <v>0</v>
      </c>
      <c r="AN134" s="82">
        <f t="shared" si="215"/>
        <v>0</v>
      </c>
      <c r="AO134" s="82">
        <f t="shared" si="216"/>
        <v>0</v>
      </c>
      <c r="AP134" s="82">
        <f t="shared" si="267"/>
        <v>0</v>
      </c>
      <c r="AQ134" s="196">
        <f t="shared" si="217"/>
        <v>0</v>
      </c>
      <c r="AR134" s="188">
        <f t="shared" si="218"/>
        <v>0</v>
      </c>
      <c r="AS134" s="82">
        <f t="shared" si="268"/>
        <v>0</v>
      </c>
      <c r="AT134" s="82">
        <f t="shared" si="219"/>
        <v>0</v>
      </c>
      <c r="AU134" s="82">
        <f t="shared" si="220"/>
        <v>0</v>
      </c>
      <c r="AV134" s="82">
        <f t="shared" si="269"/>
        <v>0</v>
      </c>
      <c r="AW134" s="196">
        <f t="shared" si="221"/>
        <v>0</v>
      </c>
      <c r="AX134" s="188">
        <f t="shared" si="222"/>
        <v>0</v>
      </c>
      <c r="AY134" s="82">
        <f t="shared" si="270"/>
        <v>0</v>
      </c>
      <c r="AZ134" s="196">
        <f t="shared" si="223"/>
        <v>0</v>
      </c>
      <c r="BA134" s="188">
        <f t="shared" si="224"/>
        <v>0</v>
      </c>
      <c r="BB134" s="188">
        <f t="shared" si="271"/>
        <v>0</v>
      </c>
      <c r="BC134" s="196">
        <f t="shared" si="225"/>
        <v>0</v>
      </c>
      <c r="BD134" s="188">
        <f t="shared" si="226"/>
        <v>0</v>
      </c>
      <c r="BE134" s="188">
        <f t="shared" si="272"/>
        <v>0</v>
      </c>
      <c r="BF134" s="196">
        <f t="shared" si="227"/>
        <v>0</v>
      </c>
      <c r="BG134" s="188">
        <f t="shared" si="228"/>
        <v>0</v>
      </c>
      <c r="BH134" s="188">
        <f t="shared" si="273"/>
        <v>0</v>
      </c>
      <c r="BI134" s="196">
        <f t="shared" si="229"/>
        <v>0</v>
      </c>
      <c r="BJ134" s="188">
        <f t="shared" si="230"/>
        <v>0</v>
      </c>
      <c r="BK134" s="188">
        <f t="shared" si="274"/>
        <v>0</v>
      </c>
      <c r="BL134" s="196">
        <f t="shared" si="231"/>
        <v>0</v>
      </c>
      <c r="BM134" s="188">
        <f t="shared" si="232"/>
        <v>0</v>
      </c>
      <c r="BN134" s="188">
        <f t="shared" si="275"/>
        <v>0</v>
      </c>
      <c r="BO134" s="196">
        <f t="shared" si="233"/>
        <v>0</v>
      </c>
      <c r="BP134" s="188">
        <f t="shared" si="234"/>
        <v>0</v>
      </c>
      <c r="BQ134" s="188">
        <f t="shared" si="276"/>
        <v>0</v>
      </c>
      <c r="BR134" s="196">
        <f t="shared" si="235"/>
        <v>0</v>
      </c>
      <c r="BS134" s="188">
        <f t="shared" si="236"/>
        <v>0</v>
      </c>
      <c r="BT134" s="188">
        <f t="shared" si="277"/>
        <v>0</v>
      </c>
      <c r="BU134" s="196">
        <f t="shared" si="237"/>
        <v>0</v>
      </c>
      <c r="BV134" s="188">
        <f t="shared" si="238"/>
        <v>0</v>
      </c>
      <c r="BW134" s="188">
        <f t="shared" si="278"/>
        <v>0</v>
      </c>
      <c r="BX134" s="196">
        <f t="shared" si="239"/>
        <v>0</v>
      </c>
      <c r="BY134" s="188">
        <f t="shared" si="240"/>
        <v>0</v>
      </c>
      <c r="BZ134" s="188">
        <f t="shared" si="279"/>
        <v>0</v>
      </c>
      <c r="CA134" s="196">
        <f t="shared" si="241"/>
        <v>0</v>
      </c>
      <c r="CB134" s="188">
        <f t="shared" si="242"/>
        <v>0</v>
      </c>
      <c r="CC134" s="188">
        <f t="shared" si="280"/>
        <v>0</v>
      </c>
      <c r="CD134" s="196">
        <f t="shared" si="243"/>
        <v>0</v>
      </c>
      <c r="CE134" s="188">
        <f t="shared" si="244"/>
        <v>0</v>
      </c>
      <c r="CF134" s="188">
        <f t="shared" si="281"/>
        <v>0</v>
      </c>
      <c r="CG134" s="196">
        <f t="shared" si="245"/>
        <v>0</v>
      </c>
      <c r="CH134" s="188">
        <f t="shared" si="246"/>
        <v>0</v>
      </c>
      <c r="CI134" s="188">
        <f t="shared" si="282"/>
        <v>0</v>
      </c>
      <c r="CJ134" s="196">
        <f t="shared" si="247"/>
        <v>0</v>
      </c>
      <c r="CK134" s="188">
        <f t="shared" si="248"/>
        <v>0</v>
      </c>
      <c r="CL134" s="188">
        <f t="shared" si="283"/>
        <v>0</v>
      </c>
      <c r="CM134" s="196">
        <f t="shared" si="249"/>
        <v>0</v>
      </c>
      <c r="CN134" s="188">
        <f t="shared" si="250"/>
        <v>0</v>
      </c>
      <c r="CO134" s="188">
        <f t="shared" si="284"/>
        <v>0</v>
      </c>
      <c r="CP134" s="196">
        <f t="shared" si="251"/>
        <v>0</v>
      </c>
      <c r="CQ134" s="188">
        <f t="shared" si="252"/>
        <v>0</v>
      </c>
      <c r="CR134" s="188">
        <f t="shared" si="285"/>
        <v>0</v>
      </c>
      <c r="CS134" s="196">
        <f t="shared" si="253"/>
        <v>0</v>
      </c>
      <c r="CT134" s="188">
        <f t="shared" si="254"/>
        <v>0</v>
      </c>
      <c r="CU134" s="188">
        <f t="shared" si="286"/>
        <v>0</v>
      </c>
      <c r="CW134" s="80"/>
      <c r="CX134" s="136">
        <f t="shared" si="288"/>
        <v>0</v>
      </c>
      <c r="CY134" s="134">
        <v>117</v>
      </c>
      <c r="DA134" s="136">
        <f t="shared" si="289"/>
        <v>0</v>
      </c>
      <c r="DB134" s="134">
        <v>117</v>
      </c>
      <c r="DD134" s="136">
        <f t="shared" si="290"/>
        <v>0</v>
      </c>
      <c r="DE134" s="134">
        <v>117</v>
      </c>
      <c r="DG134" s="136">
        <f t="shared" si="291"/>
        <v>0</v>
      </c>
      <c r="DH134" s="134">
        <v>117</v>
      </c>
      <c r="DJ134" s="136">
        <f t="shared" si="292"/>
        <v>0</v>
      </c>
      <c r="DK134" s="134">
        <v>117</v>
      </c>
      <c r="DM134" s="136">
        <f t="shared" si="293"/>
        <v>0</v>
      </c>
      <c r="DN134" s="134">
        <v>117</v>
      </c>
      <c r="DP134" s="136">
        <f t="shared" si="294"/>
        <v>0</v>
      </c>
      <c r="DQ134" s="134">
        <v>117</v>
      </c>
      <c r="DS134" s="136">
        <f t="shared" si="295"/>
        <v>0</v>
      </c>
      <c r="DT134" s="134">
        <v>117</v>
      </c>
      <c r="DV134" s="136">
        <f t="shared" si="296"/>
        <v>0</v>
      </c>
      <c r="DW134" s="134">
        <v>117</v>
      </c>
      <c r="DY134" s="136">
        <f t="shared" si="297"/>
        <v>0</v>
      </c>
      <c r="DZ134" s="134">
        <v>117</v>
      </c>
      <c r="EB134" s="136">
        <f t="shared" si="298"/>
        <v>0</v>
      </c>
      <c r="EC134" s="134">
        <v>117</v>
      </c>
      <c r="EE134" s="136">
        <f t="shared" si="299"/>
        <v>0</v>
      </c>
      <c r="EF134" s="134">
        <v>117</v>
      </c>
      <c r="EH134" s="136">
        <f t="shared" si="300"/>
        <v>0</v>
      </c>
      <c r="EI134" s="134">
        <v>117</v>
      </c>
      <c r="EK134" s="136">
        <f t="shared" si="301"/>
        <v>0</v>
      </c>
      <c r="EL134" s="134">
        <v>117</v>
      </c>
      <c r="EN134" s="136">
        <f t="shared" si="302"/>
        <v>0</v>
      </c>
      <c r="EO134" s="134">
        <v>117</v>
      </c>
      <c r="EQ134" s="136">
        <f t="shared" si="303"/>
        <v>0</v>
      </c>
      <c r="ER134" s="134">
        <v>117</v>
      </c>
      <c r="ET134" s="136">
        <f t="shared" si="304"/>
        <v>0</v>
      </c>
      <c r="EU134" s="134">
        <v>117</v>
      </c>
      <c r="EW134" s="136">
        <f t="shared" si="305"/>
        <v>0</v>
      </c>
      <c r="EX134" s="134">
        <v>117</v>
      </c>
      <c r="EZ134" s="136">
        <f t="shared" si="306"/>
        <v>0</v>
      </c>
      <c r="FA134" s="134">
        <v>117</v>
      </c>
      <c r="FC134" s="136">
        <f t="shared" si="307"/>
        <v>0</v>
      </c>
      <c r="FD134" s="134">
        <v>117</v>
      </c>
      <c r="FF134" s="136">
        <f t="shared" si="308"/>
        <v>0</v>
      </c>
      <c r="FG134" s="134">
        <v>117</v>
      </c>
      <c r="FI134" s="136">
        <f t="shared" si="309"/>
        <v>0</v>
      </c>
      <c r="FJ134" s="134">
        <v>117</v>
      </c>
      <c r="FL134" s="136">
        <f t="shared" si="310"/>
        <v>0</v>
      </c>
      <c r="FM134" s="134">
        <v>117</v>
      </c>
      <c r="FO134" s="136">
        <f t="shared" si="311"/>
        <v>0</v>
      </c>
      <c r="FP134" s="134">
        <v>117</v>
      </c>
      <c r="FR134" s="136">
        <f t="shared" si="312"/>
        <v>0</v>
      </c>
      <c r="FS134" s="134">
        <v>117</v>
      </c>
      <c r="FU134" s="136">
        <f t="shared" si="313"/>
        <v>0</v>
      </c>
      <c r="FV134" s="134">
        <v>117</v>
      </c>
      <c r="FX134" s="136">
        <f t="shared" si="314"/>
        <v>0</v>
      </c>
      <c r="FY134" s="134">
        <v>117</v>
      </c>
      <c r="GA134" s="136">
        <f t="shared" si="315"/>
        <v>0</v>
      </c>
      <c r="GB134" s="134">
        <v>117</v>
      </c>
      <c r="GD134" s="136">
        <f t="shared" si="316"/>
        <v>0</v>
      </c>
      <c r="GE134" s="134">
        <v>117</v>
      </c>
      <c r="GG134" s="136">
        <f t="shared" si="317"/>
        <v>0</v>
      </c>
      <c r="GH134" s="134">
        <v>117</v>
      </c>
      <c r="GJ134" s="136">
        <f t="shared" si="318"/>
        <v>0</v>
      </c>
      <c r="GK134" s="134">
        <v>117</v>
      </c>
      <c r="GM134" s="136">
        <f t="shared" si="319"/>
        <v>0</v>
      </c>
      <c r="GN134" s="134">
        <v>117</v>
      </c>
    </row>
    <row r="135" spans="1:207" x14ac:dyDescent="0.25">
      <c r="A135" s="99">
        <f t="shared" si="192"/>
        <v>0</v>
      </c>
      <c r="B135" s="99">
        <f t="shared" si="193"/>
        <v>0</v>
      </c>
      <c r="C135" s="53">
        <v>118</v>
      </c>
      <c r="D135" s="54">
        <f t="shared" si="195"/>
        <v>0</v>
      </c>
      <c r="E135" s="3">
        <f t="shared" si="287"/>
        <v>0</v>
      </c>
      <c r="F135" s="3"/>
      <c r="G135" s="55">
        <f t="shared" si="196"/>
        <v>0</v>
      </c>
      <c r="H135" s="56">
        <f t="shared" si="194"/>
        <v>0</v>
      </c>
      <c r="I135" s="3">
        <f t="shared" si="255"/>
        <v>40</v>
      </c>
      <c r="J135" s="3">
        <f t="shared" si="197"/>
        <v>0</v>
      </c>
      <c r="K135" s="3">
        <f t="shared" si="198"/>
        <v>0</v>
      </c>
      <c r="L135" s="3">
        <f t="shared" si="256"/>
        <v>25</v>
      </c>
      <c r="M135" s="55">
        <f t="shared" si="199"/>
        <v>0</v>
      </c>
      <c r="N135" s="56">
        <f t="shared" si="200"/>
        <v>0</v>
      </c>
      <c r="O135" s="3">
        <f t="shared" si="257"/>
        <v>0</v>
      </c>
      <c r="P135" s="3">
        <f t="shared" si="201"/>
        <v>0</v>
      </c>
      <c r="Q135" s="3">
        <f t="shared" si="202"/>
        <v>0</v>
      </c>
      <c r="R135" s="3">
        <f t="shared" si="258"/>
        <v>0</v>
      </c>
      <c r="S135" s="55">
        <f t="shared" si="203"/>
        <v>0</v>
      </c>
      <c r="T135" s="56">
        <f t="shared" si="259"/>
        <v>0</v>
      </c>
      <c r="U135" s="3">
        <f t="shared" si="260"/>
        <v>0</v>
      </c>
      <c r="V135" s="3">
        <f t="shared" si="204"/>
        <v>0</v>
      </c>
      <c r="W135" s="3">
        <f t="shared" si="205"/>
        <v>0</v>
      </c>
      <c r="X135" s="3">
        <f t="shared" si="261"/>
        <v>0</v>
      </c>
      <c r="Y135" s="55">
        <f t="shared" si="206"/>
        <v>0</v>
      </c>
      <c r="Z135" s="56">
        <f t="shared" si="207"/>
        <v>0</v>
      </c>
      <c r="AA135" s="3">
        <f t="shared" si="262"/>
        <v>0</v>
      </c>
      <c r="AC135" s="82">
        <f t="shared" si="208"/>
        <v>0</v>
      </c>
      <c r="AD135" s="82">
        <f t="shared" si="263"/>
        <v>0</v>
      </c>
      <c r="AE135" s="196">
        <f t="shared" si="209"/>
        <v>0</v>
      </c>
      <c r="AF135" s="188">
        <f t="shared" si="210"/>
        <v>0</v>
      </c>
      <c r="AG135" s="82">
        <f t="shared" si="264"/>
        <v>0</v>
      </c>
      <c r="AH135" s="82">
        <f t="shared" si="211"/>
        <v>0</v>
      </c>
      <c r="AI135" s="82">
        <f t="shared" si="212"/>
        <v>0</v>
      </c>
      <c r="AJ135" s="82">
        <f t="shared" si="265"/>
        <v>0</v>
      </c>
      <c r="AK135" s="196">
        <f t="shared" si="213"/>
        <v>0</v>
      </c>
      <c r="AL135" s="188">
        <f t="shared" si="214"/>
        <v>0</v>
      </c>
      <c r="AM135" s="82">
        <f t="shared" si="266"/>
        <v>0</v>
      </c>
      <c r="AN135" s="82">
        <f t="shared" si="215"/>
        <v>0</v>
      </c>
      <c r="AO135" s="82">
        <f t="shared" si="216"/>
        <v>0</v>
      </c>
      <c r="AP135" s="82">
        <f t="shared" si="267"/>
        <v>0</v>
      </c>
      <c r="AQ135" s="196">
        <f t="shared" si="217"/>
        <v>0</v>
      </c>
      <c r="AR135" s="188">
        <f t="shared" si="218"/>
        <v>0</v>
      </c>
      <c r="AS135" s="82">
        <f t="shared" si="268"/>
        <v>0</v>
      </c>
      <c r="AT135" s="82">
        <f t="shared" si="219"/>
        <v>0</v>
      </c>
      <c r="AU135" s="82">
        <f t="shared" si="220"/>
        <v>0</v>
      </c>
      <c r="AV135" s="82">
        <f t="shared" si="269"/>
        <v>0</v>
      </c>
      <c r="AW135" s="196">
        <f t="shared" si="221"/>
        <v>0</v>
      </c>
      <c r="AX135" s="188">
        <f t="shared" si="222"/>
        <v>0</v>
      </c>
      <c r="AY135" s="82">
        <f t="shared" si="270"/>
        <v>0</v>
      </c>
      <c r="AZ135" s="196">
        <f t="shared" si="223"/>
        <v>0</v>
      </c>
      <c r="BA135" s="188">
        <f t="shared" si="224"/>
        <v>0</v>
      </c>
      <c r="BB135" s="188">
        <f t="shared" si="271"/>
        <v>0</v>
      </c>
      <c r="BC135" s="196">
        <f t="shared" si="225"/>
        <v>0</v>
      </c>
      <c r="BD135" s="188">
        <f t="shared" si="226"/>
        <v>0</v>
      </c>
      <c r="BE135" s="188">
        <f t="shared" si="272"/>
        <v>0</v>
      </c>
      <c r="BF135" s="196">
        <f t="shared" si="227"/>
        <v>0</v>
      </c>
      <c r="BG135" s="188">
        <f t="shared" si="228"/>
        <v>0</v>
      </c>
      <c r="BH135" s="188">
        <f t="shared" si="273"/>
        <v>0</v>
      </c>
      <c r="BI135" s="196">
        <f t="shared" si="229"/>
        <v>0</v>
      </c>
      <c r="BJ135" s="188">
        <f t="shared" si="230"/>
        <v>0</v>
      </c>
      <c r="BK135" s="188">
        <f t="shared" si="274"/>
        <v>0</v>
      </c>
      <c r="BL135" s="196">
        <f t="shared" si="231"/>
        <v>0</v>
      </c>
      <c r="BM135" s="188">
        <f t="shared" si="232"/>
        <v>0</v>
      </c>
      <c r="BN135" s="188">
        <f t="shared" si="275"/>
        <v>0</v>
      </c>
      <c r="BO135" s="196">
        <f t="shared" si="233"/>
        <v>0</v>
      </c>
      <c r="BP135" s="188">
        <f t="shared" si="234"/>
        <v>0</v>
      </c>
      <c r="BQ135" s="188">
        <f t="shared" si="276"/>
        <v>0</v>
      </c>
      <c r="BR135" s="196">
        <f t="shared" si="235"/>
        <v>0</v>
      </c>
      <c r="BS135" s="188">
        <f t="shared" si="236"/>
        <v>0</v>
      </c>
      <c r="BT135" s="188">
        <f t="shared" si="277"/>
        <v>0</v>
      </c>
      <c r="BU135" s="196">
        <f t="shared" si="237"/>
        <v>0</v>
      </c>
      <c r="BV135" s="188">
        <f t="shared" si="238"/>
        <v>0</v>
      </c>
      <c r="BW135" s="188">
        <f t="shared" si="278"/>
        <v>0</v>
      </c>
      <c r="BX135" s="196">
        <f t="shared" si="239"/>
        <v>0</v>
      </c>
      <c r="BY135" s="188">
        <f t="shared" si="240"/>
        <v>0</v>
      </c>
      <c r="BZ135" s="188">
        <f t="shared" si="279"/>
        <v>0</v>
      </c>
      <c r="CA135" s="196">
        <f t="shared" si="241"/>
        <v>0</v>
      </c>
      <c r="CB135" s="188">
        <f t="shared" si="242"/>
        <v>0</v>
      </c>
      <c r="CC135" s="188">
        <f t="shared" si="280"/>
        <v>0</v>
      </c>
      <c r="CD135" s="196">
        <f t="shared" si="243"/>
        <v>0</v>
      </c>
      <c r="CE135" s="188">
        <f t="shared" si="244"/>
        <v>0</v>
      </c>
      <c r="CF135" s="188">
        <f t="shared" si="281"/>
        <v>0</v>
      </c>
      <c r="CG135" s="196">
        <f t="shared" si="245"/>
        <v>0</v>
      </c>
      <c r="CH135" s="188">
        <f t="shared" si="246"/>
        <v>0</v>
      </c>
      <c r="CI135" s="188">
        <f t="shared" si="282"/>
        <v>0</v>
      </c>
      <c r="CJ135" s="196">
        <f t="shared" si="247"/>
        <v>0</v>
      </c>
      <c r="CK135" s="188">
        <f t="shared" si="248"/>
        <v>0</v>
      </c>
      <c r="CL135" s="188">
        <f t="shared" si="283"/>
        <v>0</v>
      </c>
      <c r="CM135" s="196">
        <f t="shared" si="249"/>
        <v>0</v>
      </c>
      <c r="CN135" s="188">
        <f t="shared" si="250"/>
        <v>0</v>
      </c>
      <c r="CO135" s="188">
        <f t="shared" si="284"/>
        <v>0</v>
      </c>
      <c r="CP135" s="196">
        <f t="shared" si="251"/>
        <v>0</v>
      </c>
      <c r="CQ135" s="188">
        <f t="shared" si="252"/>
        <v>0</v>
      </c>
      <c r="CR135" s="188">
        <f t="shared" si="285"/>
        <v>0</v>
      </c>
      <c r="CS135" s="196">
        <f t="shared" si="253"/>
        <v>0</v>
      </c>
      <c r="CT135" s="188">
        <f t="shared" si="254"/>
        <v>0</v>
      </c>
      <c r="CU135" s="188">
        <f t="shared" si="286"/>
        <v>0</v>
      </c>
      <c r="CW135" s="80"/>
      <c r="CX135" s="136">
        <f t="shared" si="288"/>
        <v>0</v>
      </c>
      <c r="CY135" s="134">
        <v>118</v>
      </c>
      <c r="DA135" s="136">
        <f t="shared" si="289"/>
        <v>0</v>
      </c>
      <c r="DB135" s="134">
        <v>118</v>
      </c>
      <c r="DD135" s="136">
        <f t="shared" si="290"/>
        <v>0</v>
      </c>
      <c r="DE135" s="134">
        <v>118</v>
      </c>
      <c r="DG135" s="136">
        <f t="shared" si="291"/>
        <v>0</v>
      </c>
      <c r="DH135" s="134">
        <v>118</v>
      </c>
      <c r="DJ135" s="136">
        <f t="shared" si="292"/>
        <v>0</v>
      </c>
      <c r="DK135" s="134">
        <v>118</v>
      </c>
      <c r="DM135" s="136">
        <f t="shared" si="293"/>
        <v>0</v>
      </c>
      <c r="DN135" s="134">
        <v>118</v>
      </c>
      <c r="DP135" s="136">
        <f t="shared" si="294"/>
        <v>0</v>
      </c>
      <c r="DQ135" s="134">
        <v>118</v>
      </c>
      <c r="DS135" s="136">
        <f t="shared" si="295"/>
        <v>0</v>
      </c>
      <c r="DT135" s="134">
        <v>118</v>
      </c>
      <c r="DV135" s="136">
        <f t="shared" si="296"/>
        <v>0</v>
      </c>
      <c r="DW135" s="134">
        <v>118</v>
      </c>
      <c r="DY135" s="136">
        <f t="shared" si="297"/>
        <v>0</v>
      </c>
      <c r="DZ135" s="134">
        <v>118</v>
      </c>
      <c r="EB135" s="136">
        <f t="shared" si="298"/>
        <v>0</v>
      </c>
      <c r="EC135" s="134">
        <v>118</v>
      </c>
      <c r="EE135" s="136">
        <f t="shared" si="299"/>
        <v>0</v>
      </c>
      <c r="EF135" s="134">
        <v>118</v>
      </c>
      <c r="EH135" s="136">
        <f t="shared" si="300"/>
        <v>0</v>
      </c>
      <c r="EI135" s="134">
        <v>118</v>
      </c>
      <c r="EK135" s="136">
        <f t="shared" si="301"/>
        <v>0</v>
      </c>
      <c r="EL135" s="134">
        <v>118</v>
      </c>
      <c r="EN135" s="136">
        <f t="shared" si="302"/>
        <v>0</v>
      </c>
      <c r="EO135" s="134">
        <v>118</v>
      </c>
      <c r="EQ135" s="136">
        <f t="shared" si="303"/>
        <v>0</v>
      </c>
      <c r="ER135" s="134">
        <v>118</v>
      </c>
      <c r="ET135" s="136">
        <f t="shared" si="304"/>
        <v>0</v>
      </c>
      <c r="EU135" s="134">
        <v>118</v>
      </c>
      <c r="EW135" s="136">
        <f t="shared" si="305"/>
        <v>0</v>
      </c>
      <c r="EX135" s="134">
        <v>118</v>
      </c>
      <c r="EZ135" s="136">
        <f t="shared" si="306"/>
        <v>0</v>
      </c>
      <c r="FA135" s="134">
        <v>118</v>
      </c>
      <c r="FC135" s="136">
        <f t="shared" si="307"/>
        <v>0</v>
      </c>
      <c r="FD135" s="134">
        <v>118</v>
      </c>
      <c r="FF135" s="136">
        <f t="shared" si="308"/>
        <v>0</v>
      </c>
      <c r="FG135" s="134">
        <v>118</v>
      </c>
      <c r="FI135" s="136">
        <f t="shared" si="309"/>
        <v>0</v>
      </c>
      <c r="FJ135" s="134">
        <v>118</v>
      </c>
      <c r="FL135" s="136">
        <f t="shared" si="310"/>
        <v>0</v>
      </c>
      <c r="FM135" s="134">
        <v>118</v>
      </c>
      <c r="FO135" s="136">
        <f t="shared" si="311"/>
        <v>0</v>
      </c>
      <c r="FP135" s="134">
        <v>118</v>
      </c>
      <c r="FR135" s="136">
        <f t="shared" si="312"/>
        <v>0</v>
      </c>
      <c r="FS135" s="134">
        <v>118</v>
      </c>
      <c r="FU135" s="136">
        <f t="shared" si="313"/>
        <v>0</v>
      </c>
      <c r="FV135" s="134">
        <v>118</v>
      </c>
      <c r="FX135" s="136">
        <f t="shared" si="314"/>
        <v>0</v>
      </c>
      <c r="FY135" s="134">
        <v>118</v>
      </c>
      <c r="GA135" s="136">
        <f t="shared" si="315"/>
        <v>0</v>
      </c>
      <c r="GB135" s="134">
        <v>118</v>
      </c>
      <c r="GD135" s="136">
        <f t="shared" si="316"/>
        <v>0</v>
      </c>
      <c r="GE135" s="134">
        <v>118</v>
      </c>
      <c r="GG135" s="136">
        <f t="shared" si="317"/>
        <v>0</v>
      </c>
      <c r="GH135" s="134">
        <v>118</v>
      </c>
      <c r="GJ135" s="136">
        <f t="shared" si="318"/>
        <v>0</v>
      </c>
      <c r="GK135" s="134">
        <v>118</v>
      </c>
      <c r="GM135" s="136">
        <f t="shared" si="319"/>
        <v>0</v>
      </c>
      <c r="GN135" s="134">
        <v>118</v>
      </c>
    </row>
    <row r="136" spans="1:207" x14ac:dyDescent="0.25">
      <c r="A136" s="99">
        <f t="shared" si="192"/>
        <v>0</v>
      </c>
      <c r="B136" s="99">
        <f t="shared" si="193"/>
        <v>0</v>
      </c>
      <c r="C136" s="53">
        <v>119</v>
      </c>
      <c r="D136" s="54">
        <f t="shared" si="195"/>
        <v>0</v>
      </c>
      <c r="E136" s="3">
        <f t="shared" si="287"/>
        <v>0</v>
      </c>
      <c r="F136" s="3"/>
      <c r="G136" s="55">
        <f t="shared" si="196"/>
        <v>0</v>
      </c>
      <c r="H136" s="56">
        <f t="shared" si="194"/>
        <v>0</v>
      </c>
      <c r="I136" s="3">
        <f t="shared" si="255"/>
        <v>40</v>
      </c>
      <c r="J136" s="3">
        <f t="shared" si="197"/>
        <v>0</v>
      </c>
      <c r="K136" s="3">
        <f t="shared" si="198"/>
        <v>0</v>
      </c>
      <c r="L136" s="3">
        <f t="shared" si="256"/>
        <v>25</v>
      </c>
      <c r="M136" s="55">
        <f t="shared" si="199"/>
        <v>0</v>
      </c>
      <c r="N136" s="56">
        <f t="shared" si="200"/>
        <v>0</v>
      </c>
      <c r="O136" s="3">
        <f t="shared" si="257"/>
        <v>0</v>
      </c>
      <c r="P136" s="3">
        <f t="shared" si="201"/>
        <v>0</v>
      </c>
      <c r="Q136" s="3">
        <f t="shared" si="202"/>
        <v>0</v>
      </c>
      <c r="R136" s="3">
        <f t="shared" si="258"/>
        <v>0</v>
      </c>
      <c r="S136" s="55">
        <f t="shared" si="203"/>
        <v>0</v>
      </c>
      <c r="T136" s="56">
        <f t="shared" si="259"/>
        <v>0</v>
      </c>
      <c r="U136" s="3">
        <f t="shared" si="260"/>
        <v>0</v>
      </c>
      <c r="V136" s="3">
        <f t="shared" si="204"/>
        <v>0</v>
      </c>
      <c r="W136" s="3">
        <f t="shared" si="205"/>
        <v>0</v>
      </c>
      <c r="X136" s="3">
        <f t="shared" si="261"/>
        <v>0</v>
      </c>
      <c r="Y136" s="55">
        <f t="shared" si="206"/>
        <v>0</v>
      </c>
      <c r="Z136" s="56">
        <f t="shared" si="207"/>
        <v>0</v>
      </c>
      <c r="AA136" s="3">
        <f t="shared" si="262"/>
        <v>0</v>
      </c>
      <c r="AC136" s="82">
        <f t="shared" si="208"/>
        <v>0</v>
      </c>
      <c r="AD136" s="82">
        <f t="shared" si="263"/>
        <v>0</v>
      </c>
      <c r="AE136" s="196">
        <f t="shared" si="209"/>
        <v>0</v>
      </c>
      <c r="AF136" s="188">
        <f t="shared" si="210"/>
        <v>0</v>
      </c>
      <c r="AG136" s="82">
        <f t="shared" si="264"/>
        <v>0</v>
      </c>
      <c r="AH136" s="82">
        <f t="shared" si="211"/>
        <v>0</v>
      </c>
      <c r="AI136" s="82">
        <f t="shared" si="212"/>
        <v>0</v>
      </c>
      <c r="AJ136" s="82">
        <f t="shared" si="265"/>
        <v>0</v>
      </c>
      <c r="AK136" s="196">
        <f t="shared" si="213"/>
        <v>0</v>
      </c>
      <c r="AL136" s="188">
        <f t="shared" si="214"/>
        <v>0</v>
      </c>
      <c r="AM136" s="82">
        <f t="shared" si="266"/>
        <v>0</v>
      </c>
      <c r="AN136" s="82">
        <f t="shared" si="215"/>
        <v>0</v>
      </c>
      <c r="AO136" s="82">
        <f t="shared" si="216"/>
        <v>0</v>
      </c>
      <c r="AP136" s="82">
        <f t="shared" si="267"/>
        <v>0</v>
      </c>
      <c r="AQ136" s="196">
        <f t="shared" si="217"/>
        <v>0</v>
      </c>
      <c r="AR136" s="188">
        <f t="shared" si="218"/>
        <v>0</v>
      </c>
      <c r="AS136" s="82">
        <f t="shared" si="268"/>
        <v>0</v>
      </c>
      <c r="AT136" s="82">
        <f t="shared" si="219"/>
        <v>0</v>
      </c>
      <c r="AU136" s="82">
        <f t="shared" si="220"/>
        <v>0</v>
      </c>
      <c r="AV136" s="82">
        <f t="shared" si="269"/>
        <v>0</v>
      </c>
      <c r="AW136" s="196">
        <f t="shared" si="221"/>
        <v>0</v>
      </c>
      <c r="AX136" s="188">
        <f t="shared" si="222"/>
        <v>0</v>
      </c>
      <c r="AY136" s="82">
        <f t="shared" si="270"/>
        <v>0</v>
      </c>
      <c r="AZ136" s="196">
        <f t="shared" si="223"/>
        <v>0</v>
      </c>
      <c r="BA136" s="188">
        <f t="shared" si="224"/>
        <v>0</v>
      </c>
      <c r="BB136" s="188">
        <f t="shared" si="271"/>
        <v>0</v>
      </c>
      <c r="BC136" s="196">
        <f t="shared" si="225"/>
        <v>0</v>
      </c>
      <c r="BD136" s="188">
        <f t="shared" si="226"/>
        <v>0</v>
      </c>
      <c r="BE136" s="188">
        <f t="shared" si="272"/>
        <v>0</v>
      </c>
      <c r="BF136" s="196">
        <f t="shared" si="227"/>
        <v>0</v>
      </c>
      <c r="BG136" s="188">
        <f t="shared" si="228"/>
        <v>0</v>
      </c>
      <c r="BH136" s="188">
        <f t="shared" si="273"/>
        <v>0</v>
      </c>
      <c r="BI136" s="196">
        <f t="shared" si="229"/>
        <v>0</v>
      </c>
      <c r="BJ136" s="188">
        <f t="shared" si="230"/>
        <v>0</v>
      </c>
      <c r="BK136" s="188">
        <f t="shared" si="274"/>
        <v>0</v>
      </c>
      <c r="BL136" s="196">
        <f t="shared" si="231"/>
        <v>0</v>
      </c>
      <c r="BM136" s="188">
        <f t="shared" si="232"/>
        <v>0</v>
      </c>
      <c r="BN136" s="188">
        <f t="shared" si="275"/>
        <v>0</v>
      </c>
      <c r="BO136" s="196">
        <f t="shared" si="233"/>
        <v>0</v>
      </c>
      <c r="BP136" s="188">
        <f t="shared" si="234"/>
        <v>0</v>
      </c>
      <c r="BQ136" s="188">
        <f t="shared" si="276"/>
        <v>0</v>
      </c>
      <c r="BR136" s="196">
        <f t="shared" si="235"/>
        <v>0</v>
      </c>
      <c r="BS136" s="188">
        <f t="shared" si="236"/>
        <v>0</v>
      </c>
      <c r="BT136" s="188">
        <f t="shared" si="277"/>
        <v>0</v>
      </c>
      <c r="BU136" s="196">
        <f t="shared" si="237"/>
        <v>0</v>
      </c>
      <c r="BV136" s="188">
        <f t="shared" si="238"/>
        <v>0</v>
      </c>
      <c r="BW136" s="188">
        <f t="shared" si="278"/>
        <v>0</v>
      </c>
      <c r="BX136" s="196">
        <f t="shared" si="239"/>
        <v>0</v>
      </c>
      <c r="BY136" s="188">
        <f t="shared" si="240"/>
        <v>0</v>
      </c>
      <c r="BZ136" s="188">
        <f t="shared" si="279"/>
        <v>0</v>
      </c>
      <c r="CA136" s="196">
        <f t="shared" si="241"/>
        <v>0</v>
      </c>
      <c r="CB136" s="188">
        <f t="shared" si="242"/>
        <v>0</v>
      </c>
      <c r="CC136" s="188">
        <f t="shared" si="280"/>
        <v>0</v>
      </c>
      <c r="CD136" s="196">
        <f t="shared" si="243"/>
        <v>0</v>
      </c>
      <c r="CE136" s="188">
        <f t="shared" si="244"/>
        <v>0</v>
      </c>
      <c r="CF136" s="188">
        <f t="shared" si="281"/>
        <v>0</v>
      </c>
      <c r="CG136" s="196">
        <f t="shared" si="245"/>
        <v>0</v>
      </c>
      <c r="CH136" s="188">
        <f t="shared" si="246"/>
        <v>0</v>
      </c>
      <c r="CI136" s="188">
        <f t="shared" si="282"/>
        <v>0</v>
      </c>
      <c r="CJ136" s="196">
        <f t="shared" si="247"/>
        <v>0</v>
      </c>
      <c r="CK136" s="188">
        <f t="shared" si="248"/>
        <v>0</v>
      </c>
      <c r="CL136" s="188">
        <f t="shared" si="283"/>
        <v>0</v>
      </c>
      <c r="CM136" s="196">
        <f t="shared" si="249"/>
        <v>0</v>
      </c>
      <c r="CN136" s="188">
        <f t="shared" si="250"/>
        <v>0</v>
      </c>
      <c r="CO136" s="188">
        <f t="shared" si="284"/>
        <v>0</v>
      </c>
      <c r="CP136" s="196">
        <f t="shared" si="251"/>
        <v>0</v>
      </c>
      <c r="CQ136" s="188">
        <f t="shared" si="252"/>
        <v>0</v>
      </c>
      <c r="CR136" s="188">
        <f t="shared" si="285"/>
        <v>0</v>
      </c>
      <c r="CS136" s="196">
        <f t="shared" si="253"/>
        <v>0</v>
      </c>
      <c r="CT136" s="188">
        <f t="shared" si="254"/>
        <v>0</v>
      </c>
      <c r="CU136" s="188">
        <f t="shared" si="286"/>
        <v>0</v>
      </c>
      <c r="CW136" s="80"/>
      <c r="CX136" s="136">
        <f t="shared" si="288"/>
        <v>0</v>
      </c>
      <c r="CY136" s="134">
        <v>119</v>
      </c>
      <c r="DA136" s="136">
        <f t="shared" si="289"/>
        <v>0</v>
      </c>
      <c r="DB136" s="134">
        <v>119</v>
      </c>
      <c r="DD136" s="136">
        <f t="shared" si="290"/>
        <v>0</v>
      </c>
      <c r="DE136" s="134">
        <v>119</v>
      </c>
      <c r="DG136" s="136">
        <f t="shared" si="291"/>
        <v>0</v>
      </c>
      <c r="DH136" s="134">
        <v>119</v>
      </c>
      <c r="DJ136" s="136">
        <f t="shared" si="292"/>
        <v>0</v>
      </c>
      <c r="DK136" s="134">
        <v>119</v>
      </c>
      <c r="DM136" s="136">
        <f t="shared" si="293"/>
        <v>0</v>
      </c>
      <c r="DN136" s="134">
        <v>119</v>
      </c>
      <c r="DP136" s="136">
        <f t="shared" si="294"/>
        <v>0</v>
      </c>
      <c r="DQ136" s="134">
        <v>119</v>
      </c>
      <c r="DS136" s="136">
        <f t="shared" si="295"/>
        <v>0</v>
      </c>
      <c r="DT136" s="134">
        <v>119</v>
      </c>
      <c r="DV136" s="136">
        <f t="shared" si="296"/>
        <v>0</v>
      </c>
      <c r="DW136" s="134">
        <v>119</v>
      </c>
      <c r="DY136" s="136">
        <f t="shared" si="297"/>
        <v>0</v>
      </c>
      <c r="DZ136" s="134">
        <v>119</v>
      </c>
      <c r="EB136" s="136">
        <f t="shared" si="298"/>
        <v>0</v>
      </c>
      <c r="EC136" s="134">
        <v>119</v>
      </c>
      <c r="EE136" s="136">
        <f t="shared" si="299"/>
        <v>0</v>
      </c>
      <c r="EF136" s="134">
        <v>119</v>
      </c>
      <c r="EH136" s="136">
        <f t="shared" si="300"/>
        <v>0</v>
      </c>
      <c r="EI136" s="134">
        <v>119</v>
      </c>
      <c r="EK136" s="136">
        <f t="shared" si="301"/>
        <v>0</v>
      </c>
      <c r="EL136" s="134">
        <v>119</v>
      </c>
      <c r="EN136" s="136">
        <f t="shared" si="302"/>
        <v>0</v>
      </c>
      <c r="EO136" s="134">
        <v>119</v>
      </c>
      <c r="EQ136" s="136">
        <f t="shared" si="303"/>
        <v>0</v>
      </c>
      <c r="ER136" s="134">
        <v>119</v>
      </c>
      <c r="ET136" s="136">
        <f t="shared" si="304"/>
        <v>0</v>
      </c>
      <c r="EU136" s="134">
        <v>119</v>
      </c>
      <c r="EW136" s="136">
        <f t="shared" si="305"/>
        <v>0</v>
      </c>
      <c r="EX136" s="134">
        <v>119</v>
      </c>
      <c r="EZ136" s="136">
        <f t="shared" si="306"/>
        <v>0</v>
      </c>
      <c r="FA136" s="134">
        <v>119</v>
      </c>
      <c r="FC136" s="136">
        <f t="shared" si="307"/>
        <v>0</v>
      </c>
      <c r="FD136" s="134">
        <v>119</v>
      </c>
      <c r="FF136" s="136">
        <f t="shared" si="308"/>
        <v>0</v>
      </c>
      <c r="FG136" s="134">
        <v>119</v>
      </c>
      <c r="FI136" s="136">
        <f t="shared" si="309"/>
        <v>0</v>
      </c>
      <c r="FJ136" s="134">
        <v>119</v>
      </c>
      <c r="FL136" s="136">
        <f t="shared" si="310"/>
        <v>0</v>
      </c>
      <c r="FM136" s="134">
        <v>119</v>
      </c>
      <c r="FO136" s="136">
        <f t="shared" si="311"/>
        <v>0</v>
      </c>
      <c r="FP136" s="134">
        <v>119</v>
      </c>
      <c r="FR136" s="136">
        <f t="shared" si="312"/>
        <v>0</v>
      </c>
      <c r="FS136" s="134">
        <v>119</v>
      </c>
      <c r="FU136" s="136">
        <f t="shared" si="313"/>
        <v>0</v>
      </c>
      <c r="FV136" s="134">
        <v>119</v>
      </c>
      <c r="FX136" s="136">
        <f t="shared" si="314"/>
        <v>0</v>
      </c>
      <c r="FY136" s="134">
        <v>119</v>
      </c>
      <c r="GA136" s="136">
        <f t="shared" si="315"/>
        <v>0</v>
      </c>
      <c r="GB136" s="134">
        <v>119</v>
      </c>
      <c r="GD136" s="136">
        <f t="shared" si="316"/>
        <v>0</v>
      </c>
      <c r="GE136" s="134">
        <v>119</v>
      </c>
      <c r="GG136" s="136">
        <f t="shared" si="317"/>
        <v>0</v>
      </c>
      <c r="GH136" s="134">
        <v>119</v>
      </c>
      <c r="GJ136" s="136">
        <f t="shared" si="318"/>
        <v>0</v>
      </c>
      <c r="GK136" s="134">
        <v>119</v>
      </c>
      <c r="GM136" s="136">
        <f t="shared" si="319"/>
        <v>0</v>
      </c>
      <c r="GN136" s="134">
        <v>119</v>
      </c>
    </row>
    <row r="137" spans="1:207" s="61" customFormat="1" x14ac:dyDescent="0.25">
      <c r="A137" s="99">
        <f t="shared" si="192"/>
        <v>0</v>
      </c>
      <c r="B137" s="99">
        <f t="shared" si="193"/>
        <v>0</v>
      </c>
      <c r="C137" s="57">
        <v>120</v>
      </c>
      <c r="D137" s="54">
        <f t="shared" si="195"/>
        <v>0</v>
      </c>
      <c r="E137" s="58">
        <f t="shared" si="287"/>
        <v>0</v>
      </c>
      <c r="F137" s="78"/>
      <c r="G137" s="55">
        <f t="shared" si="196"/>
        <v>0</v>
      </c>
      <c r="H137" s="60">
        <f t="shared" si="194"/>
        <v>0</v>
      </c>
      <c r="I137" s="3">
        <f t="shared" si="255"/>
        <v>40</v>
      </c>
      <c r="J137" s="3">
        <f t="shared" si="197"/>
        <v>0</v>
      </c>
      <c r="K137" s="58">
        <f t="shared" si="198"/>
        <v>0</v>
      </c>
      <c r="L137" s="3">
        <f t="shared" si="256"/>
        <v>25</v>
      </c>
      <c r="M137" s="55">
        <f t="shared" si="199"/>
        <v>0</v>
      </c>
      <c r="N137" s="60">
        <f t="shared" si="200"/>
        <v>0</v>
      </c>
      <c r="O137" s="3">
        <f t="shared" si="257"/>
        <v>0</v>
      </c>
      <c r="P137" s="3">
        <f t="shared" si="201"/>
        <v>0</v>
      </c>
      <c r="Q137" s="58">
        <f t="shared" si="202"/>
        <v>0</v>
      </c>
      <c r="R137" s="3">
        <f t="shared" si="258"/>
        <v>0</v>
      </c>
      <c r="S137" s="55">
        <f t="shared" si="203"/>
        <v>0</v>
      </c>
      <c r="T137" s="60">
        <f t="shared" si="259"/>
        <v>0</v>
      </c>
      <c r="U137" s="3">
        <f t="shared" si="260"/>
        <v>0</v>
      </c>
      <c r="V137" s="3">
        <f t="shared" si="204"/>
        <v>0</v>
      </c>
      <c r="W137" s="58">
        <f t="shared" si="205"/>
        <v>0</v>
      </c>
      <c r="X137" s="3">
        <f t="shared" si="261"/>
        <v>0</v>
      </c>
      <c r="Y137" s="55">
        <f t="shared" si="206"/>
        <v>0</v>
      </c>
      <c r="Z137" s="60">
        <f t="shared" si="207"/>
        <v>0</v>
      </c>
      <c r="AA137" s="3">
        <f t="shared" si="262"/>
        <v>0</v>
      </c>
      <c r="AB137" s="97"/>
      <c r="AC137" s="197">
        <f t="shared" si="208"/>
        <v>0</v>
      </c>
      <c r="AD137" s="82">
        <f t="shared" si="263"/>
        <v>0</v>
      </c>
      <c r="AE137" s="196">
        <f t="shared" si="209"/>
        <v>0</v>
      </c>
      <c r="AF137" s="199">
        <f t="shared" si="210"/>
        <v>0</v>
      </c>
      <c r="AG137" s="82">
        <f t="shared" si="264"/>
        <v>0</v>
      </c>
      <c r="AH137" s="82">
        <f t="shared" si="211"/>
        <v>0</v>
      </c>
      <c r="AI137" s="197">
        <f t="shared" si="212"/>
        <v>0</v>
      </c>
      <c r="AJ137" s="82">
        <f t="shared" si="265"/>
        <v>0</v>
      </c>
      <c r="AK137" s="196">
        <f t="shared" si="213"/>
        <v>0</v>
      </c>
      <c r="AL137" s="199">
        <f t="shared" si="214"/>
        <v>0</v>
      </c>
      <c r="AM137" s="82">
        <f t="shared" si="266"/>
        <v>0</v>
      </c>
      <c r="AN137" s="82">
        <f t="shared" si="215"/>
        <v>0</v>
      </c>
      <c r="AO137" s="197">
        <f t="shared" si="216"/>
        <v>0</v>
      </c>
      <c r="AP137" s="82">
        <f t="shared" si="267"/>
        <v>0</v>
      </c>
      <c r="AQ137" s="196">
        <f t="shared" si="217"/>
        <v>0</v>
      </c>
      <c r="AR137" s="199">
        <f t="shared" si="218"/>
        <v>0</v>
      </c>
      <c r="AS137" s="82">
        <f t="shared" si="268"/>
        <v>0</v>
      </c>
      <c r="AT137" s="82">
        <f t="shared" si="219"/>
        <v>0</v>
      </c>
      <c r="AU137" s="197">
        <f t="shared" si="220"/>
        <v>0</v>
      </c>
      <c r="AV137" s="82">
        <f t="shared" si="269"/>
        <v>0</v>
      </c>
      <c r="AW137" s="198">
        <f t="shared" si="221"/>
        <v>0</v>
      </c>
      <c r="AX137" s="199">
        <f t="shared" si="222"/>
        <v>0</v>
      </c>
      <c r="AY137" s="82">
        <f t="shared" si="270"/>
        <v>0</v>
      </c>
      <c r="AZ137" s="198">
        <f t="shared" si="223"/>
        <v>0</v>
      </c>
      <c r="BA137" s="199">
        <f t="shared" si="224"/>
        <v>0</v>
      </c>
      <c r="BB137" s="188">
        <f t="shared" si="271"/>
        <v>0</v>
      </c>
      <c r="BC137" s="198">
        <f t="shared" si="225"/>
        <v>0</v>
      </c>
      <c r="BD137" s="199">
        <f t="shared" si="226"/>
        <v>0</v>
      </c>
      <c r="BE137" s="188">
        <f t="shared" si="272"/>
        <v>0</v>
      </c>
      <c r="BF137" s="198">
        <f t="shared" si="227"/>
        <v>0</v>
      </c>
      <c r="BG137" s="199">
        <f t="shared" si="228"/>
        <v>0</v>
      </c>
      <c r="BH137" s="188">
        <f t="shared" si="273"/>
        <v>0</v>
      </c>
      <c r="BI137" s="198">
        <f t="shared" si="229"/>
        <v>0</v>
      </c>
      <c r="BJ137" s="199">
        <f t="shared" si="230"/>
        <v>0</v>
      </c>
      <c r="BK137" s="188">
        <f t="shared" si="274"/>
        <v>0</v>
      </c>
      <c r="BL137" s="198">
        <f t="shared" si="231"/>
        <v>0</v>
      </c>
      <c r="BM137" s="199">
        <f t="shared" si="232"/>
        <v>0</v>
      </c>
      <c r="BN137" s="188">
        <f t="shared" si="275"/>
        <v>0</v>
      </c>
      <c r="BO137" s="198">
        <f t="shared" si="233"/>
        <v>0</v>
      </c>
      <c r="BP137" s="199">
        <f t="shared" si="234"/>
        <v>0</v>
      </c>
      <c r="BQ137" s="188">
        <f t="shared" si="276"/>
        <v>0</v>
      </c>
      <c r="BR137" s="198">
        <f t="shared" si="235"/>
        <v>0</v>
      </c>
      <c r="BS137" s="199">
        <f t="shared" si="236"/>
        <v>0</v>
      </c>
      <c r="BT137" s="188">
        <f t="shared" si="277"/>
        <v>0</v>
      </c>
      <c r="BU137" s="198">
        <f t="shared" si="237"/>
        <v>0</v>
      </c>
      <c r="BV137" s="199">
        <f t="shared" si="238"/>
        <v>0</v>
      </c>
      <c r="BW137" s="188">
        <f t="shared" si="278"/>
        <v>0</v>
      </c>
      <c r="BX137" s="198">
        <f t="shared" si="239"/>
        <v>0</v>
      </c>
      <c r="BY137" s="199">
        <f t="shared" si="240"/>
        <v>0</v>
      </c>
      <c r="BZ137" s="188">
        <f t="shared" si="279"/>
        <v>0</v>
      </c>
      <c r="CA137" s="198">
        <f t="shared" si="241"/>
        <v>0</v>
      </c>
      <c r="CB137" s="199">
        <f t="shared" si="242"/>
        <v>0</v>
      </c>
      <c r="CC137" s="188">
        <f t="shared" si="280"/>
        <v>0</v>
      </c>
      <c r="CD137" s="198">
        <f t="shared" si="243"/>
        <v>0</v>
      </c>
      <c r="CE137" s="199">
        <f t="shared" si="244"/>
        <v>0</v>
      </c>
      <c r="CF137" s="188">
        <f t="shared" si="281"/>
        <v>0</v>
      </c>
      <c r="CG137" s="198">
        <f t="shared" si="245"/>
        <v>0</v>
      </c>
      <c r="CH137" s="199">
        <f t="shared" si="246"/>
        <v>0</v>
      </c>
      <c r="CI137" s="188">
        <f t="shared" si="282"/>
        <v>0</v>
      </c>
      <c r="CJ137" s="198">
        <f t="shared" si="247"/>
        <v>0</v>
      </c>
      <c r="CK137" s="199">
        <f t="shared" si="248"/>
        <v>0</v>
      </c>
      <c r="CL137" s="188">
        <f t="shared" si="283"/>
        <v>0</v>
      </c>
      <c r="CM137" s="198">
        <f t="shared" si="249"/>
        <v>0</v>
      </c>
      <c r="CN137" s="199">
        <f t="shared" si="250"/>
        <v>0</v>
      </c>
      <c r="CO137" s="188">
        <f t="shared" si="284"/>
        <v>0</v>
      </c>
      <c r="CP137" s="198">
        <f t="shared" si="251"/>
        <v>0</v>
      </c>
      <c r="CQ137" s="199">
        <f t="shared" si="252"/>
        <v>0</v>
      </c>
      <c r="CR137" s="188">
        <f t="shared" si="285"/>
        <v>0</v>
      </c>
      <c r="CS137" s="198">
        <f t="shared" si="253"/>
        <v>0</v>
      </c>
      <c r="CT137" s="199">
        <f t="shared" si="254"/>
        <v>0</v>
      </c>
      <c r="CU137" s="188">
        <f t="shared" si="286"/>
        <v>0</v>
      </c>
      <c r="CV137" s="97"/>
      <c r="CW137" s="97"/>
      <c r="CX137" s="136">
        <f t="shared" si="288"/>
        <v>0</v>
      </c>
      <c r="CY137" s="134">
        <v>120</v>
      </c>
      <c r="CZ137" s="134"/>
      <c r="DA137" s="136">
        <f t="shared" si="289"/>
        <v>0</v>
      </c>
      <c r="DB137" s="134">
        <v>120</v>
      </c>
      <c r="DC137" s="134"/>
      <c r="DD137" s="136">
        <f t="shared" si="290"/>
        <v>0</v>
      </c>
      <c r="DE137" s="134">
        <v>120</v>
      </c>
      <c r="DF137" s="134"/>
      <c r="DG137" s="136">
        <f t="shared" si="291"/>
        <v>0</v>
      </c>
      <c r="DH137" s="134">
        <v>120</v>
      </c>
      <c r="DI137" s="134"/>
      <c r="DJ137" s="136">
        <f t="shared" si="292"/>
        <v>0</v>
      </c>
      <c r="DK137" s="134">
        <v>120</v>
      </c>
      <c r="DL137" s="134"/>
      <c r="DM137" s="136">
        <f t="shared" si="293"/>
        <v>0</v>
      </c>
      <c r="DN137" s="134">
        <v>120</v>
      </c>
      <c r="DO137" s="134"/>
      <c r="DP137" s="136">
        <f t="shared" si="294"/>
        <v>0</v>
      </c>
      <c r="DQ137" s="134">
        <v>120</v>
      </c>
      <c r="DR137" s="134"/>
      <c r="DS137" s="136">
        <f t="shared" si="295"/>
        <v>0</v>
      </c>
      <c r="DT137" s="134">
        <v>120</v>
      </c>
      <c r="DU137" s="134"/>
      <c r="DV137" s="136">
        <f t="shared" si="296"/>
        <v>0</v>
      </c>
      <c r="DW137" s="134">
        <v>120</v>
      </c>
      <c r="DX137" s="134"/>
      <c r="DY137" s="136">
        <f t="shared" si="297"/>
        <v>0</v>
      </c>
      <c r="DZ137" s="134">
        <v>120</v>
      </c>
      <c r="EA137" s="134"/>
      <c r="EB137" s="136">
        <f t="shared" si="298"/>
        <v>0</v>
      </c>
      <c r="EC137" s="134">
        <v>120</v>
      </c>
      <c r="ED137" s="134"/>
      <c r="EE137" s="136">
        <f t="shared" si="299"/>
        <v>0</v>
      </c>
      <c r="EF137" s="134">
        <v>120</v>
      </c>
      <c r="EG137" s="134"/>
      <c r="EH137" s="136">
        <f t="shared" si="300"/>
        <v>0</v>
      </c>
      <c r="EI137" s="134">
        <v>120</v>
      </c>
      <c r="EJ137" s="134"/>
      <c r="EK137" s="136">
        <f t="shared" si="301"/>
        <v>0</v>
      </c>
      <c r="EL137" s="134">
        <v>120</v>
      </c>
      <c r="EM137" s="134"/>
      <c r="EN137" s="136">
        <f t="shared" si="302"/>
        <v>0</v>
      </c>
      <c r="EO137" s="134">
        <v>120</v>
      </c>
      <c r="EP137" s="134"/>
      <c r="EQ137" s="136">
        <f t="shared" si="303"/>
        <v>0</v>
      </c>
      <c r="ER137" s="134">
        <v>120</v>
      </c>
      <c r="ES137" s="134"/>
      <c r="ET137" s="136">
        <f t="shared" si="304"/>
        <v>0</v>
      </c>
      <c r="EU137" s="134">
        <v>120</v>
      </c>
      <c r="EV137" s="134"/>
      <c r="EW137" s="136">
        <f t="shared" si="305"/>
        <v>0</v>
      </c>
      <c r="EX137" s="134">
        <v>120</v>
      </c>
      <c r="EY137" s="134"/>
      <c r="EZ137" s="136">
        <f t="shared" si="306"/>
        <v>0</v>
      </c>
      <c r="FA137" s="134">
        <v>120</v>
      </c>
      <c r="FB137" s="134"/>
      <c r="FC137" s="136">
        <f t="shared" si="307"/>
        <v>0</v>
      </c>
      <c r="FD137" s="134">
        <v>120</v>
      </c>
      <c r="FE137" s="134"/>
      <c r="FF137" s="136">
        <f t="shared" si="308"/>
        <v>0</v>
      </c>
      <c r="FG137" s="134">
        <v>120</v>
      </c>
      <c r="FH137" s="134"/>
      <c r="FI137" s="136">
        <f t="shared" si="309"/>
        <v>0</v>
      </c>
      <c r="FJ137" s="134">
        <v>120</v>
      </c>
      <c r="FK137" s="134"/>
      <c r="FL137" s="136">
        <f t="shared" si="310"/>
        <v>0</v>
      </c>
      <c r="FM137" s="134">
        <v>120</v>
      </c>
      <c r="FN137" s="134"/>
      <c r="FO137" s="136">
        <f t="shared" si="311"/>
        <v>0</v>
      </c>
      <c r="FP137" s="134">
        <v>120</v>
      </c>
      <c r="FQ137" s="134"/>
      <c r="FR137" s="136">
        <f t="shared" si="312"/>
        <v>0</v>
      </c>
      <c r="FS137" s="134">
        <v>120</v>
      </c>
      <c r="FT137" s="134"/>
      <c r="FU137" s="136">
        <f t="shared" si="313"/>
        <v>0</v>
      </c>
      <c r="FV137" s="134">
        <v>120</v>
      </c>
      <c r="FW137" s="134"/>
      <c r="FX137" s="136">
        <f t="shared" si="314"/>
        <v>0</v>
      </c>
      <c r="FY137" s="134">
        <v>120</v>
      </c>
      <c r="FZ137" s="134"/>
      <c r="GA137" s="136">
        <f t="shared" si="315"/>
        <v>0</v>
      </c>
      <c r="GB137" s="134">
        <v>120</v>
      </c>
      <c r="GC137" s="134"/>
      <c r="GD137" s="136">
        <f t="shared" si="316"/>
        <v>0</v>
      </c>
      <c r="GE137" s="134">
        <v>120</v>
      </c>
      <c r="GF137" s="134"/>
      <c r="GG137" s="136">
        <f t="shared" si="317"/>
        <v>0</v>
      </c>
      <c r="GH137" s="134">
        <v>120</v>
      </c>
      <c r="GI137" s="134"/>
      <c r="GJ137" s="136">
        <f t="shared" si="318"/>
        <v>0</v>
      </c>
      <c r="GK137" s="134">
        <v>120</v>
      </c>
      <c r="GL137" s="134"/>
      <c r="GM137" s="136">
        <f t="shared" si="319"/>
        <v>0</v>
      </c>
      <c r="GN137" s="134">
        <v>120</v>
      </c>
      <c r="GO137" s="134"/>
      <c r="GP137" s="134"/>
      <c r="GQ137" s="134"/>
      <c r="GR137" s="134"/>
      <c r="GS137" s="134"/>
      <c r="GT137" s="134"/>
      <c r="GU137" s="134"/>
      <c r="GV137" s="134"/>
      <c r="GW137" s="134"/>
      <c r="GX137" s="134"/>
      <c r="GY137" s="134"/>
    </row>
    <row r="138" spans="1:207" x14ac:dyDescent="0.25">
      <c r="A138" s="80"/>
      <c r="B138" s="80"/>
      <c r="C138" s="81"/>
      <c r="D138" s="80"/>
      <c r="E138" s="82"/>
      <c r="F138" s="82"/>
      <c r="G138" s="80"/>
      <c r="H138" s="82"/>
      <c r="I138" s="82"/>
      <c r="J138" s="80"/>
      <c r="K138" s="82"/>
      <c r="L138" s="82"/>
      <c r="M138" s="80"/>
      <c r="N138" s="82"/>
      <c r="O138" s="82"/>
      <c r="P138" s="80"/>
      <c r="Q138" s="82"/>
      <c r="R138" s="82"/>
      <c r="S138" s="80"/>
      <c r="T138" s="82"/>
      <c r="U138" s="82"/>
      <c r="V138" s="80"/>
      <c r="W138" s="80"/>
      <c r="X138" s="80"/>
      <c r="Y138" s="80"/>
      <c r="Z138" s="80"/>
      <c r="AA138" s="80"/>
      <c r="CW138" s="80"/>
    </row>
  </sheetData>
  <mergeCells count="2">
    <mergeCell ref="D3:J4"/>
    <mergeCell ref="K6:Q7"/>
  </mergeCells>
  <hyperlinks>
    <hyperlink ref="D6" r:id="rId1" xr:uid="{30ECEA98-8008-4DE1-8AD1-BA9F6D415C05}"/>
    <hyperlink ref="K6:O7" r:id="rId2" display="Like the sheet? Need a bigger one with more inputs? We sell one on Etsy for just $3.99. Click here to check it out! " xr:uid="{718CE00F-F5B3-4F6D-95BE-231545DB3D56}"/>
    <hyperlink ref="K6:Q7" r:id="rId3" display="Like the sheet? Need a bigger one with more inputs? We sell one on Etsy for just $3.99. Click here to check it out! " xr:uid="{F2D892F2-6C2F-4008-B15C-2C45EC5463AC}"/>
  </hyperlinks>
  <pageMargins left="0.7" right="0.7" top="0.75" bottom="0.75" header="0.3" footer="0.3"/>
  <pageSetup scale="41" orientation="landscape"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Snowball vs Avalanche</vt:lpstr>
      <vt:lpstr>Debt Payoff Chart</vt:lpstr>
      <vt:lpstr>Debt Snowball Calculator</vt:lpstr>
      <vt:lpstr>Debt Avalanche Calculator</vt:lpstr>
      <vt:lpstr>'Debt Avalanche Calculator'!Print_Area</vt:lpstr>
      <vt:lpstr>'Debt Payoff Chart'!Print_Area</vt:lpstr>
      <vt:lpstr>'Debt Snowball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Sall</dc:creator>
  <cp:lastModifiedBy>Derek Sall</cp:lastModifiedBy>
  <cp:lastPrinted>2020-10-12T01:39:52Z</cp:lastPrinted>
  <dcterms:created xsi:type="dcterms:W3CDTF">2016-12-23T00:14:26Z</dcterms:created>
  <dcterms:modified xsi:type="dcterms:W3CDTF">2022-03-15T01:49:46Z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